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Github-Repos\PwC Switzerland Call Center\"/>
    </mc:Choice>
  </mc:AlternateContent>
  <xr:revisionPtr revIDLastSave="0" documentId="13_ncr:1_{0375EC30-BCB7-484C-A715-DE75DE3F5152}" xr6:coauthVersionLast="47" xr6:coauthVersionMax="47" xr10:uidLastSave="{00000000-0000-0000-0000-000000000000}"/>
  <bookViews>
    <workbookView xWindow="-108" yWindow="-108" windowWidth="23256" windowHeight="12576" activeTab="4" xr2:uid="{8DE082BA-E98B-4977-BF44-6868A645F2A3}"/>
  </bookViews>
  <sheets>
    <sheet name="Source Data" sheetId="2" r:id="rId1"/>
    <sheet name="Pivot" sheetId="4" r:id="rId2"/>
    <sheet name="Overview" sheetId="1" r:id="rId3"/>
    <sheet name="Agent Performance" sheetId="6" r:id="rId4"/>
    <sheet name="Customer Experience" sheetId="7" r:id="rId5"/>
    <sheet name="Operational Insights" sheetId="8" r:id="rId6"/>
  </sheets>
  <definedNames>
    <definedName name="_xlcn.WorksheetConnection_PwCCallCeterDashboard.xlsxPwC_Call_Center1" hidden="1">PwC_Call_Center[]</definedName>
    <definedName name="ExternalData_1" localSheetId="0" hidden="1">'Source Data'!$A$1:$P$5001</definedName>
    <definedName name="Slicer_Agent">#N/A</definedName>
    <definedName name="Slicer_Topic">#N/A</definedName>
  </definedNames>
  <calcPr calcId="191029"/>
  <pivotCaches>
    <pivotCache cacheId="4725" r:id="rId7"/>
    <pivotCache cacheId="4728" r:id="rId8"/>
    <pivotCache cacheId="4731" r:id="rId9"/>
    <pivotCache cacheId="4734" r:id="rId10"/>
    <pivotCache cacheId="4737" r:id="rId11"/>
    <pivotCache cacheId="4740" r:id="rId12"/>
    <pivotCache cacheId="4743" r:id="rId13"/>
    <pivotCache cacheId="4746" r:id="rId14"/>
    <pivotCache cacheId="4749" r:id="rId15"/>
    <pivotCache cacheId="4752" r:id="rId16"/>
    <pivotCache cacheId="4755" r:id="rId17"/>
    <pivotCache cacheId="4758" r:id="rId18"/>
    <pivotCache cacheId="4761" r:id="rId19"/>
    <pivotCache cacheId="4764" r:id="rId20"/>
    <pivotCache cacheId="4767" r:id="rId21"/>
    <pivotCache cacheId="4770" r:id="rId22"/>
    <pivotCache cacheId="4773" r:id="rId23"/>
    <pivotCache cacheId="4776" r:id="rId24"/>
    <pivotCache cacheId="4779" r:id="rId25"/>
    <pivotCache cacheId="4782" r:id="rId26"/>
    <pivotCache cacheId="4785" r:id="rId27"/>
    <pivotCache cacheId="4788" r:id="rId28"/>
    <pivotCache cacheId="4791" r:id="rId29"/>
    <pivotCache cacheId="4794" r:id="rId30"/>
    <pivotCache cacheId="4797" r:id="rId31"/>
    <pivotCache cacheId="4800" r:id="rId32"/>
    <pivotCache cacheId="4803" r:id="rId33"/>
    <pivotCache cacheId="4806" r:id="rId34"/>
    <pivotCache cacheId="4809" r:id="rId35"/>
    <pivotCache cacheId="4812" r:id="rId36"/>
  </pivotCaches>
  <extLst>
    <ext xmlns:x14="http://schemas.microsoft.com/office/spreadsheetml/2009/9/main" uri="{876F7934-8845-4945-9796-88D515C7AA90}">
      <x14:pivotCaches>
        <pivotCache cacheId="30" r:id="rId37"/>
      </x14:pivotCaches>
    </ext>
    <ext xmlns:x14="http://schemas.microsoft.com/office/spreadsheetml/2009/9/main" uri="{BBE1A952-AA13-448e-AADC-164F8A28A991}">
      <x14:slicerCaches>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wC_Call_Center" name="PwC_Call_Center" connection="WorksheetConnection_PwC Call Ceter Dashboard.xlsx!PwC_Call_Center"/>
        </x15:modelTables>
        <x15:extLst>
          <ext xmlns:x16="http://schemas.microsoft.com/office/spreadsheetml/2014/11/main" uri="{9835A34E-60A6-4A7C-AAB8-D5F71C897F49}">
            <x16:modelTimeGroupings>
              <x16:modelTimeGrouping tableName="PwC_Call_Center" columnName="AvgTalkDuration" columnId="AvgTalkDuration">
                <x16:calculatedTimeColumn columnName="AvgTalkDuration (Hour)" columnId="AvgTalkDuration (Hour)" contentType="hours" isSelected="1"/>
                <x16:calculatedTimeColumn columnName="AvgTalkDuration (Minute)" columnId="AvgTalkDuration (Minute)" contentType="minutes" isSelected="1"/>
                <x16:calculatedTimeColumn columnName="AvgTalkDuration (Second)" columnId="AvgTalkDuration (Second)" contentType="seconds" isSelected="1"/>
              </x16:modelTimeGrouping>
              <x16:modelTimeGrouping tableName="PwC_Call_Center" columnName="Time" columnId="Time">
                <x16:calculatedTimeColumn columnName="Time (Hour)" columnId="Time (Hour)" contentType="hour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41" i="4" l="1"/>
  <c r="E140" i="4"/>
  <c r="E139" i="4"/>
  <c r="E138" i="4"/>
  <c r="E137" i="4"/>
  <c r="E92" i="4"/>
  <c r="E91" i="4"/>
  <c r="E90" i="4"/>
  <c r="E89" i="4"/>
  <c r="E88" i="4"/>
  <c r="E87" i="4"/>
  <c r="E86" i="4"/>
  <c r="E85" i="4"/>
  <c r="F137" i="4"/>
  <c r="G85" i="4"/>
  <c r="B15" i="4"/>
  <c r="F92" i="4"/>
  <c r="B7" i="4"/>
  <c r="F87" i="4"/>
  <c r="F85" i="4"/>
  <c r="H92" i="4"/>
  <c r="F86" i="4"/>
  <c r="H91" i="4"/>
  <c r="F91" i="4"/>
  <c r="E22" i="4"/>
  <c r="F90" i="4"/>
  <c r="E10" i="4"/>
  <c r="H87" i="4"/>
  <c r="B31" i="4"/>
  <c r="H90" i="4"/>
  <c r="H88" i="4"/>
  <c r="B27" i="4"/>
  <c r="G90" i="4"/>
  <c r="G92" i="4"/>
  <c r="G91" i="4"/>
  <c r="F141" i="4"/>
  <c r="G89" i="4"/>
  <c r="B23" i="4"/>
  <c r="C15" i="4"/>
  <c r="F88" i="4"/>
  <c r="B11" i="4"/>
  <c r="F140" i="4"/>
  <c r="G88" i="4"/>
  <c r="C19" i="4"/>
  <c r="F138" i="4"/>
  <c r="F89" i="4"/>
  <c r="H85" i="4"/>
  <c r="F139" i="4"/>
  <c r="G87" i="4"/>
  <c r="B19" i="4"/>
  <c r="G86" i="4"/>
  <c r="H89" i="4"/>
  <c r="H86" i="4"/>
  <c r="E11" i="4" l="1"/>
  <c r="E2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D844E9-06E8-4898-B20A-86784D5CE82F}" keepAlive="1" interval="60" name="Query - PwC Call Center" description="Connection to the 'PwC Call Center' query in the workbook." type="5" refreshedVersion="8" background="1" saveData="1">
    <dbPr connection="Provider=Microsoft.Mashup.OleDb.1;Data Source=$Workbook$;Location=&quot;PwC Call Center&quot;;Extended Properties=&quot;&quot;" command="SELECT * FROM [PwC Call Center]"/>
  </connection>
  <connection id="2" xr16:uid="{20B9F135-3979-4CCF-82D3-48B017D9F84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2AAC6385-F711-45F8-A77D-101917E9D6B7}" interval="60" name="WorksheetConnection_PwC Call Ceter Dashboard.xlsx!PwC_Call_Center" type="102" refreshedVersion="8" minRefreshableVersion="5" saveData="1">
    <extLst>
      <ext xmlns:x15="http://schemas.microsoft.com/office/spreadsheetml/2010/11/main" uri="{DE250136-89BD-433C-8126-D09CA5730AF9}">
        <x15:connection id="PwC_Call_Center">
          <x15:rangePr sourceName="_xlcn.WorksheetConnection_PwCCallCeterDashboard.xlsxPwC_Call_Center1"/>
        </x15:connection>
      </ext>
    </extLst>
  </connection>
</connections>
</file>

<file path=xl/sharedStrings.xml><?xml version="1.0" encoding="utf-8"?>
<sst xmlns="http://schemas.openxmlformats.org/spreadsheetml/2006/main" count="30214" uniqueCount="72">
  <si>
    <t>Call Id</t>
  </si>
  <si>
    <t>Agent</t>
  </si>
  <si>
    <t>Date</t>
  </si>
  <si>
    <t>Month</t>
  </si>
  <si>
    <t>Month Name</t>
  </si>
  <si>
    <t>Week of Month</t>
  </si>
  <si>
    <t>Day</t>
  </si>
  <si>
    <t>Day Name</t>
  </si>
  <si>
    <t>Time</t>
  </si>
  <si>
    <t>Topic</t>
  </si>
  <si>
    <t>Answered (Y/N)</t>
  </si>
  <si>
    <t>Resolved</t>
  </si>
  <si>
    <t>Speed of answer in seconds</t>
  </si>
  <si>
    <t>AvgTalkDuration</t>
  </si>
  <si>
    <t>Satisfaction rating</t>
  </si>
  <si>
    <t>Diane</t>
  </si>
  <si>
    <t>January</t>
  </si>
  <si>
    <t>Friday</t>
  </si>
  <si>
    <t>Contract related</t>
  </si>
  <si>
    <t>Y</t>
  </si>
  <si>
    <t>Becky</t>
  </si>
  <si>
    <t>Technical Support</t>
  </si>
  <si>
    <t>N</t>
  </si>
  <si>
    <t>Stewart</t>
  </si>
  <si>
    <t>Greg</t>
  </si>
  <si>
    <t>Payment related</t>
  </si>
  <si>
    <t>Admin Support</t>
  </si>
  <si>
    <t>Jim</t>
  </si>
  <si>
    <t>Streaming</t>
  </si>
  <si>
    <t>Joe</t>
  </si>
  <si>
    <t>Martha</t>
  </si>
  <si>
    <t>Dan</t>
  </si>
  <si>
    <t>Saturday</t>
  </si>
  <si>
    <t>Sunday</t>
  </si>
  <si>
    <t>Monday</t>
  </si>
  <si>
    <t>Tuesday</t>
  </si>
  <si>
    <t>Wednesday</t>
  </si>
  <si>
    <t>Thursday</t>
  </si>
  <si>
    <t>February</t>
  </si>
  <si>
    <t>March</t>
  </si>
  <si>
    <t>Hour</t>
  </si>
  <si>
    <t>Count of Call Id</t>
  </si>
  <si>
    <t>Agent number</t>
  </si>
  <si>
    <t>Total Answered calls</t>
  </si>
  <si>
    <t>Answered calls %</t>
  </si>
  <si>
    <t>Total Resolved calls</t>
  </si>
  <si>
    <t>Resolution Rate</t>
  </si>
  <si>
    <t>Avg Satisfaction</t>
  </si>
  <si>
    <t>Average Handle Time (AHT)</t>
  </si>
  <si>
    <t>Average Speed of Answer (seconds)</t>
  </si>
  <si>
    <t>EDA</t>
  </si>
  <si>
    <t>Max of Hour</t>
  </si>
  <si>
    <t>Min of Hour</t>
  </si>
  <si>
    <t>Missed calls %</t>
  </si>
  <si>
    <t>Unresolved Rate</t>
  </si>
  <si>
    <t>Max of Speed of answer in seconds</t>
  </si>
  <si>
    <t>Min of Speed of answer in seconds</t>
  </si>
  <si>
    <t>Max of AvgTalkDuration</t>
  </si>
  <si>
    <t>Min of AvgTalkDuration</t>
  </si>
  <si>
    <t>Executive Overview</t>
  </si>
  <si>
    <t>Grand Total</t>
  </si>
  <si>
    <t>Row Labels</t>
  </si>
  <si>
    <t>Average of Satisfaction rating</t>
  </si>
  <si>
    <t>No</t>
  </si>
  <si>
    <t>Yes</t>
  </si>
  <si>
    <t>Total Count of Call Id</t>
  </si>
  <si>
    <t>Total Average of Satisfaction rating</t>
  </si>
  <si>
    <t>Agent performance</t>
  </si>
  <si>
    <t>Total Resolution Rate</t>
  </si>
  <si>
    <t>Customer Experience</t>
  </si>
  <si>
    <t>No Rating</t>
  </si>
  <si>
    <t>Operational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</si>
</sst>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F400]h:mm:ss\ AM/PM"/>
    <numFmt numFmtId="165" formatCode="h:mm:ss;@"/>
    <numFmt numFmtId="166" formatCode="0.0"/>
    <numFmt numFmtId="167" formatCode="0.0%;\-0.0%;0.0%"/>
    <numFmt numFmtId="168" formatCode="0.000"/>
    <numFmt numFmtId="169" formatCode="0.00000"/>
    <numFmt numFmtId="170" formatCode="hh:mm:ss"/>
    <numFmt numFmtId="171" formatCode="0.0%"/>
    <numFmt numFmtId="172" formatCode="_(* #,##0.0_);_(* \(#,##0.0\);_(* &quot;-&quot;??_);_(@_)"/>
    <numFmt numFmtId="173" formatCode="_(* #,##0_);_(* \(#,##0\);_(*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0" fillId="0" borderId="0" xfId="0" applyNumberFormat="1"/>
    <xf numFmtId="14" fontId="0" fillId="0" borderId="0" xfId="0" applyNumberFormat="1"/>
    <xf numFmtId="164" fontId="0" fillId="0" borderId="0" xfId="0" applyNumberFormat="1"/>
    <xf numFmtId="165" fontId="0" fillId="0" borderId="0" xfId="0" applyNumberFormat="1"/>
    <xf numFmtId="2" fontId="0" fillId="0" borderId="0" xfId="0" applyNumberFormat="1"/>
    <xf numFmtId="166" fontId="0" fillId="0" borderId="0" xfId="0" applyNumberFormat="1"/>
    <xf numFmtId="168" fontId="0" fillId="0" borderId="0" xfId="0" applyNumberFormat="1"/>
    <xf numFmtId="169" fontId="0" fillId="0" borderId="0" xfId="0" applyNumberFormat="1"/>
    <xf numFmtId="0" fontId="0" fillId="0" borderId="1" xfId="0" applyBorder="1"/>
    <xf numFmtId="0" fontId="0" fillId="0" borderId="1" xfId="0" applyNumberFormat="1" applyBorder="1"/>
    <xf numFmtId="1" fontId="0" fillId="0" borderId="1" xfId="0" applyNumberFormat="1" applyBorder="1"/>
    <xf numFmtId="1" fontId="0" fillId="0" borderId="0" xfId="0" applyNumberFormat="1" applyBorder="1"/>
    <xf numFmtId="0" fontId="0" fillId="0" borderId="1" xfId="0" pivotButton="1" applyBorder="1"/>
    <xf numFmtId="167" fontId="0" fillId="0" borderId="1" xfId="0" applyNumberFormat="1" applyBorder="1"/>
    <xf numFmtId="9" fontId="0" fillId="0" borderId="1" xfId="0" applyNumberFormat="1" applyBorder="1"/>
    <xf numFmtId="171" fontId="0" fillId="0" borderId="1" xfId="0" applyNumberFormat="1" applyBorder="1"/>
    <xf numFmtId="171" fontId="2" fillId="2" borderId="1" xfId="0" applyNumberFormat="1" applyFont="1" applyFill="1" applyBorder="1"/>
    <xf numFmtId="171" fontId="0" fillId="0" borderId="0" xfId="1" applyNumberFormat="1" applyFont="1"/>
    <xf numFmtId="171" fontId="0" fillId="0" borderId="1" xfId="1" applyNumberFormat="1" applyFont="1" applyBorder="1"/>
    <xf numFmtId="166" fontId="0" fillId="0" borderId="1" xfId="0" applyNumberFormat="1" applyBorder="1"/>
    <xf numFmtId="165" fontId="0" fillId="0" borderId="1" xfId="0" applyNumberFormat="1" applyBorder="1"/>
    <xf numFmtId="170" fontId="0" fillId="0" borderId="1" xfId="0" applyNumberFormat="1" applyBorder="1"/>
    <xf numFmtId="171" fontId="0" fillId="0" borderId="0" xfId="0" applyNumberFormat="1"/>
    <xf numFmtId="166" fontId="0" fillId="0" borderId="0" xfId="0" applyNumberFormat="1" applyBorder="1"/>
    <xf numFmtId="165" fontId="0" fillId="0" borderId="0" xfId="0" applyNumberFormat="1" applyBorder="1"/>
    <xf numFmtId="0" fontId="0" fillId="0" borderId="1" xfId="0" applyBorder="1" applyAlignment="1">
      <alignment horizontal="left"/>
    </xf>
    <xf numFmtId="2" fontId="0" fillId="0" borderId="1" xfId="0" applyNumberFormat="1" applyBorder="1"/>
    <xf numFmtId="0" fontId="0" fillId="0" borderId="1" xfId="0" applyBorder="1" applyAlignment="1">
      <alignment horizontal="left" indent="1"/>
    </xf>
    <xf numFmtId="43" fontId="0" fillId="0" borderId="1" xfId="0" applyNumberFormat="1" applyBorder="1"/>
    <xf numFmtId="172" fontId="0" fillId="0" borderId="1" xfId="0" applyNumberFormat="1" applyBorder="1"/>
    <xf numFmtId="173" fontId="0" fillId="0" borderId="1" xfId="0" applyNumberFormat="1" applyBorder="1"/>
    <xf numFmtId="0" fontId="3" fillId="3" borderId="0" xfId="0" applyFont="1" applyFill="1" applyAlignment="1">
      <alignment horizontal="center" vertical="center"/>
    </xf>
    <xf numFmtId="0" fontId="4" fillId="3" borderId="0" xfId="0" applyFont="1" applyFill="1" applyAlignment="1">
      <alignment horizontal="center"/>
    </xf>
    <xf numFmtId="0" fontId="3" fillId="3" borderId="0" xfId="0" applyFont="1" applyFill="1" applyAlignment="1">
      <alignment horizontal="center"/>
    </xf>
  </cellXfs>
  <cellStyles count="2">
    <cellStyle name="Normal" xfId="0" builtinId="0"/>
    <cellStyle name="Percent" xfId="1" builtinId="5"/>
  </cellStyles>
  <dxfs count="744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5" formatCode="h:mm:ss;@"/>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_(* #,##0.0_);_(* \(#,##0.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_(* #,##0_);_(* \(#,##0\);_(* &quot;-&quot;??_);_(@_)"/>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dxf>
    <dxf>
      <numFmt numFmtId="171" formatCode="0.0%"/>
    </dxf>
    <dxf>
      <numFmt numFmtId="171" formatCode="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mm:ss;@"/>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19" formatCode="m/d/yyyy"/>
    </dxf>
    <dxf>
      <numFmt numFmtId="0" formatCode="General"/>
    </dxf>
    <dxf>
      <font>
        <b/>
        <color theme="1"/>
      </font>
      <border>
        <bottom style="thin">
          <color rgb="FFF20505"/>
        </bottom>
        <vertical/>
        <horizontal/>
      </border>
    </dxf>
    <dxf>
      <font>
        <color theme="1"/>
      </font>
      <fill>
        <patternFill>
          <bgColor theme="5" tint="0.79998168889431442"/>
        </patternFill>
      </fill>
      <border>
        <left style="thin">
          <color auto="1"/>
        </left>
        <right style="thin">
          <color auto="1"/>
        </right>
        <top style="thin">
          <color auto="1"/>
        </top>
        <bottom style="thin">
          <color auto="1"/>
        </bottom>
        <vertical/>
        <horizontal/>
      </border>
    </dxf>
  </dxfs>
  <tableStyles count="1" defaultTableStyle="TableStyleMedium2" defaultPivotStyle="PivotStyleLight16">
    <tableStyle name="SlicerStyleLight2 2" pivot="0" table="0" count="10" xr9:uid="{F8AE3AF5-152E-4C45-AE9E-246AA36552A5}">
      <tableStyleElement type="wholeTable" dxfId="7442"/>
      <tableStyleElement type="headerRow" dxfId="7441"/>
    </tableStyle>
  </tableStyles>
  <colors>
    <mruColors>
      <color rgb="FFF20505"/>
      <color rgb="FFF2490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FF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84" Type="http://schemas.openxmlformats.org/officeDocument/2006/relationships/customXml" Target="../customXml/item39.xml"/><Relationship Id="rId89" Type="http://schemas.openxmlformats.org/officeDocument/2006/relationships/customXml" Target="../customXml/item44.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worksheet" Target="worksheets/sheet5.xml"/><Relationship Id="rId90" Type="http://schemas.openxmlformats.org/officeDocument/2006/relationships/customXml" Target="../customXml/item45.xml"/><Relationship Id="rId95" Type="http://schemas.openxmlformats.org/officeDocument/2006/relationships/customXml" Target="../customXml/item50.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openxmlformats.org/officeDocument/2006/relationships/sharedStrings" Target="sharedStrings.xml"/><Relationship Id="rId48" Type="http://schemas.openxmlformats.org/officeDocument/2006/relationships/customXml" Target="../customXml/item3.xml"/><Relationship Id="rId64" Type="http://schemas.openxmlformats.org/officeDocument/2006/relationships/customXml" Target="../customXml/item19.xml"/><Relationship Id="rId69"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85" Type="http://schemas.openxmlformats.org/officeDocument/2006/relationships/customXml" Target="../customXml/item40.xml"/><Relationship Id="rId93" Type="http://schemas.openxmlformats.org/officeDocument/2006/relationships/customXml" Target="../customXml/item4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microsoft.com/office/2007/relationships/slicerCache" Target="slicerCaches/slicerCache1.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4.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83" Type="http://schemas.openxmlformats.org/officeDocument/2006/relationships/customXml" Target="../customXml/item38.xml"/><Relationship Id="rId88" Type="http://schemas.openxmlformats.org/officeDocument/2006/relationships/customXml" Target="../customXml/item43.xml"/><Relationship Id="rId91" Type="http://schemas.openxmlformats.org/officeDocument/2006/relationships/customXml" Target="../customXml/item46.xml"/><Relationship Id="rId96" Type="http://schemas.openxmlformats.org/officeDocument/2006/relationships/customXml" Target="../customXml/item5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86" Type="http://schemas.openxmlformats.org/officeDocument/2006/relationships/customXml" Target="../customXml/item41.xml"/><Relationship Id="rId94"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microsoft.com/office/2007/relationships/slicerCache" Target="slicerCaches/slicerCache2.xml"/><Relationship Id="rId34" Type="http://schemas.openxmlformats.org/officeDocument/2006/relationships/pivotCacheDefinition" Target="pivotCache/pivotCacheDefinition28.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pivotCacheDefinition" Target="pivotCache/pivotCacheDefinition1.xml"/><Relationship Id="rId71" Type="http://schemas.openxmlformats.org/officeDocument/2006/relationships/customXml" Target="../customXml/item26.xml"/><Relationship Id="rId92" Type="http://schemas.openxmlformats.org/officeDocument/2006/relationships/customXml" Target="../customXml/item47.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 Id="rId87" Type="http://schemas.openxmlformats.org/officeDocument/2006/relationships/customXml" Target="../customXml/item42.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56" Type="http://schemas.openxmlformats.org/officeDocument/2006/relationships/customXml" Target="../customXml/item11.xml"/><Relationship Id="rId77"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Dashboard.xlsx]Pivot!PivotTable11</c:name>
    <c:fmtId val="4"/>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sz="1600" b="1">
                <a:solidFill>
                  <a:sysClr val="windowText" lastClr="000000"/>
                </a:solidFill>
                <a:effectLst>
                  <a:outerShdw blurRad="50800" dist="38100" dir="8100000" algn="tr" rotWithShape="0">
                    <a:prstClr val="black">
                      <a:alpha val="40000"/>
                    </a:prstClr>
                  </a:outerShdw>
                </a:effectLst>
              </a:rPr>
              <a:t>Total Calls per Month</a:t>
            </a:r>
          </a:p>
        </c:rich>
      </c:tx>
      <c:layout>
        <c:manualLayout>
          <c:xMode val="edge"/>
          <c:yMode val="edge"/>
          <c:x val="0.30317039807816998"/>
          <c:y val="2.7733173388382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8100000" algn="tr" rotWithShape="0">
                      <a:prstClr val="black">
                        <a:alpha val="40000"/>
                      </a:prst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strRef>
              <c:f>Pivot!$C$37</c:f>
              <c:strCache>
                <c:ptCount val="1"/>
                <c:pt idx="0">
                  <c:v>Total</c:v>
                </c:pt>
              </c:strCache>
            </c:strRef>
          </c:tx>
          <c:spPr>
            <a:ln w="44450" cap="rnd">
              <a:solidFill>
                <a:srgbClr val="F20505"/>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8100000" algn="tr" rotWithShape="0">
                        <a:prstClr val="black">
                          <a:alpha val="40000"/>
                        </a:prst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Pivot!$B$38:$B$41</c:f>
              <c:strCache>
                <c:ptCount val="3"/>
                <c:pt idx="0">
                  <c:v>January</c:v>
                </c:pt>
                <c:pt idx="1">
                  <c:v>February</c:v>
                </c:pt>
                <c:pt idx="2">
                  <c:v>March</c:v>
                </c:pt>
              </c:strCache>
            </c:strRef>
          </c:cat>
          <c:val>
            <c:numRef>
              <c:f>Pivot!$C$38:$C$41</c:f>
              <c:numCache>
                <c:formatCode>0</c:formatCode>
                <c:ptCount val="3"/>
                <c:pt idx="0">
                  <c:v>1772</c:v>
                </c:pt>
                <c:pt idx="1">
                  <c:v>1616</c:v>
                </c:pt>
                <c:pt idx="2">
                  <c:v>1612</c:v>
                </c:pt>
              </c:numCache>
            </c:numRef>
          </c:val>
          <c:smooth val="0"/>
          <c:extLst>
            <c:ext xmlns:c16="http://schemas.microsoft.com/office/drawing/2014/chart" uri="{C3380CC4-5D6E-409C-BE32-E72D297353CC}">
              <c16:uniqueId val="{00000002-3313-4E54-8B59-42923246E148}"/>
            </c:ext>
          </c:extLst>
        </c:ser>
        <c:dLbls>
          <c:dLblPos val="t"/>
          <c:showLegendKey val="0"/>
          <c:showVal val="1"/>
          <c:showCatName val="0"/>
          <c:showSerName val="0"/>
          <c:showPercent val="0"/>
          <c:showBubbleSize val="0"/>
        </c:dLbls>
        <c:marker val="1"/>
        <c:smooth val="0"/>
        <c:axId val="86395455"/>
        <c:axId val="86402175"/>
      </c:lineChart>
      <c:catAx>
        <c:axId val="86395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6402175"/>
        <c:crosses val="autoZero"/>
        <c:auto val="1"/>
        <c:lblAlgn val="ctr"/>
        <c:lblOffset val="100"/>
        <c:noMultiLvlLbl val="0"/>
      </c:catAx>
      <c:valAx>
        <c:axId val="8640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39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8100000" algn="tr" rotWithShape="0">
                    <a:prstClr val="black">
                      <a:alpha val="40000"/>
                    </a:prstClr>
                  </a:outerShdw>
                </a:effectLst>
                <a:latin typeface="+mn-lt"/>
                <a:ea typeface="+mn-ea"/>
                <a:cs typeface="+mn-cs"/>
              </a:defRPr>
            </a:pPr>
            <a:r>
              <a:rPr lang="en-US" sz="1600" b="1">
                <a:solidFill>
                  <a:schemeClr val="tx1"/>
                </a:solidFill>
                <a:effectLst>
                  <a:outerShdw blurRad="50800" dist="38100" dir="8100000" algn="tr" rotWithShape="0">
                    <a:schemeClr val="tx1">
                      <a:alpha val="40000"/>
                    </a:schemeClr>
                  </a:outerShdw>
                </a:effectLst>
              </a:rPr>
              <a:t>Average</a:t>
            </a:r>
            <a:r>
              <a:rPr lang="en-US" sz="1600" b="1" baseline="0">
                <a:solidFill>
                  <a:schemeClr val="tx1"/>
                </a:solidFill>
                <a:effectLst>
                  <a:outerShdw blurRad="50800" dist="38100" dir="8100000" algn="tr" rotWithShape="0">
                    <a:schemeClr val="tx1">
                      <a:alpha val="40000"/>
                    </a:schemeClr>
                  </a:outerShdw>
                </a:effectLst>
              </a:rPr>
              <a:t> Customer Satisfaction per Agent</a:t>
            </a:r>
            <a:endParaRPr lang="en-US" sz="1600" b="1">
              <a:solidFill>
                <a:schemeClr val="tx1"/>
              </a:solidFill>
              <a:effectLst>
                <a:outerShdw blurRad="50800" dist="38100" dir="8100000" algn="tr" rotWithShape="0">
                  <a:schemeClr val="tx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8100000" algn="tr"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Pivot!$G$37</c:f>
              <c:strCache>
                <c:ptCount val="1"/>
                <c:pt idx="0">
                  <c:v>Total</c:v>
                </c:pt>
              </c:strCache>
            </c:strRef>
          </c:tx>
          <c:spPr>
            <a:solidFill>
              <a:srgbClr val="F205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Pivot!$F$38:$F$46</c:f>
              <c:strCache>
                <c:ptCount val="8"/>
                <c:pt idx="0">
                  <c:v>Martha</c:v>
                </c:pt>
                <c:pt idx="1">
                  <c:v>Dan</c:v>
                </c:pt>
                <c:pt idx="2">
                  <c:v>Diane</c:v>
                </c:pt>
                <c:pt idx="3">
                  <c:v>Greg</c:v>
                </c:pt>
                <c:pt idx="4">
                  <c:v>Stewart</c:v>
                </c:pt>
                <c:pt idx="5">
                  <c:v>Jim</c:v>
                </c:pt>
                <c:pt idx="6">
                  <c:v>Becky</c:v>
                </c:pt>
                <c:pt idx="7">
                  <c:v>Joe</c:v>
                </c:pt>
              </c:strCache>
            </c:strRef>
          </c:cat>
          <c:val>
            <c:numRef>
              <c:f>Pivot!$G$38:$G$46</c:f>
              <c:numCache>
                <c:formatCode>0.00</c:formatCode>
                <c:ptCount val="8"/>
                <c:pt idx="0">
                  <c:v>3.4708171206225682</c:v>
                </c:pt>
                <c:pt idx="1">
                  <c:v>3.4474187380497132</c:v>
                </c:pt>
                <c:pt idx="2">
                  <c:v>3.4051896207584829</c:v>
                </c:pt>
                <c:pt idx="3">
                  <c:v>3.404382470119522</c:v>
                </c:pt>
                <c:pt idx="4">
                  <c:v>3.40041928721174</c:v>
                </c:pt>
                <c:pt idx="5">
                  <c:v>3.3936567164179103</c:v>
                </c:pt>
                <c:pt idx="6">
                  <c:v>3.3713733075435202</c:v>
                </c:pt>
                <c:pt idx="7">
                  <c:v>3.330578512396694</c:v>
                </c:pt>
              </c:numCache>
            </c:numRef>
          </c:val>
          <c:extLst>
            <c:ext xmlns:c16="http://schemas.microsoft.com/office/drawing/2014/chart" uri="{C3380CC4-5D6E-409C-BE32-E72D297353CC}">
              <c16:uniqueId val="{00000000-192B-4C7B-80B3-6C34A7E96C32}"/>
            </c:ext>
          </c:extLst>
        </c:ser>
        <c:dLbls>
          <c:dLblPos val="outEnd"/>
          <c:showLegendKey val="0"/>
          <c:showVal val="1"/>
          <c:showCatName val="0"/>
          <c:showSerName val="0"/>
          <c:showPercent val="0"/>
          <c:showBubbleSize val="0"/>
        </c:dLbls>
        <c:gapWidth val="219"/>
        <c:overlap val="-27"/>
        <c:axId val="2003378687"/>
        <c:axId val="2003382047"/>
      </c:barChart>
      <c:catAx>
        <c:axId val="200337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3382047"/>
        <c:crosses val="autoZero"/>
        <c:auto val="1"/>
        <c:lblAlgn val="ctr"/>
        <c:lblOffset val="100"/>
        <c:noMultiLvlLbl val="0"/>
      </c:catAx>
      <c:valAx>
        <c:axId val="2003382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7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rPr>
              <a:t>Resolution Rate per Topic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Pivot!$C$44</c:f>
              <c:strCache>
                <c:ptCount val="1"/>
                <c:pt idx="0">
                  <c:v>Total</c:v>
                </c:pt>
              </c:strCache>
            </c:strRef>
          </c:tx>
          <c:spPr>
            <a:solidFill>
              <a:srgbClr val="F205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Pivot!$B$45:$B$50</c:f>
              <c:strCache>
                <c:ptCount val="5"/>
                <c:pt idx="0">
                  <c:v>Technical Support</c:v>
                </c:pt>
                <c:pt idx="1">
                  <c:v>Payment related</c:v>
                </c:pt>
                <c:pt idx="2">
                  <c:v>Contract related</c:v>
                </c:pt>
                <c:pt idx="3">
                  <c:v>Streaming</c:v>
                </c:pt>
                <c:pt idx="4">
                  <c:v>Admin Support</c:v>
                </c:pt>
              </c:strCache>
            </c:strRef>
          </c:cat>
          <c:val>
            <c:numRef>
              <c:f>Pivot!$C$45:$C$50</c:f>
              <c:numCache>
                <c:formatCode>0.0%</c:formatCode>
                <c:ptCount val="5"/>
                <c:pt idx="0">
                  <c:v>0.72227674190382729</c:v>
                </c:pt>
                <c:pt idx="1">
                  <c:v>0.7239324726911619</c:v>
                </c:pt>
                <c:pt idx="2">
                  <c:v>0.72643442622950816</c:v>
                </c:pt>
                <c:pt idx="3">
                  <c:v>0.73287671232876717</c:v>
                </c:pt>
                <c:pt idx="4">
                  <c:v>0.74077868852459017</c:v>
                </c:pt>
              </c:numCache>
            </c:numRef>
          </c:val>
          <c:extLst>
            <c:ext xmlns:c16="http://schemas.microsoft.com/office/drawing/2014/chart" uri="{C3380CC4-5D6E-409C-BE32-E72D297353CC}">
              <c16:uniqueId val="{00000000-803E-424C-8AF1-4F0BB9E54C5E}"/>
            </c:ext>
          </c:extLst>
        </c:ser>
        <c:dLbls>
          <c:dLblPos val="outEnd"/>
          <c:showLegendKey val="0"/>
          <c:showVal val="1"/>
          <c:showCatName val="0"/>
          <c:showSerName val="0"/>
          <c:showPercent val="0"/>
          <c:showBubbleSize val="0"/>
        </c:dLbls>
        <c:gapWidth val="182"/>
        <c:axId val="1849390287"/>
        <c:axId val="1849390767"/>
      </c:barChart>
      <c:catAx>
        <c:axId val="1849390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crossAx val="1849390767"/>
        <c:crosses val="autoZero"/>
        <c:auto val="1"/>
        <c:lblAlgn val="ctr"/>
        <c:lblOffset val="100"/>
        <c:noMultiLvlLbl val="0"/>
      </c:catAx>
      <c:valAx>
        <c:axId val="1849390767"/>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84939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Dashboard.xlsx]Pivot!PivotTable14</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rPr>
              <a:t>Resolved Calls </a:t>
            </a:r>
            <a:endParaRPr lang="en-US"/>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2"/>
          </a:solidFill>
          <a:ln w="19050">
            <a:solidFill>
              <a:schemeClr val="lt1"/>
            </a:solidFill>
          </a:ln>
          <a:effectLst>
            <a:outerShdw blurRad="50800" dist="38100" dir="8100000" algn="tr" rotWithShape="0">
              <a:prstClr val="black">
                <a:alpha val="40000"/>
              </a:prstClr>
            </a:outerShdw>
          </a:effectLst>
        </c:spPr>
      </c:pivotFmt>
      <c:pivotFmt>
        <c:idx val="6"/>
        <c:spPr>
          <a:solidFill>
            <a:srgbClr val="F20505"/>
          </a:solidFill>
          <a:ln w="19050">
            <a:solidFill>
              <a:schemeClr val="lt1"/>
            </a:solidFill>
          </a:ln>
          <a:effectLst>
            <a:outerShdw blurRad="50800" dist="38100" dir="8100000" algn="tr" rotWithShape="0">
              <a:prstClr val="black">
                <a:alpha val="40000"/>
              </a:prstClr>
            </a:outerShdw>
          </a:effectLst>
        </c:spPr>
      </c:pivotFmt>
    </c:pivotFmts>
    <c:plotArea>
      <c:layout/>
      <c:pieChart>
        <c:varyColors val="1"/>
        <c:ser>
          <c:idx val="0"/>
          <c:order val="0"/>
          <c:tx>
            <c:strRef>
              <c:f>Pivot!$G$49</c:f>
              <c:strCache>
                <c:ptCount val="1"/>
                <c:pt idx="0">
                  <c:v>Total</c:v>
                </c:pt>
              </c:strCache>
            </c:strRef>
          </c:tx>
          <c:spPr>
            <a:effectLst>
              <a:outerShdw blurRad="50800" dist="38100" dir="8100000" algn="tr" rotWithShape="0">
                <a:prstClr val="black">
                  <a:alpha val="40000"/>
                </a:prstClr>
              </a:outerShdw>
            </a:effectLst>
          </c:spPr>
          <c:explosion val="5"/>
          <c:dPt>
            <c:idx val="0"/>
            <c:bubble3D val="0"/>
            <c:spPr>
              <a:solidFill>
                <a:schemeClr val="accent2"/>
              </a:solidFill>
              <a:ln w="19050">
                <a:solidFill>
                  <a:schemeClr val="l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2F5-4F01-A1F5-419ED4897D70}"/>
              </c:ext>
            </c:extLst>
          </c:dPt>
          <c:dPt>
            <c:idx val="1"/>
            <c:bubble3D val="0"/>
            <c:spPr>
              <a:solidFill>
                <a:srgbClr val="F20505"/>
              </a:solidFill>
              <a:ln w="19050">
                <a:solidFill>
                  <a:schemeClr val="l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2F5-4F01-A1F5-419ED4897D70}"/>
              </c:ext>
            </c:extLst>
          </c:dPt>
          <c:dLbls>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Pivot!$F$50:$F$52</c:f>
              <c:strCache>
                <c:ptCount val="2"/>
                <c:pt idx="0">
                  <c:v>No</c:v>
                </c:pt>
                <c:pt idx="1">
                  <c:v>Yes</c:v>
                </c:pt>
              </c:strCache>
            </c:strRef>
          </c:cat>
          <c:val>
            <c:numRef>
              <c:f>Pivot!$G$50:$G$52</c:f>
              <c:numCache>
                <c:formatCode>_(* #,##0_);_(* \(#,##0\);_(* "-"??_);_(@_)</c:formatCode>
                <c:ptCount val="2"/>
                <c:pt idx="0">
                  <c:v>1354</c:v>
                </c:pt>
                <c:pt idx="1">
                  <c:v>3646</c:v>
                </c:pt>
              </c:numCache>
            </c:numRef>
          </c:val>
          <c:extLst>
            <c:ext xmlns:c16="http://schemas.microsoft.com/office/drawing/2014/chart" uri="{C3380CC4-5D6E-409C-BE32-E72D297353CC}">
              <c16:uniqueId val="{00000004-22F5-4F01-A1F5-419ED4897D7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Dashboard.xlsx]Pivot!PivotTable17</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rPr>
              <a:t>Answerd Calls </a:t>
            </a: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20505"/>
          </a:solidFill>
          <a:ln w="19050">
            <a:solidFill>
              <a:schemeClr val="lt1"/>
            </a:solid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a:outerShdw blurRad="50800" dist="38100" dir="8100000" algn="tr" rotWithShape="0">
              <a:prstClr val="black">
                <a:alpha val="40000"/>
              </a:prstClr>
            </a:outerShdw>
          </a:effectLst>
        </c:spPr>
      </c:pivotFmt>
      <c:pivotFmt>
        <c:idx val="6"/>
        <c:spPr>
          <a:solidFill>
            <a:srgbClr val="F20505"/>
          </a:solidFill>
          <a:ln w="19050">
            <a:solidFill>
              <a:schemeClr val="lt1"/>
            </a:solidFill>
          </a:ln>
          <a:effectLst>
            <a:outerShdw blurRad="50800" dist="38100" dir="8100000" algn="tr" rotWithShape="0">
              <a:prstClr val="black">
                <a:alpha val="40000"/>
              </a:prstClr>
            </a:outerShdw>
          </a:effectLst>
        </c:spPr>
      </c:pivotFmt>
    </c:pivotFmts>
    <c:plotArea>
      <c:layout/>
      <c:pieChart>
        <c:varyColors val="1"/>
        <c:ser>
          <c:idx val="0"/>
          <c:order val="0"/>
          <c:tx>
            <c:strRef>
              <c:f>Pivot!$C$53</c:f>
              <c:strCache>
                <c:ptCount val="1"/>
                <c:pt idx="0">
                  <c:v>Total</c:v>
                </c:pt>
              </c:strCache>
            </c:strRef>
          </c:tx>
          <c:spPr>
            <a:solidFill>
              <a:srgbClr val="F20505"/>
            </a:solidFill>
            <a:effectLst>
              <a:outerShdw blurRad="50800" dist="38100" dir="8100000" algn="tr" rotWithShape="0">
                <a:prstClr val="black">
                  <a:alpha val="40000"/>
                </a:prstClr>
              </a:outerShdw>
            </a:effectLst>
          </c:spPr>
          <c:dPt>
            <c:idx val="0"/>
            <c:bubble3D val="0"/>
            <c:explosion val="9"/>
            <c:spPr>
              <a:solidFill>
                <a:schemeClr val="accent2"/>
              </a:solidFill>
              <a:ln w="19050">
                <a:solidFill>
                  <a:schemeClr val="l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E78-4EE0-99F4-7D7E3B24B8A2}"/>
              </c:ext>
            </c:extLst>
          </c:dPt>
          <c:dPt>
            <c:idx val="1"/>
            <c:bubble3D val="0"/>
            <c:spPr>
              <a:solidFill>
                <a:srgbClr val="F20505"/>
              </a:solidFill>
              <a:ln w="19050">
                <a:solidFill>
                  <a:schemeClr val="lt1"/>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E78-4EE0-99F4-7D7E3B24B8A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Pivot!$B$54:$B$56</c:f>
              <c:strCache>
                <c:ptCount val="2"/>
                <c:pt idx="0">
                  <c:v>No</c:v>
                </c:pt>
                <c:pt idx="1">
                  <c:v>Yes</c:v>
                </c:pt>
              </c:strCache>
            </c:strRef>
          </c:cat>
          <c:val>
            <c:numRef>
              <c:f>Pivot!$C$54:$C$56</c:f>
              <c:numCache>
                <c:formatCode>0</c:formatCode>
                <c:ptCount val="2"/>
                <c:pt idx="0">
                  <c:v>946</c:v>
                </c:pt>
                <c:pt idx="1">
                  <c:v>4054</c:v>
                </c:pt>
              </c:numCache>
            </c:numRef>
          </c:val>
          <c:extLst>
            <c:ext xmlns:c16="http://schemas.microsoft.com/office/drawing/2014/chart" uri="{C3380CC4-5D6E-409C-BE32-E72D297353CC}">
              <c16:uniqueId val="{00000004-9E78-4EE0-99F4-7D7E3B24B8A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Dashboard.xlsx]Pivot!PivotTable18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effectLst>
                  <a:outerShdw blurRad="50800" dist="38100" dir="8100000" algn="tr" rotWithShape="0">
                    <a:prstClr val="black">
                      <a:alpha val="40000"/>
                    </a:prstClr>
                  </a:outerShdw>
                </a:effectLst>
              </a:rPr>
              <a:t>Total Calls per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Pivot!$G$55</c:f>
              <c:strCache>
                <c:ptCount val="1"/>
                <c:pt idx="0">
                  <c:v>Total</c:v>
                </c:pt>
              </c:strCache>
            </c:strRef>
          </c:tx>
          <c:spPr>
            <a:ln w="38100" cap="rnd">
              <a:solidFill>
                <a:srgbClr val="F20505"/>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Pivot!$F$56:$F$66</c:f>
              <c:strCache>
                <c:ptCount val="10"/>
                <c:pt idx="0">
                  <c:v>9</c:v>
                </c:pt>
                <c:pt idx="1">
                  <c:v>10</c:v>
                </c:pt>
                <c:pt idx="2">
                  <c:v>11</c:v>
                </c:pt>
                <c:pt idx="3">
                  <c:v>12</c:v>
                </c:pt>
                <c:pt idx="4">
                  <c:v>13</c:v>
                </c:pt>
                <c:pt idx="5">
                  <c:v>14</c:v>
                </c:pt>
                <c:pt idx="6">
                  <c:v>15</c:v>
                </c:pt>
                <c:pt idx="7">
                  <c:v>16</c:v>
                </c:pt>
                <c:pt idx="8">
                  <c:v>17</c:v>
                </c:pt>
                <c:pt idx="9">
                  <c:v>18</c:v>
                </c:pt>
              </c:strCache>
            </c:strRef>
          </c:cat>
          <c:val>
            <c:numRef>
              <c:f>Pivot!$G$56:$G$66</c:f>
              <c:numCache>
                <c:formatCode>0</c:formatCode>
                <c:ptCount val="10"/>
                <c:pt idx="0">
                  <c:v>547</c:v>
                </c:pt>
                <c:pt idx="1">
                  <c:v>529</c:v>
                </c:pt>
                <c:pt idx="2">
                  <c:v>590</c:v>
                </c:pt>
                <c:pt idx="3">
                  <c:v>547</c:v>
                </c:pt>
                <c:pt idx="4">
                  <c:v>594</c:v>
                </c:pt>
                <c:pt idx="5">
                  <c:v>499</c:v>
                </c:pt>
                <c:pt idx="6">
                  <c:v>531</c:v>
                </c:pt>
                <c:pt idx="7">
                  <c:v>566</c:v>
                </c:pt>
                <c:pt idx="8">
                  <c:v>583</c:v>
                </c:pt>
                <c:pt idx="9">
                  <c:v>14</c:v>
                </c:pt>
              </c:numCache>
            </c:numRef>
          </c:val>
          <c:smooth val="0"/>
          <c:extLst>
            <c:ext xmlns:c16="http://schemas.microsoft.com/office/drawing/2014/chart" uri="{C3380CC4-5D6E-409C-BE32-E72D297353CC}">
              <c16:uniqueId val="{00000000-D521-45DA-8C64-68F2E59F19BE}"/>
            </c:ext>
          </c:extLst>
        </c:ser>
        <c:dLbls>
          <c:dLblPos val="t"/>
          <c:showLegendKey val="0"/>
          <c:showVal val="1"/>
          <c:showCatName val="0"/>
          <c:showSerName val="0"/>
          <c:showPercent val="0"/>
          <c:showBubbleSize val="0"/>
        </c:dLbls>
        <c:marker val="1"/>
        <c:smooth val="0"/>
        <c:axId val="856900895"/>
        <c:axId val="856901375"/>
      </c:lineChart>
      <c:catAx>
        <c:axId val="85690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01375"/>
        <c:crosses val="autoZero"/>
        <c:auto val="1"/>
        <c:lblAlgn val="ctr"/>
        <c:lblOffset val="100"/>
        <c:noMultiLvlLbl val="0"/>
      </c:catAx>
      <c:valAx>
        <c:axId val="856901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0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8100000" algn="tr" rotWithShape="0">
                    <a:prstClr val="black">
                      <a:alpha val="40000"/>
                    </a:prstClr>
                  </a:outerShdw>
                </a:effectLst>
                <a:latin typeface="+mn-lt"/>
                <a:ea typeface="+mn-ea"/>
                <a:cs typeface="+mn-cs"/>
              </a:defRPr>
            </a:pPr>
            <a:r>
              <a:rPr lang="en-US" sz="1600" b="1">
                <a:solidFill>
                  <a:schemeClr val="tx1"/>
                </a:solidFill>
                <a:effectLst>
                  <a:outerShdw blurRad="50800" dist="38100" dir="8100000" algn="tr" rotWithShape="0">
                    <a:schemeClr val="tx1">
                      <a:alpha val="40000"/>
                    </a:schemeClr>
                  </a:outerShdw>
                </a:effectLst>
              </a:rPr>
              <a:t>Average</a:t>
            </a:r>
            <a:r>
              <a:rPr lang="en-US" sz="1600" b="1" baseline="0">
                <a:solidFill>
                  <a:schemeClr val="tx1"/>
                </a:solidFill>
                <a:effectLst>
                  <a:outerShdw blurRad="50800" dist="38100" dir="8100000" algn="tr" rotWithShape="0">
                    <a:schemeClr val="tx1">
                      <a:alpha val="40000"/>
                    </a:schemeClr>
                  </a:outerShdw>
                </a:effectLst>
              </a:rPr>
              <a:t> Customer Satisfaction per Agent</a:t>
            </a:r>
            <a:endParaRPr lang="en-US" sz="1600" b="1">
              <a:solidFill>
                <a:schemeClr val="tx1"/>
              </a:solidFill>
              <a:effectLst>
                <a:outerShdw blurRad="50800" dist="38100" dir="8100000" algn="tr" rotWithShape="0">
                  <a:schemeClr val="tx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8100000" algn="tr"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20505"/>
            </a:solidFill>
            <a:round/>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20505"/>
            </a:solidFill>
            <a:round/>
          </a:ln>
          <a:effectLst/>
        </c:spPr>
        <c:marker>
          <c:symbol val="none"/>
        </c:marker>
      </c:pivotFmt>
      <c:pivotFmt>
        <c:idx val="6"/>
        <c:spPr>
          <a:ln w="28575" cap="rnd">
            <a:solidFill>
              <a:srgbClr val="F20505"/>
            </a:solidFill>
            <a:round/>
          </a:ln>
          <a:effectLst/>
        </c:spPr>
        <c:marker>
          <c:symbol val="none"/>
        </c:marker>
      </c:pivotFmt>
    </c:pivotFmts>
    <c:plotArea>
      <c:layout/>
      <c:radarChart>
        <c:radarStyle val="marker"/>
        <c:varyColors val="0"/>
        <c:ser>
          <c:idx val="0"/>
          <c:order val="0"/>
          <c:tx>
            <c:strRef>
              <c:f>Pivot!$G$37</c:f>
              <c:strCache>
                <c:ptCount val="1"/>
                <c:pt idx="0">
                  <c:v>Total</c:v>
                </c:pt>
              </c:strCache>
            </c:strRef>
          </c:tx>
          <c:spPr>
            <a:ln w="28575" cap="rnd">
              <a:solidFill>
                <a:srgbClr val="F20505"/>
              </a:solidFill>
              <a:round/>
            </a:ln>
            <a:effectLst/>
          </c:spPr>
          <c:marker>
            <c:symbol val="none"/>
          </c:marker>
          <c:dLbls>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Pivot!$F$38:$F$46</c:f>
              <c:strCache>
                <c:ptCount val="8"/>
                <c:pt idx="0">
                  <c:v>Martha</c:v>
                </c:pt>
                <c:pt idx="1">
                  <c:v>Dan</c:v>
                </c:pt>
                <c:pt idx="2">
                  <c:v>Diane</c:v>
                </c:pt>
                <c:pt idx="3">
                  <c:v>Greg</c:v>
                </c:pt>
                <c:pt idx="4">
                  <c:v>Stewart</c:v>
                </c:pt>
                <c:pt idx="5">
                  <c:v>Jim</c:v>
                </c:pt>
                <c:pt idx="6">
                  <c:v>Becky</c:v>
                </c:pt>
                <c:pt idx="7">
                  <c:v>Joe</c:v>
                </c:pt>
              </c:strCache>
            </c:strRef>
          </c:cat>
          <c:val>
            <c:numRef>
              <c:f>Pivot!$G$38:$G$46</c:f>
              <c:numCache>
                <c:formatCode>0.00</c:formatCode>
                <c:ptCount val="8"/>
                <c:pt idx="0">
                  <c:v>3.4708171206225682</c:v>
                </c:pt>
                <c:pt idx="1">
                  <c:v>3.4474187380497132</c:v>
                </c:pt>
                <c:pt idx="2">
                  <c:v>3.4051896207584829</c:v>
                </c:pt>
                <c:pt idx="3">
                  <c:v>3.404382470119522</c:v>
                </c:pt>
                <c:pt idx="4">
                  <c:v>3.40041928721174</c:v>
                </c:pt>
                <c:pt idx="5">
                  <c:v>3.3936567164179103</c:v>
                </c:pt>
                <c:pt idx="6">
                  <c:v>3.3713733075435202</c:v>
                </c:pt>
                <c:pt idx="7">
                  <c:v>3.330578512396694</c:v>
                </c:pt>
              </c:numCache>
            </c:numRef>
          </c:val>
          <c:extLst>
            <c:ext xmlns:c16="http://schemas.microsoft.com/office/drawing/2014/chart" uri="{C3380CC4-5D6E-409C-BE32-E72D297353CC}">
              <c16:uniqueId val="{00000000-A712-40C5-B7CD-D090447FF35C}"/>
            </c:ext>
          </c:extLst>
        </c:ser>
        <c:dLbls>
          <c:showLegendKey val="0"/>
          <c:showVal val="1"/>
          <c:showCatName val="0"/>
          <c:showSerName val="0"/>
          <c:showPercent val="0"/>
          <c:showBubbleSize val="0"/>
        </c:dLbls>
        <c:axId val="2003378687"/>
        <c:axId val="2003382047"/>
      </c:radarChart>
      <c:catAx>
        <c:axId val="2003378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200" b="0" i="0" u="none" strike="noStrike" kern="1200" baseline="0">
                <a:solidFill>
                  <a:schemeClr val="tx1"/>
                </a:solidFill>
                <a:latin typeface="+mn-lt"/>
                <a:ea typeface="+mn-ea"/>
                <a:cs typeface="+mn-cs"/>
              </a:defRPr>
            </a:pPr>
            <a:endParaRPr lang="en-US"/>
          </a:p>
        </c:txPr>
        <c:crossAx val="2003382047"/>
        <c:crosses val="autoZero"/>
        <c:auto val="1"/>
        <c:lblAlgn val="ctr"/>
        <c:lblOffset val="100"/>
        <c:noMultiLvlLbl val="0"/>
      </c:catAx>
      <c:valAx>
        <c:axId val="200338204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0337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Dashboard.xlsx]Pivot!PivotTable19</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rPr>
              <a:t>Total Handeled Calls per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Pivot!$C$72</c:f>
              <c:strCache>
                <c:ptCount val="1"/>
                <c:pt idx="0">
                  <c:v>Total</c:v>
                </c:pt>
              </c:strCache>
            </c:strRef>
          </c:tx>
          <c:spPr>
            <a:solidFill>
              <a:srgbClr val="F205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Pivot!$B$73:$B$81</c:f>
              <c:strCache>
                <c:ptCount val="8"/>
                <c:pt idx="0">
                  <c:v>Jim</c:v>
                </c:pt>
                <c:pt idx="1">
                  <c:v>Martha</c:v>
                </c:pt>
                <c:pt idx="2">
                  <c:v>Dan</c:v>
                </c:pt>
                <c:pt idx="3">
                  <c:v>Diane</c:v>
                </c:pt>
                <c:pt idx="4">
                  <c:v>Becky</c:v>
                </c:pt>
                <c:pt idx="5">
                  <c:v>Greg</c:v>
                </c:pt>
                <c:pt idx="6">
                  <c:v>Joe</c:v>
                </c:pt>
                <c:pt idx="7">
                  <c:v>Stewart</c:v>
                </c:pt>
              </c:strCache>
            </c:strRef>
          </c:cat>
          <c:val>
            <c:numRef>
              <c:f>Pivot!$C$73:$C$81</c:f>
              <c:numCache>
                <c:formatCode>0</c:formatCode>
                <c:ptCount val="8"/>
                <c:pt idx="0">
                  <c:v>666</c:v>
                </c:pt>
                <c:pt idx="1">
                  <c:v>638</c:v>
                </c:pt>
                <c:pt idx="2">
                  <c:v>633</c:v>
                </c:pt>
                <c:pt idx="3">
                  <c:v>633</c:v>
                </c:pt>
                <c:pt idx="4">
                  <c:v>631</c:v>
                </c:pt>
                <c:pt idx="5">
                  <c:v>624</c:v>
                </c:pt>
                <c:pt idx="6">
                  <c:v>593</c:v>
                </c:pt>
                <c:pt idx="7">
                  <c:v>582</c:v>
                </c:pt>
              </c:numCache>
            </c:numRef>
          </c:val>
          <c:extLst>
            <c:ext xmlns:c16="http://schemas.microsoft.com/office/drawing/2014/chart" uri="{C3380CC4-5D6E-409C-BE32-E72D297353CC}">
              <c16:uniqueId val="{00000000-53A8-43E6-8EC1-34FA9247B984}"/>
            </c:ext>
          </c:extLst>
        </c:ser>
        <c:dLbls>
          <c:dLblPos val="outEnd"/>
          <c:showLegendKey val="0"/>
          <c:showVal val="1"/>
          <c:showCatName val="0"/>
          <c:showSerName val="0"/>
          <c:showPercent val="0"/>
          <c:showBubbleSize val="0"/>
        </c:dLbls>
        <c:gapWidth val="219"/>
        <c:overlap val="-27"/>
        <c:axId val="1850395471"/>
        <c:axId val="1850397391"/>
      </c:barChart>
      <c:catAx>
        <c:axId val="185039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50397391"/>
        <c:crosses val="autoZero"/>
        <c:auto val="1"/>
        <c:lblAlgn val="ctr"/>
        <c:lblOffset val="100"/>
        <c:noMultiLvlLbl val="0"/>
      </c:catAx>
      <c:valAx>
        <c:axId val="1850397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95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Dashboard.xlsx]Pivot!PivotTable20</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rPr>
              <a:t>Average Resolution Rate per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Pivot!$F$72</c:f>
              <c:strCache>
                <c:ptCount val="1"/>
                <c:pt idx="0">
                  <c:v>Total</c:v>
                </c:pt>
              </c:strCache>
            </c:strRef>
          </c:tx>
          <c:spPr>
            <a:solidFill>
              <a:srgbClr val="F205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Pivot!$E$73:$E$81</c:f>
              <c:strCache>
                <c:ptCount val="8"/>
                <c:pt idx="0">
                  <c:v>Dan</c:v>
                </c:pt>
                <c:pt idx="1">
                  <c:v>Joe</c:v>
                </c:pt>
                <c:pt idx="2">
                  <c:v>Becky</c:v>
                </c:pt>
                <c:pt idx="3">
                  <c:v>Greg</c:v>
                </c:pt>
                <c:pt idx="4">
                  <c:v>Stewart</c:v>
                </c:pt>
                <c:pt idx="5">
                  <c:v>Jim</c:v>
                </c:pt>
                <c:pt idx="6">
                  <c:v>Martha</c:v>
                </c:pt>
                <c:pt idx="7">
                  <c:v>Diane</c:v>
                </c:pt>
              </c:strCache>
            </c:strRef>
          </c:cat>
          <c:val>
            <c:numRef>
              <c:f>Pivot!$F$73:$F$81</c:f>
              <c:numCache>
                <c:formatCode>0.0%</c:formatCode>
                <c:ptCount val="8"/>
                <c:pt idx="0">
                  <c:v>0.74407582938388628</c:v>
                </c:pt>
                <c:pt idx="1">
                  <c:v>0.73524451939291735</c:v>
                </c:pt>
                <c:pt idx="2">
                  <c:v>0.73217115689381929</c:v>
                </c:pt>
                <c:pt idx="3">
                  <c:v>0.72916666666666663</c:v>
                </c:pt>
                <c:pt idx="4">
                  <c:v>0.72852233676975942</c:v>
                </c:pt>
                <c:pt idx="5">
                  <c:v>0.72822822822822819</c:v>
                </c:pt>
                <c:pt idx="6">
                  <c:v>0.72257053291536055</c:v>
                </c:pt>
                <c:pt idx="7">
                  <c:v>0.71406003159557663</c:v>
                </c:pt>
              </c:numCache>
            </c:numRef>
          </c:val>
          <c:extLst>
            <c:ext xmlns:c16="http://schemas.microsoft.com/office/drawing/2014/chart" uri="{C3380CC4-5D6E-409C-BE32-E72D297353CC}">
              <c16:uniqueId val="{00000000-04C9-4BC5-8DDF-83728994CBF5}"/>
            </c:ext>
          </c:extLst>
        </c:ser>
        <c:dLbls>
          <c:dLblPos val="outEnd"/>
          <c:showLegendKey val="0"/>
          <c:showVal val="1"/>
          <c:showCatName val="0"/>
          <c:showSerName val="0"/>
          <c:showPercent val="0"/>
          <c:showBubbleSize val="0"/>
        </c:dLbls>
        <c:gapWidth val="219"/>
        <c:overlap val="-27"/>
        <c:axId val="855196783"/>
        <c:axId val="855198223"/>
      </c:barChart>
      <c:catAx>
        <c:axId val="85519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55198223"/>
        <c:crosses val="autoZero"/>
        <c:auto val="1"/>
        <c:lblAlgn val="ctr"/>
        <c:lblOffset val="100"/>
        <c:noMultiLvlLbl val="0"/>
      </c:catAx>
      <c:valAx>
        <c:axId val="855198223"/>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85519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Dashboard.xlsx]Pivot!PivotTable21</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rPr>
              <a:t>Average Handle Time per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Pivot!$I$72</c:f>
              <c:strCache>
                <c:ptCount val="1"/>
                <c:pt idx="0">
                  <c:v>Total</c:v>
                </c:pt>
              </c:strCache>
            </c:strRef>
          </c:tx>
          <c:spPr>
            <a:ln w="28575" cap="rnd">
              <a:solidFill>
                <a:srgbClr val="F20505"/>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Pivot!$H$73:$H$81</c:f>
              <c:strCache>
                <c:ptCount val="8"/>
                <c:pt idx="0">
                  <c:v>Diane</c:v>
                </c:pt>
                <c:pt idx="1">
                  <c:v>Becky</c:v>
                </c:pt>
                <c:pt idx="2">
                  <c:v>Martha</c:v>
                </c:pt>
                <c:pt idx="3">
                  <c:v>Joe</c:v>
                </c:pt>
                <c:pt idx="4">
                  <c:v>Stewart</c:v>
                </c:pt>
                <c:pt idx="5">
                  <c:v>Greg</c:v>
                </c:pt>
                <c:pt idx="6">
                  <c:v>Jim</c:v>
                </c:pt>
                <c:pt idx="7">
                  <c:v>Dan</c:v>
                </c:pt>
              </c:strCache>
            </c:strRef>
          </c:cat>
          <c:val>
            <c:numRef>
              <c:f>Pivot!$I$73:$I$81</c:f>
              <c:numCache>
                <c:formatCode>h:mm:ss;@</c:formatCode>
                <c:ptCount val="8"/>
                <c:pt idx="0">
                  <c:v>2.5341908775042489E-3</c:v>
                </c:pt>
                <c:pt idx="1">
                  <c:v>2.546408231248653E-3</c:v>
                </c:pt>
                <c:pt idx="2">
                  <c:v>2.5894176034010701E-3</c:v>
                </c:pt>
                <c:pt idx="3">
                  <c:v>2.5937643480257121E-3</c:v>
                </c:pt>
                <c:pt idx="4">
                  <c:v>2.6181186427517628E-3</c:v>
                </c:pt>
                <c:pt idx="5">
                  <c:v>2.6250322782942308E-3</c:v>
                </c:pt>
                <c:pt idx="6">
                  <c:v>2.640206087617471E-3</c:v>
                </c:pt>
                <c:pt idx="7">
                  <c:v>2.6758019970257053E-3</c:v>
                </c:pt>
              </c:numCache>
            </c:numRef>
          </c:val>
          <c:smooth val="0"/>
          <c:extLst>
            <c:ext xmlns:c16="http://schemas.microsoft.com/office/drawing/2014/chart" uri="{C3380CC4-5D6E-409C-BE32-E72D297353CC}">
              <c16:uniqueId val="{00000000-9BFC-4136-B566-04D2437B0447}"/>
            </c:ext>
          </c:extLst>
        </c:ser>
        <c:dLbls>
          <c:dLblPos val="t"/>
          <c:showLegendKey val="0"/>
          <c:showVal val="1"/>
          <c:showCatName val="0"/>
          <c:showSerName val="0"/>
          <c:showPercent val="0"/>
          <c:showBubbleSize val="0"/>
        </c:dLbls>
        <c:marker val="1"/>
        <c:smooth val="0"/>
        <c:axId val="845370815"/>
        <c:axId val="845371295"/>
      </c:lineChart>
      <c:catAx>
        <c:axId val="84537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45371295"/>
        <c:crosses val="autoZero"/>
        <c:auto val="1"/>
        <c:lblAlgn val="ctr"/>
        <c:lblOffset val="100"/>
        <c:noMultiLvlLbl val="0"/>
      </c:catAx>
      <c:valAx>
        <c:axId val="845371295"/>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70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rPr>
              <a:t>Correlation berween Calls Handled and AVG Satisfaction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rgbClr val="F20505"/>
              </a:solidFill>
              <a:ln w="9525">
                <a:noFill/>
              </a:ln>
              <a:effectLst/>
            </c:spPr>
          </c:marker>
          <c:trendline>
            <c:spPr>
              <a:ln w="19050" cap="rnd">
                <a:solidFill>
                  <a:schemeClr val="accent1"/>
                </a:solidFill>
                <a:prstDash val="sysDot"/>
              </a:ln>
              <a:effectLst/>
            </c:spPr>
            <c:trendlineType val="linear"/>
            <c:dispRSqr val="0"/>
            <c:dispEq val="0"/>
          </c:trendline>
          <c:xVal>
            <c:numRef>
              <c:f>Pivot!$F$85:$F$92</c:f>
              <c:numCache>
                <c:formatCode>General</c:formatCode>
                <c:ptCount val="8"/>
                <c:pt idx="0">
                  <c:v>631</c:v>
                </c:pt>
                <c:pt idx="1">
                  <c:v>633</c:v>
                </c:pt>
                <c:pt idx="2">
                  <c:v>633</c:v>
                </c:pt>
                <c:pt idx="3">
                  <c:v>624</c:v>
                </c:pt>
                <c:pt idx="4">
                  <c:v>666</c:v>
                </c:pt>
                <c:pt idx="5">
                  <c:v>593</c:v>
                </c:pt>
                <c:pt idx="6">
                  <c:v>638</c:v>
                </c:pt>
                <c:pt idx="7">
                  <c:v>582</c:v>
                </c:pt>
              </c:numCache>
            </c:numRef>
          </c:xVal>
          <c:yVal>
            <c:numRef>
              <c:f>Pivot!$G$85:$G$92</c:f>
              <c:numCache>
                <c:formatCode>0.00</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yVal>
          <c:smooth val="0"/>
          <c:extLst>
            <c:ext xmlns:c16="http://schemas.microsoft.com/office/drawing/2014/chart" uri="{C3380CC4-5D6E-409C-BE32-E72D297353CC}">
              <c16:uniqueId val="{00000001-00E1-4FCF-9DC4-EF53101AD64A}"/>
            </c:ext>
          </c:extLst>
        </c:ser>
        <c:dLbls>
          <c:showLegendKey val="0"/>
          <c:showVal val="0"/>
          <c:showCatName val="0"/>
          <c:showSerName val="0"/>
          <c:showPercent val="0"/>
          <c:showBubbleSize val="0"/>
        </c:dLbls>
        <c:axId val="468156239"/>
        <c:axId val="468157199"/>
      </c:scatterChart>
      <c:valAx>
        <c:axId val="468156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57199"/>
        <c:crosses val="autoZero"/>
        <c:crossBetween val="midCat"/>
      </c:valAx>
      <c:valAx>
        <c:axId val="468157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156239"/>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Dashboard.xlsx]Pivot!PivotTable23</c:name>
    <c:fmtId val="39"/>
  </c:pivotSource>
  <c:chart>
    <c:title>
      <c:tx>
        <c:rich>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rPr>
              <a:t>Average Speed of Answer per Agent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Pivot!$F$98</c:f>
              <c:strCache>
                <c:ptCount val="1"/>
                <c:pt idx="0">
                  <c:v>Total</c:v>
                </c:pt>
              </c:strCache>
            </c:strRef>
          </c:tx>
          <c:spPr>
            <a:ln w="28575" cap="rnd">
              <a:solidFill>
                <a:srgbClr val="F20505"/>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Pivot!$E$99:$E$107</c:f>
              <c:strCache>
                <c:ptCount val="8"/>
                <c:pt idx="0">
                  <c:v>Becky</c:v>
                </c:pt>
                <c:pt idx="1">
                  <c:v>Stewart</c:v>
                </c:pt>
                <c:pt idx="2">
                  <c:v>Diane</c:v>
                </c:pt>
                <c:pt idx="3">
                  <c:v>Jim</c:v>
                </c:pt>
                <c:pt idx="4">
                  <c:v>Dan</c:v>
                </c:pt>
                <c:pt idx="5">
                  <c:v>Greg</c:v>
                </c:pt>
                <c:pt idx="6">
                  <c:v>Martha</c:v>
                </c:pt>
                <c:pt idx="7">
                  <c:v>Joe</c:v>
                </c:pt>
              </c:strCache>
            </c:strRef>
          </c:cat>
          <c:val>
            <c:numRef>
              <c:f>Pivot!$F$99:$F$107</c:f>
              <c:numCache>
                <c:formatCode>_(* #,##0.0_);_(* \(#,##0.0\);_(* "-"??_);_(@_)</c:formatCode>
                <c:ptCount val="8"/>
                <c:pt idx="0">
                  <c:v>65.330754352030951</c:v>
                </c:pt>
                <c:pt idx="1">
                  <c:v>66.184486373165612</c:v>
                </c:pt>
                <c:pt idx="2">
                  <c:v>66.267465069860279</c:v>
                </c:pt>
                <c:pt idx="3">
                  <c:v>66.343283582089555</c:v>
                </c:pt>
                <c:pt idx="4">
                  <c:v>67.282982791587003</c:v>
                </c:pt>
                <c:pt idx="5">
                  <c:v>68.444223107569726</c:v>
                </c:pt>
                <c:pt idx="6">
                  <c:v>69.488326848249031</c:v>
                </c:pt>
                <c:pt idx="7">
                  <c:v>70.987603305785129</c:v>
                </c:pt>
              </c:numCache>
            </c:numRef>
          </c:val>
          <c:smooth val="0"/>
          <c:extLst>
            <c:ext xmlns:c16="http://schemas.microsoft.com/office/drawing/2014/chart" uri="{C3380CC4-5D6E-409C-BE32-E72D297353CC}">
              <c16:uniqueId val="{00000000-E68F-4968-B375-9DBEC1C40FC6}"/>
            </c:ext>
          </c:extLst>
        </c:ser>
        <c:dLbls>
          <c:dLblPos val="t"/>
          <c:showLegendKey val="0"/>
          <c:showVal val="1"/>
          <c:showCatName val="0"/>
          <c:showSerName val="0"/>
          <c:showPercent val="0"/>
          <c:showBubbleSize val="0"/>
        </c:dLbls>
        <c:marker val="1"/>
        <c:smooth val="0"/>
        <c:axId val="86397855"/>
        <c:axId val="86396415"/>
      </c:lineChart>
      <c:catAx>
        <c:axId val="863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6396415"/>
        <c:crosses val="autoZero"/>
        <c:auto val="1"/>
        <c:lblAlgn val="ctr"/>
        <c:lblOffset val="100"/>
        <c:noMultiLvlLbl val="0"/>
      </c:catAx>
      <c:valAx>
        <c:axId val="86396415"/>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9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Dashboard.xlsx]Pivot!PivotTable24</c:name>
    <c:fmtId val="45"/>
  </c:pivotSource>
  <c:chart>
    <c:title>
      <c:tx>
        <c:rich>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rPr>
              <a:t>Customer Rating Distribution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Pivot!$C$126</c:f>
              <c:strCache>
                <c:ptCount val="1"/>
                <c:pt idx="0">
                  <c:v>Total</c:v>
                </c:pt>
              </c:strCache>
            </c:strRef>
          </c:tx>
          <c:spPr>
            <a:solidFill>
              <a:srgbClr val="F205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Pivot!$B$127:$B$133</c:f>
              <c:strCache>
                <c:ptCount val="6"/>
                <c:pt idx="0">
                  <c:v>No Rating</c:v>
                </c:pt>
                <c:pt idx="1">
                  <c:v>1</c:v>
                </c:pt>
                <c:pt idx="2">
                  <c:v>2</c:v>
                </c:pt>
                <c:pt idx="3">
                  <c:v>3</c:v>
                </c:pt>
                <c:pt idx="4">
                  <c:v>4</c:v>
                </c:pt>
                <c:pt idx="5">
                  <c:v>5</c:v>
                </c:pt>
              </c:strCache>
            </c:strRef>
          </c:cat>
          <c:val>
            <c:numRef>
              <c:f>Pivot!$C$127:$C$133</c:f>
              <c:numCache>
                <c:formatCode>_(* #,##0_);_(* \(#,##0\);_(* "-"??_);_(@_)</c:formatCode>
                <c:ptCount val="6"/>
                <c:pt idx="0">
                  <c:v>946</c:v>
                </c:pt>
                <c:pt idx="1">
                  <c:v>417</c:v>
                </c:pt>
                <c:pt idx="2">
                  <c:v>396</c:v>
                </c:pt>
                <c:pt idx="3">
                  <c:v>1218</c:v>
                </c:pt>
                <c:pt idx="4">
                  <c:v>1180</c:v>
                </c:pt>
                <c:pt idx="5">
                  <c:v>843</c:v>
                </c:pt>
              </c:numCache>
            </c:numRef>
          </c:val>
          <c:extLst>
            <c:ext xmlns:c16="http://schemas.microsoft.com/office/drawing/2014/chart" uri="{C3380CC4-5D6E-409C-BE32-E72D297353CC}">
              <c16:uniqueId val="{00000000-C820-4193-9631-F60ECD8DCE1B}"/>
            </c:ext>
          </c:extLst>
        </c:ser>
        <c:dLbls>
          <c:dLblPos val="outEnd"/>
          <c:showLegendKey val="0"/>
          <c:showVal val="1"/>
          <c:showCatName val="0"/>
          <c:showSerName val="0"/>
          <c:showPercent val="0"/>
          <c:showBubbleSize val="0"/>
        </c:dLbls>
        <c:gapWidth val="219"/>
        <c:overlap val="-27"/>
        <c:axId val="1853552351"/>
        <c:axId val="1853540831"/>
      </c:barChart>
      <c:catAx>
        <c:axId val="185355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53540831"/>
        <c:crosses val="autoZero"/>
        <c:auto val="1"/>
        <c:lblAlgn val="ctr"/>
        <c:lblOffset val="100"/>
        <c:noMultiLvlLbl val="0"/>
      </c:catAx>
      <c:valAx>
        <c:axId val="18535408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5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Dashboard.xlsx]Pivot!PivotTable25</c:name>
    <c:fmtId val="51"/>
  </c:pivotSource>
  <c:chart>
    <c:title>
      <c:tx>
        <c:rich>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rPr>
              <a:t>Average Satisfaction per Topic</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Pivot!$F$126</c:f>
              <c:strCache>
                <c:ptCount val="1"/>
                <c:pt idx="0">
                  <c:v>Total</c:v>
                </c:pt>
              </c:strCache>
            </c:strRef>
          </c:tx>
          <c:spPr>
            <a:solidFill>
              <a:srgbClr val="F205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Pivot!$E$127:$E$132</c:f>
              <c:strCache>
                <c:ptCount val="5"/>
                <c:pt idx="0">
                  <c:v>Admin Support</c:v>
                </c:pt>
                <c:pt idx="1">
                  <c:v>Technical Support</c:v>
                </c:pt>
                <c:pt idx="2">
                  <c:v>Streaming</c:v>
                </c:pt>
                <c:pt idx="3">
                  <c:v>Payment related</c:v>
                </c:pt>
                <c:pt idx="4">
                  <c:v>Contract related</c:v>
                </c:pt>
              </c:strCache>
            </c:strRef>
          </c:cat>
          <c:val>
            <c:numRef>
              <c:f>Pivot!$F$127:$F$132</c:f>
              <c:numCache>
                <c:formatCode>_(* #,##0.00_);_(* \(#,##0.00\);_(* "-"??_);_(@_)</c:formatCode>
                <c:ptCount val="5"/>
                <c:pt idx="0">
                  <c:v>3.4264150943396228</c:v>
                </c:pt>
                <c:pt idx="1">
                  <c:v>3.4149068322981369</c:v>
                </c:pt>
                <c:pt idx="2">
                  <c:v>3.4025974025974026</c:v>
                </c:pt>
                <c:pt idx="3">
                  <c:v>3.3960880195599024</c:v>
                </c:pt>
                <c:pt idx="4">
                  <c:v>3.3776932826362485</c:v>
                </c:pt>
              </c:numCache>
            </c:numRef>
          </c:val>
          <c:extLst>
            <c:ext xmlns:c16="http://schemas.microsoft.com/office/drawing/2014/chart" uri="{C3380CC4-5D6E-409C-BE32-E72D297353CC}">
              <c16:uniqueId val="{00000000-8851-4605-B1AC-C1A1487ECA67}"/>
            </c:ext>
          </c:extLst>
        </c:ser>
        <c:dLbls>
          <c:dLblPos val="outEnd"/>
          <c:showLegendKey val="0"/>
          <c:showVal val="1"/>
          <c:showCatName val="0"/>
          <c:showSerName val="0"/>
          <c:showPercent val="0"/>
          <c:showBubbleSize val="0"/>
        </c:dLbls>
        <c:gapWidth val="219"/>
        <c:overlap val="-27"/>
        <c:axId val="790916960"/>
        <c:axId val="790925120"/>
      </c:barChart>
      <c:catAx>
        <c:axId val="79091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90925120"/>
        <c:crosses val="autoZero"/>
        <c:auto val="1"/>
        <c:lblAlgn val="ctr"/>
        <c:lblOffset val="100"/>
        <c:noMultiLvlLbl val="0"/>
      </c:catAx>
      <c:valAx>
        <c:axId val="790925120"/>
        <c:scaling>
          <c:orientation val="minMax"/>
        </c:scaling>
        <c:delete val="1"/>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79091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rPr>
              <a:t>Correlation Berween Waiting Time and Satisfacttion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rgbClr val="F20505"/>
              </a:solidFill>
              <a:ln w="9525">
                <a:noFill/>
              </a:ln>
              <a:effectLst/>
            </c:spPr>
          </c:marker>
          <c:trendline>
            <c:spPr>
              <a:ln w="19050" cap="rnd">
                <a:solidFill>
                  <a:schemeClr val="accent1"/>
                </a:solidFill>
                <a:prstDash val="sysDot"/>
              </a:ln>
              <a:effectLst/>
            </c:spPr>
            <c:trendlineType val="linear"/>
            <c:dispRSqr val="0"/>
            <c:dispEq val="0"/>
          </c:trendline>
          <c:xVal>
            <c:numRef>
              <c:f>Pivot!$E$137:$E$141</c:f>
              <c:numCache>
                <c:formatCode>General</c:formatCode>
                <c:ptCount val="5"/>
                <c:pt idx="0">
                  <c:v>1</c:v>
                </c:pt>
                <c:pt idx="1">
                  <c:v>2</c:v>
                </c:pt>
                <c:pt idx="2">
                  <c:v>3</c:v>
                </c:pt>
                <c:pt idx="3">
                  <c:v>4</c:v>
                </c:pt>
                <c:pt idx="4">
                  <c:v>5</c:v>
                </c:pt>
              </c:numCache>
            </c:numRef>
          </c:xVal>
          <c:yVal>
            <c:numRef>
              <c:f>Pivot!$F$137:$F$141</c:f>
              <c:numCache>
                <c:formatCode>0.00</c:formatCode>
                <c:ptCount val="5"/>
                <c:pt idx="0">
                  <c:v>66.134292565947248</c:v>
                </c:pt>
                <c:pt idx="1">
                  <c:v>68.994949494949495</c:v>
                </c:pt>
                <c:pt idx="2">
                  <c:v>67.460591133004925</c:v>
                </c:pt>
                <c:pt idx="3">
                  <c:v>67.987288135593218</c:v>
                </c:pt>
                <c:pt idx="4">
                  <c:v>66.947805456702255</c:v>
                </c:pt>
              </c:numCache>
            </c:numRef>
          </c:yVal>
          <c:smooth val="0"/>
          <c:extLst>
            <c:ext xmlns:c16="http://schemas.microsoft.com/office/drawing/2014/chart" uri="{C3380CC4-5D6E-409C-BE32-E72D297353CC}">
              <c16:uniqueId val="{00000001-E3C2-4EF5-83BC-5CB4E8570ED6}"/>
            </c:ext>
          </c:extLst>
        </c:ser>
        <c:dLbls>
          <c:showLegendKey val="0"/>
          <c:showVal val="0"/>
          <c:showCatName val="0"/>
          <c:showSerName val="0"/>
          <c:showPercent val="0"/>
          <c:showBubbleSize val="0"/>
        </c:dLbls>
        <c:axId val="790940960"/>
        <c:axId val="790925600"/>
      </c:scatterChart>
      <c:valAx>
        <c:axId val="79094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925600"/>
        <c:crosses val="autoZero"/>
        <c:crossBetween val="midCat"/>
      </c:valAx>
      <c:valAx>
        <c:axId val="790925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940960"/>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Dashboard.xlsx]Pivot!PivotTable30</c:name>
    <c:fmtId val="49"/>
  </c:pivotSource>
  <c:chart>
    <c:title>
      <c:tx>
        <c:rich>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rPr>
              <a:t>Total Calls per Day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Pivot!$C$146</c:f>
              <c:strCache>
                <c:ptCount val="1"/>
                <c:pt idx="0">
                  <c:v>Total</c:v>
                </c:pt>
              </c:strCache>
            </c:strRef>
          </c:tx>
          <c:spPr>
            <a:ln w="28575" cap="rnd">
              <a:solidFill>
                <a:srgbClr val="F20505"/>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Pivot!$B$147:$B$154</c:f>
              <c:strCache>
                <c:ptCount val="7"/>
                <c:pt idx="0">
                  <c:v>Sunday</c:v>
                </c:pt>
                <c:pt idx="1">
                  <c:v>Monday</c:v>
                </c:pt>
                <c:pt idx="2">
                  <c:v>Tuesday</c:v>
                </c:pt>
                <c:pt idx="3">
                  <c:v>Wednesday</c:v>
                </c:pt>
                <c:pt idx="4">
                  <c:v>Thursday</c:v>
                </c:pt>
                <c:pt idx="5">
                  <c:v>Friday</c:v>
                </c:pt>
                <c:pt idx="6">
                  <c:v>Saturday</c:v>
                </c:pt>
              </c:strCache>
            </c:strRef>
          </c:cat>
          <c:val>
            <c:numRef>
              <c:f>Pivot!$C$147:$C$154</c:f>
              <c:numCache>
                <c:formatCode>_(* #,##0_);_(* \(#,##0\);_(* "-"??_);_(@_)</c:formatCode>
                <c:ptCount val="7"/>
                <c:pt idx="0">
                  <c:v>716</c:v>
                </c:pt>
                <c:pt idx="1">
                  <c:v>770</c:v>
                </c:pt>
                <c:pt idx="2">
                  <c:v>675</c:v>
                </c:pt>
                <c:pt idx="3">
                  <c:v>679</c:v>
                </c:pt>
                <c:pt idx="4">
                  <c:v>712</c:v>
                </c:pt>
                <c:pt idx="5">
                  <c:v>680</c:v>
                </c:pt>
                <c:pt idx="6">
                  <c:v>768</c:v>
                </c:pt>
              </c:numCache>
            </c:numRef>
          </c:val>
          <c:smooth val="0"/>
          <c:extLst>
            <c:ext xmlns:c16="http://schemas.microsoft.com/office/drawing/2014/chart" uri="{C3380CC4-5D6E-409C-BE32-E72D297353CC}">
              <c16:uniqueId val="{00000000-E89D-4A15-9CC0-A21292E0A37A}"/>
            </c:ext>
          </c:extLst>
        </c:ser>
        <c:dLbls>
          <c:dLblPos val="t"/>
          <c:showLegendKey val="0"/>
          <c:showVal val="1"/>
          <c:showCatName val="0"/>
          <c:showSerName val="0"/>
          <c:showPercent val="0"/>
          <c:showBubbleSize val="0"/>
        </c:dLbls>
        <c:marker val="1"/>
        <c:smooth val="0"/>
        <c:axId val="790928960"/>
        <c:axId val="790939520"/>
      </c:lineChart>
      <c:catAx>
        <c:axId val="79092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90939520"/>
        <c:crosses val="autoZero"/>
        <c:auto val="1"/>
        <c:lblAlgn val="ctr"/>
        <c:lblOffset val="100"/>
        <c:noMultiLvlLbl val="0"/>
      </c:catAx>
      <c:valAx>
        <c:axId val="790939520"/>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790928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Dashboard.xlsx]Pivot!PivotTable31</c:name>
    <c:fmtId val="53"/>
  </c:pivotSource>
  <c:chart>
    <c:title>
      <c:tx>
        <c:rich>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rPr>
              <a:t>Resolution Rate per Month</a:t>
            </a:r>
          </a:p>
        </c:rich>
      </c:tx>
      <c:layout>
        <c:manualLayout>
          <c:xMode val="edge"/>
          <c:yMode val="edge"/>
          <c:x val="0.27704855643044618"/>
          <c:y val="4.064596092155147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2050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Pivot!$F$146</c:f>
              <c:strCache>
                <c:ptCount val="1"/>
                <c:pt idx="0">
                  <c:v>Total</c:v>
                </c:pt>
              </c:strCache>
            </c:strRef>
          </c:tx>
          <c:spPr>
            <a:ln w="28575" cap="rnd">
              <a:solidFill>
                <a:srgbClr val="F20505"/>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Pivot!$E$147:$E$150</c:f>
              <c:strCache>
                <c:ptCount val="3"/>
                <c:pt idx="0">
                  <c:v>January</c:v>
                </c:pt>
                <c:pt idx="1">
                  <c:v>February</c:v>
                </c:pt>
                <c:pt idx="2">
                  <c:v>March</c:v>
                </c:pt>
              </c:strCache>
            </c:strRef>
          </c:cat>
          <c:val>
            <c:numRef>
              <c:f>Pivot!$F$147:$F$150</c:f>
              <c:numCache>
                <c:formatCode>0%</c:formatCode>
                <c:ptCount val="3"/>
                <c:pt idx="0">
                  <c:v>0.73984198645598198</c:v>
                </c:pt>
                <c:pt idx="1">
                  <c:v>0.71844059405940597</c:v>
                </c:pt>
                <c:pt idx="2">
                  <c:v>0.72828784119106704</c:v>
                </c:pt>
              </c:numCache>
            </c:numRef>
          </c:val>
          <c:smooth val="0"/>
          <c:extLst>
            <c:ext xmlns:c16="http://schemas.microsoft.com/office/drawing/2014/chart" uri="{C3380CC4-5D6E-409C-BE32-E72D297353CC}">
              <c16:uniqueId val="{00000000-90EF-4614-89E7-787375AF8AB0}"/>
            </c:ext>
          </c:extLst>
        </c:ser>
        <c:dLbls>
          <c:dLblPos val="t"/>
          <c:showLegendKey val="0"/>
          <c:showVal val="1"/>
          <c:showCatName val="0"/>
          <c:showSerName val="0"/>
          <c:showPercent val="0"/>
          <c:showBubbleSize val="0"/>
        </c:dLbls>
        <c:marker val="1"/>
        <c:smooth val="0"/>
        <c:axId val="1859021983"/>
        <c:axId val="1859022463"/>
      </c:lineChart>
      <c:catAx>
        <c:axId val="185902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59022463"/>
        <c:crosses val="autoZero"/>
        <c:auto val="1"/>
        <c:lblAlgn val="ctr"/>
        <c:lblOffset val="100"/>
        <c:noMultiLvlLbl val="0"/>
      </c:catAx>
      <c:valAx>
        <c:axId val="1859022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02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Dashboard.xlsx]Pivot!PivotTable13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rPr>
              <a:t>Resolution Rate per Topic</a:t>
            </a:r>
          </a:p>
        </c:rich>
      </c:tx>
      <c:layout>
        <c:manualLayout>
          <c:xMode val="edge"/>
          <c:yMode val="edge"/>
          <c:x val="0.30507932962155326"/>
          <c:y val="2.69144111130380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Pivot!$C$44</c:f>
              <c:strCache>
                <c:ptCount val="1"/>
                <c:pt idx="0">
                  <c:v>Total</c:v>
                </c:pt>
              </c:strCache>
            </c:strRef>
          </c:tx>
          <c:spPr>
            <a:solidFill>
              <a:srgbClr val="F205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Pivot!$B$45:$B$50</c:f>
              <c:strCache>
                <c:ptCount val="5"/>
                <c:pt idx="0">
                  <c:v>Technical Support</c:v>
                </c:pt>
                <c:pt idx="1">
                  <c:v>Payment related</c:v>
                </c:pt>
                <c:pt idx="2">
                  <c:v>Contract related</c:v>
                </c:pt>
                <c:pt idx="3">
                  <c:v>Streaming</c:v>
                </c:pt>
                <c:pt idx="4">
                  <c:v>Admin Support</c:v>
                </c:pt>
              </c:strCache>
            </c:strRef>
          </c:cat>
          <c:val>
            <c:numRef>
              <c:f>Pivot!$C$45:$C$50</c:f>
              <c:numCache>
                <c:formatCode>0.0%</c:formatCode>
                <c:ptCount val="5"/>
                <c:pt idx="0">
                  <c:v>0.72227674190382729</c:v>
                </c:pt>
                <c:pt idx="1">
                  <c:v>0.7239324726911619</c:v>
                </c:pt>
                <c:pt idx="2">
                  <c:v>0.72643442622950816</c:v>
                </c:pt>
                <c:pt idx="3">
                  <c:v>0.73287671232876717</c:v>
                </c:pt>
                <c:pt idx="4">
                  <c:v>0.74077868852459017</c:v>
                </c:pt>
              </c:numCache>
            </c:numRef>
          </c:val>
          <c:extLst>
            <c:ext xmlns:c16="http://schemas.microsoft.com/office/drawing/2014/chart" uri="{C3380CC4-5D6E-409C-BE32-E72D297353CC}">
              <c16:uniqueId val="{00000000-30F4-42F3-9C7E-AB42CEC0E719}"/>
            </c:ext>
          </c:extLst>
        </c:ser>
        <c:dLbls>
          <c:dLblPos val="outEnd"/>
          <c:showLegendKey val="0"/>
          <c:showVal val="1"/>
          <c:showCatName val="0"/>
          <c:showSerName val="0"/>
          <c:showPercent val="0"/>
          <c:showBubbleSize val="0"/>
        </c:dLbls>
        <c:gapWidth val="182"/>
        <c:axId val="1849390287"/>
        <c:axId val="1849390767"/>
      </c:barChart>
      <c:catAx>
        <c:axId val="1849390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crossAx val="1849390767"/>
        <c:crosses val="autoZero"/>
        <c:auto val="1"/>
        <c:lblAlgn val="ctr"/>
        <c:lblOffset val="100"/>
        <c:noMultiLvlLbl val="0"/>
      </c:catAx>
      <c:valAx>
        <c:axId val="1849390767"/>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84939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Dashboard.xlsx]Pivot!PivotTable30</c:name>
    <c:fmtId val="51"/>
  </c:pivotSource>
  <c:chart>
    <c:title>
      <c:tx>
        <c:rich>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rPr>
              <a:t>Total Calls per Day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Pivot!$C$146</c:f>
              <c:strCache>
                <c:ptCount val="1"/>
                <c:pt idx="0">
                  <c:v>Total</c:v>
                </c:pt>
              </c:strCache>
            </c:strRef>
          </c:tx>
          <c:spPr>
            <a:ln w="28575" cap="rnd">
              <a:solidFill>
                <a:srgbClr val="F20505"/>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Pivot!$B$147:$B$154</c:f>
              <c:strCache>
                <c:ptCount val="7"/>
                <c:pt idx="0">
                  <c:v>Sunday</c:v>
                </c:pt>
                <c:pt idx="1">
                  <c:v>Monday</c:v>
                </c:pt>
                <c:pt idx="2">
                  <c:v>Tuesday</c:v>
                </c:pt>
                <c:pt idx="3">
                  <c:v>Wednesday</c:v>
                </c:pt>
                <c:pt idx="4">
                  <c:v>Thursday</c:v>
                </c:pt>
                <c:pt idx="5">
                  <c:v>Friday</c:v>
                </c:pt>
                <c:pt idx="6">
                  <c:v>Saturday</c:v>
                </c:pt>
              </c:strCache>
            </c:strRef>
          </c:cat>
          <c:val>
            <c:numRef>
              <c:f>Pivot!$C$147:$C$154</c:f>
              <c:numCache>
                <c:formatCode>_(* #,##0_);_(* \(#,##0\);_(* "-"??_);_(@_)</c:formatCode>
                <c:ptCount val="7"/>
                <c:pt idx="0">
                  <c:v>716</c:v>
                </c:pt>
                <c:pt idx="1">
                  <c:v>770</c:v>
                </c:pt>
                <c:pt idx="2">
                  <c:v>675</c:v>
                </c:pt>
                <c:pt idx="3">
                  <c:v>679</c:v>
                </c:pt>
                <c:pt idx="4">
                  <c:v>712</c:v>
                </c:pt>
                <c:pt idx="5">
                  <c:v>680</c:v>
                </c:pt>
                <c:pt idx="6">
                  <c:v>768</c:v>
                </c:pt>
              </c:numCache>
            </c:numRef>
          </c:val>
          <c:smooth val="0"/>
          <c:extLst>
            <c:ext xmlns:c16="http://schemas.microsoft.com/office/drawing/2014/chart" uri="{C3380CC4-5D6E-409C-BE32-E72D297353CC}">
              <c16:uniqueId val="{00000000-3D3F-4F0E-9CD7-5AB17FA650B0}"/>
            </c:ext>
          </c:extLst>
        </c:ser>
        <c:dLbls>
          <c:dLblPos val="t"/>
          <c:showLegendKey val="0"/>
          <c:showVal val="1"/>
          <c:showCatName val="0"/>
          <c:showSerName val="0"/>
          <c:showPercent val="0"/>
          <c:showBubbleSize val="0"/>
        </c:dLbls>
        <c:marker val="1"/>
        <c:smooth val="0"/>
        <c:axId val="790928960"/>
        <c:axId val="790939520"/>
      </c:lineChart>
      <c:catAx>
        <c:axId val="79092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90939520"/>
        <c:crosses val="autoZero"/>
        <c:auto val="1"/>
        <c:lblAlgn val="ctr"/>
        <c:lblOffset val="100"/>
        <c:noMultiLvlLbl val="0"/>
      </c:catAx>
      <c:valAx>
        <c:axId val="790939520"/>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790928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Dashboard.xlsx]Pivot!PivotTable18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effectLst>
                  <a:outerShdw blurRad="50800" dist="38100" dir="8100000" algn="tr" rotWithShape="0">
                    <a:prstClr val="black">
                      <a:alpha val="40000"/>
                    </a:prstClr>
                  </a:outerShdw>
                </a:effectLst>
              </a:rPr>
              <a:t>Total Calls per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Pivot!$G$55</c:f>
              <c:strCache>
                <c:ptCount val="1"/>
                <c:pt idx="0">
                  <c:v>Total</c:v>
                </c:pt>
              </c:strCache>
            </c:strRef>
          </c:tx>
          <c:spPr>
            <a:ln w="38100" cap="rnd">
              <a:solidFill>
                <a:srgbClr val="F20505"/>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Pivot!$F$56:$F$66</c:f>
              <c:strCache>
                <c:ptCount val="10"/>
                <c:pt idx="0">
                  <c:v>9</c:v>
                </c:pt>
                <c:pt idx="1">
                  <c:v>10</c:v>
                </c:pt>
                <c:pt idx="2">
                  <c:v>11</c:v>
                </c:pt>
                <c:pt idx="3">
                  <c:v>12</c:v>
                </c:pt>
                <c:pt idx="4">
                  <c:v>13</c:v>
                </c:pt>
                <c:pt idx="5">
                  <c:v>14</c:v>
                </c:pt>
                <c:pt idx="6">
                  <c:v>15</c:v>
                </c:pt>
                <c:pt idx="7">
                  <c:v>16</c:v>
                </c:pt>
                <c:pt idx="8">
                  <c:v>17</c:v>
                </c:pt>
                <c:pt idx="9">
                  <c:v>18</c:v>
                </c:pt>
              </c:strCache>
            </c:strRef>
          </c:cat>
          <c:val>
            <c:numRef>
              <c:f>Pivot!$G$56:$G$66</c:f>
              <c:numCache>
                <c:formatCode>0</c:formatCode>
                <c:ptCount val="10"/>
                <c:pt idx="0">
                  <c:v>547</c:v>
                </c:pt>
                <c:pt idx="1">
                  <c:v>529</c:v>
                </c:pt>
                <c:pt idx="2">
                  <c:v>590</c:v>
                </c:pt>
                <c:pt idx="3">
                  <c:v>547</c:v>
                </c:pt>
                <c:pt idx="4">
                  <c:v>594</c:v>
                </c:pt>
                <c:pt idx="5">
                  <c:v>499</c:v>
                </c:pt>
                <c:pt idx="6">
                  <c:v>531</c:v>
                </c:pt>
                <c:pt idx="7">
                  <c:v>566</c:v>
                </c:pt>
                <c:pt idx="8">
                  <c:v>583</c:v>
                </c:pt>
                <c:pt idx="9">
                  <c:v>14</c:v>
                </c:pt>
              </c:numCache>
            </c:numRef>
          </c:val>
          <c:smooth val="0"/>
          <c:extLst>
            <c:ext xmlns:c16="http://schemas.microsoft.com/office/drawing/2014/chart" uri="{C3380CC4-5D6E-409C-BE32-E72D297353CC}">
              <c16:uniqueId val="{00000000-F7CB-46DF-8202-3885AEFA80C0}"/>
            </c:ext>
          </c:extLst>
        </c:ser>
        <c:dLbls>
          <c:dLblPos val="t"/>
          <c:showLegendKey val="0"/>
          <c:showVal val="1"/>
          <c:showCatName val="0"/>
          <c:showSerName val="0"/>
          <c:showPercent val="0"/>
          <c:showBubbleSize val="0"/>
        </c:dLbls>
        <c:marker val="1"/>
        <c:smooth val="0"/>
        <c:axId val="856900895"/>
        <c:axId val="856901375"/>
      </c:lineChart>
      <c:catAx>
        <c:axId val="85690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01375"/>
        <c:crosses val="autoZero"/>
        <c:auto val="1"/>
        <c:lblAlgn val="ctr"/>
        <c:lblOffset val="100"/>
        <c:noMultiLvlLbl val="0"/>
      </c:catAx>
      <c:valAx>
        <c:axId val="856901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0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Dashboard.xlsx]Pivot!PivotTable33</c:name>
    <c:fmtId val="3"/>
  </c:pivotSource>
  <c:chart>
    <c:title>
      <c:tx>
        <c:rich>
          <a:bodyPr rot="0" spcFirstLastPara="1" vertOverflow="ellipsis" vert="horz" wrap="square" anchor="ctr" anchorCtr="1"/>
          <a:lstStyle/>
          <a:p>
            <a:pPr>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rPr>
              <a:t>Answered Calls Rate per Hour</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28575"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26250849326936E-2"/>
          <c:y val="0.16950254644431595"/>
          <c:w val="0.87357516269066682"/>
          <c:h val="0.72484619317999854"/>
        </c:manualLayout>
      </c:layout>
      <c:lineChart>
        <c:grouping val="standard"/>
        <c:varyColors val="0"/>
        <c:ser>
          <c:idx val="0"/>
          <c:order val="0"/>
          <c:tx>
            <c:strRef>
              <c:f>Pivot!$C$160</c:f>
              <c:strCache>
                <c:ptCount val="1"/>
                <c:pt idx="0">
                  <c:v>Total</c:v>
                </c:pt>
              </c:strCache>
            </c:strRef>
          </c:tx>
          <c:spPr>
            <a:ln w="28575" cap="rnd">
              <a:solidFill>
                <a:srgbClr val="F20505"/>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Pivot!$B$161:$B$171</c:f>
              <c:strCache>
                <c:ptCount val="10"/>
                <c:pt idx="0">
                  <c:v>9</c:v>
                </c:pt>
                <c:pt idx="1">
                  <c:v>10</c:v>
                </c:pt>
                <c:pt idx="2">
                  <c:v>11</c:v>
                </c:pt>
                <c:pt idx="3">
                  <c:v>12</c:v>
                </c:pt>
                <c:pt idx="4">
                  <c:v>13</c:v>
                </c:pt>
                <c:pt idx="5">
                  <c:v>14</c:v>
                </c:pt>
                <c:pt idx="6">
                  <c:v>15</c:v>
                </c:pt>
                <c:pt idx="7">
                  <c:v>16</c:v>
                </c:pt>
                <c:pt idx="8">
                  <c:v>17</c:v>
                </c:pt>
                <c:pt idx="9">
                  <c:v>18</c:v>
                </c:pt>
              </c:strCache>
            </c:strRef>
          </c:cat>
          <c:val>
            <c:numRef>
              <c:f>Pivot!$C$161:$C$171</c:f>
              <c:numCache>
                <c:formatCode>0.0%;\-0.0%;0.0%</c:formatCode>
                <c:ptCount val="10"/>
                <c:pt idx="0">
                  <c:v>0.79707495429616093</c:v>
                </c:pt>
                <c:pt idx="1">
                  <c:v>0.81663516068052933</c:v>
                </c:pt>
                <c:pt idx="2">
                  <c:v>0.81525423728813562</c:v>
                </c:pt>
                <c:pt idx="3">
                  <c:v>0.78793418647166358</c:v>
                </c:pt>
                <c:pt idx="4">
                  <c:v>0.81481481481481477</c:v>
                </c:pt>
                <c:pt idx="5">
                  <c:v>0.81362725450901807</c:v>
                </c:pt>
                <c:pt idx="6">
                  <c:v>0.8192090395480226</c:v>
                </c:pt>
                <c:pt idx="7">
                  <c:v>0.81625441696113077</c:v>
                </c:pt>
                <c:pt idx="8">
                  <c:v>0.81475128644939965</c:v>
                </c:pt>
                <c:pt idx="9">
                  <c:v>0.8571428571428571</c:v>
                </c:pt>
              </c:numCache>
            </c:numRef>
          </c:val>
          <c:smooth val="0"/>
          <c:extLst>
            <c:ext xmlns:c16="http://schemas.microsoft.com/office/drawing/2014/chart" uri="{C3380CC4-5D6E-409C-BE32-E72D297353CC}">
              <c16:uniqueId val="{00000001-CCC9-4683-85D9-58AFC5A6AF4B}"/>
            </c:ext>
          </c:extLst>
        </c:ser>
        <c:dLbls>
          <c:dLblPos val="t"/>
          <c:showLegendKey val="0"/>
          <c:showVal val="1"/>
          <c:showCatName val="0"/>
          <c:showSerName val="0"/>
          <c:showPercent val="0"/>
          <c:showBubbleSize val="0"/>
        </c:dLbls>
        <c:marker val="1"/>
        <c:smooth val="0"/>
        <c:axId val="454702736"/>
        <c:axId val="454710896"/>
      </c:lineChart>
      <c:catAx>
        <c:axId val="45470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10896"/>
        <c:crosses val="autoZero"/>
        <c:auto val="1"/>
        <c:lblAlgn val="ctr"/>
        <c:lblOffset val="100"/>
        <c:noMultiLvlLbl val="0"/>
      </c:catAx>
      <c:valAx>
        <c:axId val="454710896"/>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0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Dashboard.xlsx]Pivot!PivotTable34</c:name>
    <c:fmtId val="1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effectLst>
                  <a:outerShdw blurRad="50800" dist="38100" dir="8100000" algn="tr" rotWithShape="0">
                    <a:prstClr val="black">
                      <a:alpha val="40000"/>
                    </a:prstClr>
                  </a:outerShdw>
                </a:effectLst>
                <a:latin typeface="+mn-lt"/>
                <a:ea typeface="+mn-ea"/>
                <a:cs typeface="+mn-cs"/>
              </a:defRPr>
            </a:pPr>
            <a:r>
              <a:rPr lang="en-US" sz="1400" b="1" i="0" u="none" strike="noStrike" kern="1200" spc="0" baseline="0">
                <a:solidFill>
                  <a:sysClr val="windowText" lastClr="000000"/>
                </a:solidFill>
                <a:effectLst>
                  <a:outerShdw blurRad="50800" dist="38100" dir="8100000" algn="tr" rotWithShape="0">
                    <a:prstClr val="black">
                      <a:alpha val="40000"/>
                    </a:prstClr>
                  </a:outerShdw>
                </a:effectLst>
                <a:latin typeface="+mn-lt"/>
                <a:ea typeface="+mn-ea"/>
                <a:cs typeface="+mn-cs"/>
              </a:rPr>
              <a:t>Total Calls per Topic</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effectLst>
                <a:outerShdw blurRad="50800" dist="38100" dir="8100000" algn="tr"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Pivot!$F$160</c:f>
              <c:strCache>
                <c:ptCount val="1"/>
                <c:pt idx="0">
                  <c:v>Total</c:v>
                </c:pt>
              </c:strCache>
            </c:strRef>
          </c:tx>
          <c:spPr>
            <a:solidFill>
              <a:srgbClr val="F205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Pivot!$E$161:$E$166</c:f>
              <c:strCache>
                <c:ptCount val="5"/>
                <c:pt idx="0">
                  <c:v>Streaming</c:v>
                </c:pt>
                <c:pt idx="1">
                  <c:v>Technical Support</c:v>
                </c:pt>
                <c:pt idx="2">
                  <c:v>Payment related</c:v>
                </c:pt>
                <c:pt idx="3">
                  <c:v>Admin Support</c:v>
                </c:pt>
                <c:pt idx="4">
                  <c:v>Contract related</c:v>
                </c:pt>
              </c:strCache>
            </c:strRef>
          </c:cat>
          <c:val>
            <c:numRef>
              <c:f>Pivot!$F$161:$F$166</c:f>
              <c:numCache>
                <c:formatCode>General</c:formatCode>
                <c:ptCount val="5"/>
                <c:pt idx="0">
                  <c:v>1022</c:v>
                </c:pt>
                <c:pt idx="1">
                  <c:v>1019</c:v>
                </c:pt>
                <c:pt idx="2">
                  <c:v>1007</c:v>
                </c:pt>
                <c:pt idx="3">
                  <c:v>976</c:v>
                </c:pt>
                <c:pt idx="4">
                  <c:v>976</c:v>
                </c:pt>
              </c:numCache>
            </c:numRef>
          </c:val>
          <c:extLst>
            <c:ext xmlns:c16="http://schemas.microsoft.com/office/drawing/2014/chart" uri="{C3380CC4-5D6E-409C-BE32-E72D297353CC}">
              <c16:uniqueId val="{00000000-95EB-4CD2-A782-4E58DFB54BCC}"/>
            </c:ext>
          </c:extLst>
        </c:ser>
        <c:dLbls>
          <c:dLblPos val="outEnd"/>
          <c:showLegendKey val="0"/>
          <c:showVal val="1"/>
          <c:showCatName val="0"/>
          <c:showSerName val="0"/>
          <c:showPercent val="0"/>
          <c:showBubbleSize val="0"/>
        </c:dLbls>
        <c:gapWidth val="219"/>
        <c:overlap val="-27"/>
        <c:axId val="86890703"/>
        <c:axId val="86890223"/>
      </c:barChart>
      <c:catAx>
        <c:axId val="8689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6890223"/>
        <c:crosses val="autoZero"/>
        <c:auto val="1"/>
        <c:lblAlgn val="ctr"/>
        <c:lblOffset val="100"/>
        <c:noMultiLvlLbl val="0"/>
      </c:catAx>
      <c:valAx>
        <c:axId val="8689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0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Dashboard.xlsx]Pivot!PivotTable35</c:name>
    <c:fmtId val="19"/>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effectLst>
                  <a:outerShdw blurRad="50800" dist="38100" dir="8100000" algn="tr" rotWithShape="0">
                    <a:prstClr val="black">
                      <a:alpha val="40000"/>
                    </a:prstClr>
                  </a:outerShdw>
                </a:effectLst>
                <a:latin typeface="+mn-lt"/>
                <a:ea typeface="+mn-ea"/>
                <a:cs typeface="+mn-cs"/>
              </a:defRPr>
            </a:pPr>
            <a:r>
              <a:rPr lang="en-US" sz="1400" b="1" i="0" u="none" strike="noStrike" kern="1200" spc="0" baseline="0">
                <a:solidFill>
                  <a:sysClr val="windowText" lastClr="000000"/>
                </a:solidFill>
                <a:effectLst>
                  <a:outerShdw blurRad="50800" dist="38100" dir="8100000" algn="tr" rotWithShape="0">
                    <a:prstClr val="black">
                      <a:alpha val="40000"/>
                    </a:prstClr>
                  </a:outerShdw>
                </a:effectLst>
                <a:latin typeface="+mn-lt"/>
                <a:ea typeface="+mn-ea"/>
                <a:cs typeface="+mn-cs"/>
              </a:rPr>
              <a:t>Average Handle Time per Topic</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effectLst>
                <a:outerShdw blurRad="50800" dist="38100" dir="8100000" algn="tr"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05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Pivot!$C$175</c:f>
              <c:strCache>
                <c:ptCount val="1"/>
                <c:pt idx="0">
                  <c:v>Total</c:v>
                </c:pt>
              </c:strCache>
            </c:strRef>
          </c:tx>
          <c:spPr>
            <a:solidFill>
              <a:srgbClr val="F2050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Pivot!$B$176:$B$181</c:f>
              <c:strCache>
                <c:ptCount val="5"/>
                <c:pt idx="0">
                  <c:v>Payment related</c:v>
                </c:pt>
                <c:pt idx="1">
                  <c:v>Technical Support</c:v>
                </c:pt>
                <c:pt idx="2">
                  <c:v>Streaming</c:v>
                </c:pt>
                <c:pt idx="3">
                  <c:v>Contract related</c:v>
                </c:pt>
                <c:pt idx="4">
                  <c:v>Admin Support</c:v>
                </c:pt>
              </c:strCache>
            </c:strRef>
          </c:cat>
          <c:val>
            <c:numRef>
              <c:f>Pivot!$C$176:$C$181</c:f>
              <c:numCache>
                <c:formatCode>hh:mm:ss</c:formatCode>
                <c:ptCount val="5"/>
                <c:pt idx="0">
                  <c:v>2.4984011364665381E-3</c:v>
                </c:pt>
                <c:pt idx="1">
                  <c:v>2.6048711755233514E-3</c:v>
                </c:pt>
                <c:pt idx="2">
                  <c:v>2.6357733175914983E-3</c:v>
                </c:pt>
                <c:pt idx="3">
                  <c:v>2.639035581842932E-3</c:v>
                </c:pt>
                <c:pt idx="4">
                  <c:v>2.6394421150710457E-3</c:v>
                </c:pt>
              </c:numCache>
            </c:numRef>
          </c:val>
          <c:extLst>
            <c:ext xmlns:c16="http://schemas.microsoft.com/office/drawing/2014/chart" uri="{C3380CC4-5D6E-409C-BE32-E72D297353CC}">
              <c16:uniqueId val="{00000000-7D9A-4D18-B9AB-A9279F70F52A}"/>
            </c:ext>
          </c:extLst>
        </c:ser>
        <c:dLbls>
          <c:showLegendKey val="0"/>
          <c:showVal val="0"/>
          <c:showCatName val="0"/>
          <c:showSerName val="0"/>
          <c:showPercent val="0"/>
          <c:showBubbleSize val="0"/>
        </c:dLbls>
        <c:gapWidth val="219"/>
        <c:overlap val="-27"/>
        <c:axId val="465437279"/>
        <c:axId val="465437759"/>
      </c:barChart>
      <c:catAx>
        <c:axId val="46543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65437759"/>
        <c:crosses val="autoZero"/>
        <c:auto val="1"/>
        <c:lblAlgn val="ctr"/>
        <c:lblOffset val="100"/>
        <c:noMultiLvlLbl val="0"/>
      </c:catAx>
      <c:valAx>
        <c:axId val="465437759"/>
        <c:scaling>
          <c:orientation val="minMax"/>
        </c:scaling>
        <c:delete val="1"/>
        <c:axPos val="l"/>
        <c:majorGridlines>
          <c:spPr>
            <a:ln w="9525" cap="flat" cmpd="sng" algn="ctr">
              <a:solidFill>
                <a:schemeClr val="tx1">
                  <a:lumMod val="15000"/>
                  <a:lumOff val="85000"/>
                </a:schemeClr>
              </a:solidFill>
              <a:round/>
            </a:ln>
            <a:effectLst/>
          </c:spPr>
        </c:majorGridlines>
        <c:numFmt formatCode="hh:mm:ss" sourceLinked="1"/>
        <c:majorTickMark val="none"/>
        <c:minorTickMark val="none"/>
        <c:tickLblPos val="nextTo"/>
        <c:crossAx val="46543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[PwC Call Ceter Dashboard.xlsx]Pivot!PivotTable36</c:name>
    <c:fmtId val="23"/>
  </c:pivotSource>
  <c:chart>
    <c:title>
      <c:tx>
        <c:rich>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r>
              <a: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rPr>
              <a:t>Average Handle Time per Month</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effectLst>
                <a:outerShdw blurRad="50800" dist="38100" dir="8100000" algn="tr" rotWithShape="0">
                  <a:schemeClr val="tx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20505"/>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Pivot!$F$175</c:f>
              <c:strCache>
                <c:ptCount val="1"/>
                <c:pt idx="0">
                  <c:v>Total</c:v>
                </c:pt>
              </c:strCache>
            </c:strRef>
          </c:tx>
          <c:spPr>
            <a:ln w="28575" cap="rnd">
              <a:solidFill>
                <a:srgbClr val="F20505"/>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Pivot!$E$176:$E$179</c:f>
              <c:strCache>
                <c:ptCount val="3"/>
                <c:pt idx="0">
                  <c:v>January</c:v>
                </c:pt>
                <c:pt idx="1">
                  <c:v>February</c:v>
                </c:pt>
                <c:pt idx="2">
                  <c:v>March</c:v>
                </c:pt>
              </c:strCache>
            </c:strRef>
          </c:cat>
          <c:val>
            <c:numRef>
              <c:f>Pivot!$F$176:$F$179</c:f>
              <c:numCache>
                <c:formatCode>hh:mm:ss</c:formatCode>
                <c:ptCount val="3"/>
                <c:pt idx="0">
                  <c:v>2.6171805396461743E-3</c:v>
                </c:pt>
                <c:pt idx="1">
                  <c:v>2.6416174456428687E-3</c:v>
                </c:pt>
                <c:pt idx="2">
                  <c:v>2.5494633757508446E-3</c:v>
                </c:pt>
              </c:numCache>
            </c:numRef>
          </c:val>
          <c:smooth val="0"/>
          <c:extLst>
            <c:ext xmlns:c16="http://schemas.microsoft.com/office/drawing/2014/chart" uri="{C3380CC4-5D6E-409C-BE32-E72D297353CC}">
              <c16:uniqueId val="{00000000-478A-494C-80A1-C620CDD6A5F5}"/>
            </c:ext>
          </c:extLst>
        </c:ser>
        <c:dLbls>
          <c:showLegendKey val="0"/>
          <c:showVal val="0"/>
          <c:showCatName val="0"/>
          <c:showSerName val="0"/>
          <c:showPercent val="0"/>
          <c:showBubbleSize val="0"/>
        </c:dLbls>
        <c:marker val="1"/>
        <c:smooth val="0"/>
        <c:axId val="1979970623"/>
        <c:axId val="1979971103"/>
      </c:lineChart>
      <c:catAx>
        <c:axId val="197997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79971103"/>
        <c:crosses val="autoZero"/>
        <c:auto val="1"/>
        <c:lblAlgn val="ctr"/>
        <c:lblOffset val="100"/>
        <c:noMultiLvlLbl val="0"/>
      </c:catAx>
      <c:valAx>
        <c:axId val="1979971103"/>
        <c:scaling>
          <c:orientation val="minMax"/>
        </c:scaling>
        <c:delete val="1"/>
        <c:axPos val="l"/>
        <c:majorGridlines>
          <c:spPr>
            <a:ln w="9525" cap="flat" cmpd="sng" algn="ctr">
              <a:solidFill>
                <a:schemeClr val="tx1">
                  <a:lumMod val="15000"/>
                  <a:lumOff val="85000"/>
                </a:schemeClr>
              </a:solidFill>
              <a:round/>
            </a:ln>
            <a:effectLst/>
          </c:spPr>
        </c:majorGridlines>
        <c:numFmt formatCode="hh:mm:ss" sourceLinked="1"/>
        <c:majorTickMark val="none"/>
        <c:minorTickMark val="none"/>
        <c:tickLblPos val="nextTo"/>
        <c:crossAx val="197997062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Overview!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Overview!A1"/></Relationships>
</file>

<file path=xl/drawings/_rels/drawing3.xml.rels><?xml version="1.0" encoding="UTF-8" standalone="yes"?>
<Relationships xmlns="http://schemas.openxmlformats.org/package/2006/relationships"><Relationship Id="rId8" Type="http://schemas.openxmlformats.org/officeDocument/2006/relationships/hyperlink" Target="#Overview!A1"/><Relationship Id="rId13" Type="http://schemas.openxmlformats.org/officeDocument/2006/relationships/hyperlink" Target="#Pivot!A1"/><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hyperlink" Target="#'Source Data'!A1"/><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11" Type="http://schemas.openxmlformats.org/officeDocument/2006/relationships/hyperlink" Target="#'Operational Insights'!A1"/><Relationship Id="rId5" Type="http://schemas.openxmlformats.org/officeDocument/2006/relationships/chart" Target="../charts/chart4.xml"/><Relationship Id="rId10" Type="http://schemas.openxmlformats.org/officeDocument/2006/relationships/hyperlink" Target="#'Customer Experience'!A1"/><Relationship Id="rId4" Type="http://schemas.openxmlformats.org/officeDocument/2006/relationships/chart" Target="../charts/chart3.xml"/><Relationship Id="rId9" Type="http://schemas.openxmlformats.org/officeDocument/2006/relationships/hyperlink" Target="#'Agent Performance'!A1"/></Relationships>
</file>

<file path=xl/drawings/_rels/drawing4.xml.rels><?xml version="1.0" encoding="UTF-8" standalone="yes"?>
<Relationships xmlns="http://schemas.openxmlformats.org/package/2006/relationships"><Relationship Id="rId8" Type="http://schemas.openxmlformats.org/officeDocument/2006/relationships/hyperlink" Target="#Pivot!A1"/><Relationship Id="rId13" Type="http://schemas.openxmlformats.org/officeDocument/2006/relationships/chart" Target="../charts/chart12.xml"/><Relationship Id="rId3" Type="http://schemas.openxmlformats.org/officeDocument/2006/relationships/hyperlink" Target="#Overview!A1"/><Relationship Id="rId7" Type="http://schemas.openxmlformats.org/officeDocument/2006/relationships/hyperlink" Target="#'Source Data'!A1"/><Relationship Id="rId12"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image" Target="../media/image3.png"/><Relationship Id="rId6" Type="http://schemas.openxmlformats.org/officeDocument/2006/relationships/hyperlink" Target="#'Operational Insights'!A1"/><Relationship Id="rId11" Type="http://schemas.openxmlformats.org/officeDocument/2006/relationships/chart" Target="../charts/chart10.xml"/><Relationship Id="rId5" Type="http://schemas.openxmlformats.org/officeDocument/2006/relationships/hyperlink" Target="#'Customer Experience'!A1"/><Relationship Id="rId10" Type="http://schemas.openxmlformats.org/officeDocument/2006/relationships/chart" Target="../charts/chart9.xml"/><Relationship Id="rId4" Type="http://schemas.openxmlformats.org/officeDocument/2006/relationships/hyperlink" Target="#'Agent Performance'!A1"/><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hyperlink" Target="#'Agent Performance'!A1"/><Relationship Id="rId7" Type="http://schemas.openxmlformats.org/officeDocument/2006/relationships/hyperlink" Target="#Pivot!A1"/><Relationship Id="rId12" Type="http://schemas.openxmlformats.org/officeDocument/2006/relationships/chart" Target="../charts/chart17.xml"/><Relationship Id="rId2" Type="http://schemas.openxmlformats.org/officeDocument/2006/relationships/hyperlink" Target="#Overview!A1"/><Relationship Id="rId1" Type="http://schemas.openxmlformats.org/officeDocument/2006/relationships/image" Target="../media/image3.png"/><Relationship Id="rId6" Type="http://schemas.openxmlformats.org/officeDocument/2006/relationships/hyperlink" Target="#'Source Data'!A1"/><Relationship Id="rId11" Type="http://schemas.openxmlformats.org/officeDocument/2006/relationships/chart" Target="../charts/chart16.xml"/><Relationship Id="rId5" Type="http://schemas.openxmlformats.org/officeDocument/2006/relationships/hyperlink" Target="#'Operational Insights'!A1"/><Relationship Id="rId10" Type="http://schemas.openxmlformats.org/officeDocument/2006/relationships/chart" Target="../charts/chart15.xml"/><Relationship Id="rId4" Type="http://schemas.openxmlformats.org/officeDocument/2006/relationships/hyperlink" Target="#'Customer Experience'!A1"/><Relationship Id="rId9"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3" Type="http://schemas.openxmlformats.org/officeDocument/2006/relationships/hyperlink" Target="#'Agent Performance'!A1"/><Relationship Id="rId7" Type="http://schemas.openxmlformats.org/officeDocument/2006/relationships/hyperlink" Target="#Pivot!A1"/><Relationship Id="rId12" Type="http://schemas.openxmlformats.org/officeDocument/2006/relationships/chart" Target="../charts/chart23.xml"/><Relationship Id="rId2" Type="http://schemas.openxmlformats.org/officeDocument/2006/relationships/hyperlink" Target="#Overview!A1"/><Relationship Id="rId1" Type="http://schemas.openxmlformats.org/officeDocument/2006/relationships/image" Target="../media/image3.png"/><Relationship Id="rId6" Type="http://schemas.openxmlformats.org/officeDocument/2006/relationships/hyperlink" Target="#'Source Data'!A1"/><Relationship Id="rId11" Type="http://schemas.openxmlformats.org/officeDocument/2006/relationships/chart" Target="../charts/chart22.xml"/><Relationship Id="rId5" Type="http://schemas.openxmlformats.org/officeDocument/2006/relationships/hyperlink" Target="#'Operational Insights'!A1"/><Relationship Id="rId10" Type="http://schemas.openxmlformats.org/officeDocument/2006/relationships/chart" Target="../charts/chart21.xml"/><Relationship Id="rId4" Type="http://schemas.openxmlformats.org/officeDocument/2006/relationships/hyperlink" Target="#'Customer Experience'!A1"/><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16</xdr:col>
      <xdr:colOff>266700</xdr:colOff>
      <xdr:row>0</xdr:row>
      <xdr:rowOff>38100</xdr:rowOff>
    </xdr:from>
    <xdr:to>
      <xdr:col>17</xdr:col>
      <xdr:colOff>571500</xdr:colOff>
      <xdr:row>5</xdr:row>
      <xdr:rowOff>38100</xdr:rowOff>
    </xdr:to>
    <xdr:pic>
      <xdr:nvPicPr>
        <xdr:cNvPr id="3" name="Graphic 2" descr="Chevron arrows with solid fill">
          <a:hlinkClick xmlns:r="http://schemas.openxmlformats.org/officeDocument/2006/relationships" r:id="rId1"/>
          <a:extLst>
            <a:ext uri="{FF2B5EF4-FFF2-40B4-BE49-F238E27FC236}">
              <a16:creationId xmlns:a16="http://schemas.microsoft.com/office/drawing/2014/main" id="{F5A4F0DB-FDBB-FB72-0381-60B9752A32A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188440" y="3810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1066800</xdr:colOff>
      <xdr:row>0</xdr:row>
      <xdr:rowOff>167640</xdr:rowOff>
    </xdr:from>
    <xdr:to>
      <xdr:col>6</xdr:col>
      <xdr:colOff>358140</xdr:colOff>
      <xdr:row>5</xdr:row>
      <xdr:rowOff>121920</xdr:rowOff>
    </xdr:to>
    <xdr:pic>
      <xdr:nvPicPr>
        <xdr:cNvPr id="34" name="Graphic 33" descr="Chevron arrows with solid fill">
          <a:hlinkClick xmlns:r="http://schemas.openxmlformats.org/officeDocument/2006/relationships" r:id="rId1"/>
          <a:extLst>
            <a:ext uri="{FF2B5EF4-FFF2-40B4-BE49-F238E27FC236}">
              <a16:creationId xmlns:a16="http://schemas.microsoft.com/office/drawing/2014/main" id="{182A82FE-A4BD-417F-8B7D-721FC1D0ED4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591300" y="16764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236542</xdr:colOff>
      <xdr:row>0</xdr:row>
      <xdr:rowOff>0</xdr:rowOff>
    </xdr:from>
    <xdr:to>
      <xdr:col>32</xdr:col>
      <xdr:colOff>193000</xdr:colOff>
      <xdr:row>34</xdr:row>
      <xdr:rowOff>65313</xdr:rowOff>
    </xdr:to>
    <xdr:sp macro="" textlink="">
      <xdr:nvSpPr>
        <xdr:cNvPr id="4" name="Right Triangle 3">
          <a:extLst>
            <a:ext uri="{FF2B5EF4-FFF2-40B4-BE49-F238E27FC236}">
              <a16:creationId xmlns:a16="http://schemas.microsoft.com/office/drawing/2014/main" id="{A5614F19-2940-445A-86B3-0E5BFC2BC384}"/>
            </a:ext>
          </a:extLst>
        </xdr:cNvPr>
        <xdr:cNvSpPr/>
      </xdr:nvSpPr>
      <xdr:spPr>
        <a:xfrm flipH="1" flipV="1">
          <a:off x="8134569" y="0"/>
          <a:ext cx="11499728" cy="6367259"/>
        </a:xfrm>
        <a:prstGeom prst="rtTriangle">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12</xdr:row>
      <xdr:rowOff>102090</xdr:rowOff>
    </xdr:from>
    <xdr:to>
      <xdr:col>19</xdr:col>
      <xdr:colOff>72081</xdr:colOff>
      <xdr:row>48</xdr:row>
      <xdr:rowOff>133864</xdr:rowOff>
    </xdr:to>
    <xdr:sp macro="" textlink="">
      <xdr:nvSpPr>
        <xdr:cNvPr id="3" name="Right Triangle 2">
          <a:extLst>
            <a:ext uri="{FF2B5EF4-FFF2-40B4-BE49-F238E27FC236}">
              <a16:creationId xmlns:a16="http://schemas.microsoft.com/office/drawing/2014/main" id="{FD1F5AF5-4719-8EAC-403E-64950242AFA4}"/>
            </a:ext>
          </a:extLst>
        </xdr:cNvPr>
        <xdr:cNvSpPr/>
      </xdr:nvSpPr>
      <xdr:spPr>
        <a:xfrm>
          <a:off x="0" y="2326306"/>
          <a:ext cx="11615351" cy="6704423"/>
        </a:xfrm>
        <a:prstGeom prst="rtTriangle">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6</xdr:row>
      <xdr:rowOff>28969</xdr:rowOff>
    </xdr:from>
    <xdr:to>
      <xdr:col>4</xdr:col>
      <xdr:colOff>511021</xdr:colOff>
      <xdr:row>11</xdr:row>
      <xdr:rowOff>82241</xdr:rowOff>
    </xdr:to>
    <xdr:sp macro="" textlink="">
      <xdr:nvSpPr>
        <xdr:cNvPr id="22" name="Rectangle: Rounded Corners 21">
          <a:extLst>
            <a:ext uri="{FF2B5EF4-FFF2-40B4-BE49-F238E27FC236}">
              <a16:creationId xmlns:a16="http://schemas.microsoft.com/office/drawing/2014/main" id="{C91F9FDF-EEE1-5D05-FEA1-51DAF279EF28}"/>
            </a:ext>
          </a:extLst>
        </xdr:cNvPr>
        <xdr:cNvSpPr/>
      </xdr:nvSpPr>
      <xdr:spPr>
        <a:xfrm>
          <a:off x="734541" y="1141077"/>
          <a:ext cx="2206642" cy="9800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373937</xdr:colOff>
      <xdr:row>2</xdr:row>
      <xdr:rowOff>560</xdr:rowOff>
    </xdr:from>
    <xdr:to>
      <xdr:col>31</xdr:col>
      <xdr:colOff>406598</xdr:colOff>
      <xdr:row>45</xdr:row>
      <xdr:rowOff>168612</xdr:rowOff>
    </xdr:to>
    <xdr:grpSp>
      <xdr:nvGrpSpPr>
        <xdr:cNvPr id="6" name="Group 5">
          <a:extLst>
            <a:ext uri="{FF2B5EF4-FFF2-40B4-BE49-F238E27FC236}">
              <a16:creationId xmlns:a16="http://schemas.microsoft.com/office/drawing/2014/main" id="{0306AF78-C51A-74C2-7B0D-9348062632A1}"/>
            </a:ext>
          </a:extLst>
        </xdr:cNvPr>
        <xdr:cNvGrpSpPr/>
      </xdr:nvGrpSpPr>
      <xdr:grpSpPr>
        <a:xfrm>
          <a:off x="373937" y="371263"/>
          <a:ext cx="18866418" cy="8138160"/>
          <a:chOff x="163284" y="108830"/>
          <a:chExt cx="18930261" cy="7217253"/>
        </a:xfrm>
      </xdr:grpSpPr>
      <xdr:sp macro="" textlink="">
        <xdr:nvSpPr>
          <xdr:cNvPr id="5" name="Rectangle: Rounded Corners 4">
            <a:extLst>
              <a:ext uri="{FF2B5EF4-FFF2-40B4-BE49-F238E27FC236}">
                <a16:creationId xmlns:a16="http://schemas.microsoft.com/office/drawing/2014/main" id="{EB55C5F9-D33F-B2DC-CD12-70CD8583F98E}"/>
              </a:ext>
            </a:extLst>
          </xdr:cNvPr>
          <xdr:cNvSpPr>
            <a:spLocks/>
          </xdr:cNvSpPr>
        </xdr:nvSpPr>
        <xdr:spPr>
          <a:xfrm rot="16200000" flipV="1">
            <a:off x="7396831" y="-4370630"/>
            <a:ext cx="7217253" cy="16176174"/>
          </a:xfrm>
          <a:custGeom>
            <a:avLst/>
            <a:gdLst>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06501"/>
              <a:gd name="connsiteY0" fmla="*/ 0 h 8548737"/>
              <a:gd name="connsiteX1" fmla="*/ 6005261 w 7206501"/>
              <a:gd name="connsiteY1" fmla="*/ 0 h 8548737"/>
              <a:gd name="connsiteX2" fmla="*/ 7206342 w 7206501"/>
              <a:gd name="connsiteY2" fmla="*/ 1201081 h 8548737"/>
              <a:gd name="connsiteX3" fmla="*/ 7206342 w 7206501"/>
              <a:gd name="connsiteY3" fmla="*/ 8548737 h 8548737"/>
              <a:gd name="connsiteX4" fmla="*/ 7206342 w 7206501"/>
              <a:gd name="connsiteY4" fmla="*/ 8548737 h 8548737"/>
              <a:gd name="connsiteX5" fmla="*/ 0 w 7206501"/>
              <a:gd name="connsiteY5" fmla="*/ 8548737 h 8548737"/>
              <a:gd name="connsiteX6" fmla="*/ 0 w 7206501"/>
              <a:gd name="connsiteY6" fmla="*/ 8548737 h 8548737"/>
              <a:gd name="connsiteX7" fmla="*/ 0 w 7206501"/>
              <a:gd name="connsiteY7" fmla="*/ 1201081 h 8548737"/>
              <a:gd name="connsiteX8" fmla="*/ 1201081 w 7206501"/>
              <a:gd name="connsiteY8" fmla="*/ 0 h 8548737"/>
              <a:gd name="connsiteX0" fmla="*/ 1201081 w 7206501"/>
              <a:gd name="connsiteY0" fmla="*/ 0 h 8548737"/>
              <a:gd name="connsiteX1" fmla="*/ 6005261 w 7206501"/>
              <a:gd name="connsiteY1" fmla="*/ 0 h 8548737"/>
              <a:gd name="connsiteX2" fmla="*/ 7206342 w 7206501"/>
              <a:gd name="connsiteY2" fmla="*/ 1201081 h 8548737"/>
              <a:gd name="connsiteX3" fmla="*/ 7206342 w 7206501"/>
              <a:gd name="connsiteY3" fmla="*/ 8548737 h 8548737"/>
              <a:gd name="connsiteX4" fmla="*/ 7206342 w 7206501"/>
              <a:gd name="connsiteY4" fmla="*/ 8548737 h 8548737"/>
              <a:gd name="connsiteX5" fmla="*/ 0 w 7206501"/>
              <a:gd name="connsiteY5" fmla="*/ 8548737 h 8548737"/>
              <a:gd name="connsiteX6" fmla="*/ 0 w 7206501"/>
              <a:gd name="connsiteY6" fmla="*/ 8548737 h 8548737"/>
              <a:gd name="connsiteX7" fmla="*/ 0 w 7206501"/>
              <a:gd name="connsiteY7" fmla="*/ 1201081 h 8548737"/>
              <a:gd name="connsiteX8" fmla="*/ 1201081 w 7206501"/>
              <a:gd name="connsiteY8" fmla="*/ 0 h 8548737"/>
              <a:gd name="connsiteX0" fmla="*/ 1201081 w 7206956"/>
              <a:gd name="connsiteY0" fmla="*/ 0 h 8548737"/>
              <a:gd name="connsiteX1" fmla="*/ 6005261 w 7206956"/>
              <a:gd name="connsiteY1" fmla="*/ 0 h 8548737"/>
              <a:gd name="connsiteX2" fmla="*/ 7206342 w 7206956"/>
              <a:gd name="connsiteY2" fmla="*/ 1201081 h 8548737"/>
              <a:gd name="connsiteX3" fmla="*/ 7206342 w 7206956"/>
              <a:gd name="connsiteY3" fmla="*/ 8548737 h 8548737"/>
              <a:gd name="connsiteX4" fmla="*/ 7206342 w 7206956"/>
              <a:gd name="connsiteY4" fmla="*/ 8548737 h 8548737"/>
              <a:gd name="connsiteX5" fmla="*/ 0 w 7206956"/>
              <a:gd name="connsiteY5" fmla="*/ 8548737 h 8548737"/>
              <a:gd name="connsiteX6" fmla="*/ 0 w 7206956"/>
              <a:gd name="connsiteY6" fmla="*/ 8548737 h 8548737"/>
              <a:gd name="connsiteX7" fmla="*/ 0 w 7206956"/>
              <a:gd name="connsiteY7" fmla="*/ 1201081 h 8548737"/>
              <a:gd name="connsiteX8" fmla="*/ 1201081 w 7206956"/>
              <a:gd name="connsiteY8" fmla="*/ 0 h 8548737"/>
              <a:gd name="connsiteX0" fmla="*/ 1201081 w 7207814"/>
              <a:gd name="connsiteY0" fmla="*/ 0 h 8548737"/>
              <a:gd name="connsiteX1" fmla="*/ 6005261 w 7207814"/>
              <a:gd name="connsiteY1" fmla="*/ 0 h 8548737"/>
              <a:gd name="connsiteX2" fmla="*/ 7206342 w 7207814"/>
              <a:gd name="connsiteY2" fmla="*/ 1201081 h 8548737"/>
              <a:gd name="connsiteX3" fmla="*/ 7206342 w 7207814"/>
              <a:gd name="connsiteY3" fmla="*/ 8548737 h 8548737"/>
              <a:gd name="connsiteX4" fmla="*/ 7206342 w 7207814"/>
              <a:gd name="connsiteY4" fmla="*/ 8548737 h 8548737"/>
              <a:gd name="connsiteX5" fmla="*/ 0 w 7207814"/>
              <a:gd name="connsiteY5" fmla="*/ 8548737 h 8548737"/>
              <a:gd name="connsiteX6" fmla="*/ 0 w 7207814"/>
              <a:gd name="connsiteY6" fmla="*/ 8548737 h 8548737"/>
              <a:gd name="connsiteX7" fmla="*/ 0 w 7207814"/>
              <a:gd name="connsiteY7" fmla="*/ 1201081 h 8548737"/>
              <a:gd name="connsiteX8" fmla="*/ 1201081 w 7207814"/>
              <a:gd name="connsiteY8" fmla="*/ 0 h 8548737"/>
              <a:gd name="connsiteX0" fmla="*/ 1201081 w 7208940"/>
              <a:gd name="connsiteY0" fmla="*/ 0 h 8548737"/>
              <a:gd name="connsiteX1" fmla="*/ 6005261 w 7208940"/>
              <a:gd name="connsiteY1" fmla="*/ 0 h 8548737"/>
              <a:gd name="connsiteX2" fmla="*/ 7206342 w 7208940"/>
              <a:gd name="connsiteY2" fmla="*/ 1201081 h 8548737"/>
              <a:gd name="connsiteX3" fmla="*/ 7206342 w 7208940"/>
              <a:gd name="connsiteY3" fmla="*/ 8548737 h 8548737"/>
              <a:gd name="connsiteX4" fmla="*/ 7206342 w 7208940"/>
              <a:gd name="connsiteY4" fmla="*/ 8548737 h 8548737"/>
              <a:gd name="connsiteX5" fmla="*/ 0 w 7208940"/>
              <a:gd name="connsiteY5" fmla="*/ 8548737 h 8548737"/>
              <a:gd name="connsiteX6" fmla="*/ 0 w 7208940"/>
              <a:gd name="connsiteY6" fmla="*/ 8548737 h 8548737"/>
              <a:gd name="connsiteX7" fmla="*/ 0 w 7208940"/>
              <a:gd name="connsiteY7" fmla="*/ 1201081 h 8548737"/>
              <a:gd name="connsiteX8" fmla="*/ 1201081 w 7208940"/>
              <a:gd name="connsiteY8" fmla="*/ 0 h 8548737"/>
              <a:gd name="connsiteX0" fmla="*/ 1201081 w 7208940"/>
              <a:gd name="connsiteY0" fmla="*/ 0 h 8548737"/>
              <a:gd name="connsiteX1" fmla="*/ 6005261 w 7208940"/>
              <a:gd name="connsiteY1" fmla="*/ 0 h 8548737"/>
              <a:gd name="connsiteX2" fmla="*/ 7206342 w 7208940"/>
              <a:gd name="connsiteY2" fmla="*/ 1201081 h 8548737"/>
              <a:gd name="connsiteX3" fmla="*/ 7206342 w 7208940"/>
              <a:gd name="connsiteY3" fmla="*/ 8548737 h 8548737"/>
              <a:gd name="connsiteX4" fmla="*/ 7206342 w 7208940"/>
              <a:gd name="connsiteY4" fmla="*/ 8548737 h 8548737"/>
              <a:gd name="connsiteX5" fmla="*/ 0 w 7208940"/>
              <a:gd name="connsiteY5" fmla="*/ 8548737 h 8548737"/>
              <a:gd name="connsiteX6" fmla="*/ 0 w 7208940"/>
              <a:gd name="connsiteY6" fmla="*/ 8548737 h 8548737"/>
              <a:gd name="connsiteX7" fmla="*/ 0 w 7208940"/>
              <a:gd name="connsiteY7" fmla="*/ 1201081 h 8548737"/>
              <a:gd name="connsiteX8" fmla="*/ 1201081 w 7208940"/>
              <a:gd name="connsiteY8" fmla="*/ 0 h 8548737"/>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11854"/>
              <a:gd name="connsiteY0" fmla="*/ 5684 h 8554421"/>
              <a:gd name="connsiteX1" fmla="*/ 6005261 w 7211854"/>
              <a:gd name="connsiteY1" fmla="*/ 5684 h 8554421"/>
              <a:gd name="connsiteX2" fmla="*/ 7206342 w 7211854"/>
              <a:gd name="connsiteY2" fmla="*/ 1206765 h 8554421"/>
              <a:gd name="connsiteX3" fmla="*/ 7206342 w 7211854"/>
              <a:gd name="connsiteY3" fmla="*/ 8554421 h 8554421"/>
              <a:gd name="connsiteX4" fmla="*/ 7206342 w 7211854"/>
              <a:gd name="connsiteY4" fmla="*/ 8554421 h 8554421"/>
              <a:gd name="connsiteX5" fmla="*/ 0 w 7211854"/>
              <a:gd name="connsiteY5" fmla="*/ 8554421 h 8554421"/>
              <a:gd name="connsiteX6" fmla="*/ 0 w 7211854"/>
              <a:gd name="connsiteY6" fmla="*/ 8554421 h 8554421"/>
              <a:gd name="connsiteX7" fmla="*/ 0 w 7211854"/>
              <a:gd name="connsiteY7" fmla="*/ 1206765 h 8554421"/>
              <a:gd name="connsiteX8" fmla="*/ 1201081 w 7211854"/>
              <a:gd name="connsiteY8" fmla="*/ 5684 h 8554421"/>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1757 h 8550494"/>
              <a:gd name="connsiteX1" fmla="*/ 6005261 w 7219528"/>
              <a:gd name="connsiteY1" fmla="*/ 1757 h 8550494"/>
              <a:gd name="connsiteX2" fmla="*/ 7206342 w 7219528"/>
              <a:gd name="connsiteY2" fmla="*/ 1202838 h 8550494"/>
              <a:gd name="connsiteX3" fmla="*/ 7206342 w 7219528"/>
              <a:gd name="connsiteY3" fmla="*/ 8550494 h 8550494"/>
              <a:gd name="connsiteX4" fmla="*/ 7206342 w 7219528"/>
              <a:gd name="connsiteY4" fmla="*/ 8550494 h 8550494"/>
              <a:gd name="connsiteX5" fmla="*/ 0 w 7219528"/>
              <a:gd name="connsiteY5" fmla="*/ 8550494 h 8550494"/>
              <a:gd name="connsiteX6" fmla="*/ 0 w 7219528"/>
              <a:gd name="connsiteY6" fmla="*/ 8550494 h 8550494"/>
              <a:gd name="connsiteX7" fmla="*/ 0 w 7219528"/>
              <a:gd name="connsiteY7" fmla="*/ 1202838 h 8550494"/>
              <a:gd name="connsiteX8" fmla="*/ 1201081 w 7219528"/>
              <a:gd name="connsiteY8" fmla="*/ 1757 h 8550494"/>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1854"/>
              <a:gd name="connsiteY0" fmla="*/ 3164 h 8551901"/>
              <a:gd name="connsiteX1" fmla="*/ 6005261 w 7211854"/>
              <a:gd name="connsiteY1" fmla="*/ 3164 h 8551901"/>
              <a:gd name="connsiteX2" fmla="*/ 7206342 w 7211854"/>
              <a:gd name="connsiteY2" fmla="*/ 1204245 h 8551901"/>
              <a:gd name="connsiteX3" fmla="*/ 7206342 w 7211854"/>
              <a:gd name="connsiteY3" fmla="*/ 8551901 h 8551901"/>
              <a:gd name="connsiteX4" fmla="*/ 7206342 w 7211854"/>
              <a:gd name="connsiteY4" fmla="*/ 8551901 h 8551901"/>
              <a:gd name="connsiteX5" fmla="*/ 0 w 7211854"/>
              <a:gd name="connsiteY5" fmla="*/ 8551901 h 8551901"/>
              <a:gd name="connsiteX6" fmla="*/ 0 w 7211854"/>
              <a:gd name="connsiteY6" fmla="*/ 8551901 h 8551901"/>
              <a:gd name="connsiteX7" fmla="*/ 0 w 7211854"/>
              <a:gd name="connsiteY7" fmla="*/ 1204245 h 8551901"/>
              <a:gd name="connsiteX8" fmla="*/ 1201081 w 7211854"/>
              <a:gd name="connsiteY8" fmla="*/ 3164 h 8551901"/>
              <a:gd name="connsiteX0" fmla="*/ 1201081 w 7211854"/>
              <a:gd name="connsiteY0" fmla="*/ 0 h 8548737"/>
              <a:gd name="connsiteX1" fmla="*/ 6005261 w 7211854"/>
              <a:gd name="connsiteY1" fmla="*/ 0 h 8548737"/>
              <a:gd name="connsiteX2" fmla="*/ 7206342 w 7211854"/>
              <a:gd name="connsiteY2" fmla="*/ 1201081 h 8548737"/>
              <a:gd name="connsiteX3" fmla="*/ 7206342 w 7211854"/>
              <a:gd name="connsiteY3" fmla="*/ 8548737 h 8548737"/>
              <a:gd name="connsiteX4" fmla="*/ 7206342 w 7211854"/>
              <a:gd name="connsiteY4" fmla="*/ 8548737 h 8548737"/>
              <a:gd name="connsiteX5" fmla="*/ 0 w 7211854"/>
              <a:gd name="connsiteY5" fmla="*/ 8548737 h 8548737"/>
              <a:gd name="connsiteX6" fmla="*/ 0 w 7211854"/>
              <a:gd name="connsiteY6" fmla="*/ 8548737 h 8548737"/>
              <a:gd name="connsiteX7" fmla="*/ 0 w 7211854"/>
              <a:gd name="connsiteY7" fmla="*/ 1201081 h 8548737"/>
              <a:gd name="connsiteX8" fmla="*/ 1201081 w 7211854"/>
              <a:gd name="connsiteY8" fmla="*/ 0 h 8548737"/>
              <a:gd name="connsiteX0" fmla="*/ 1201081 w 7216173"/>
              <a:gd name="connsiteY0" fmla="*/ 4170 h 8552907"/>
              <a:gd name="connsiteX1" fmla="*/ 6005261 w 7216173"/>
              <a:gd name="connsiteY1" fmla="*/ 4170 h 8552907"/>
              <a:gd name="connsiteX2" fmla="*/ 7206342 w 7216173"/>
              <a:gd name="connsiteY2" fmla="*/ 1205251 h 8552907"/>
              <a:gd name="connsiteX3" fmla="*/ 7206342 w 7216173"/>
              <a:gd name="connsiteY3" fmla="*/ 8552907 h 8552907"/>
              <a:gd name="connsiteX4" fmla="*/ 7206342 w 7216173"/>
              <a:gd name="connsiteY4" fmla="*/ 8552907 h 8552907"/>
              <a:gd name="connsiteX5" fmla="*/ 0 w 7216173"/>
              <a:gd name="connsiteY5" fmla="*/ 8552907 h 8552907"/>
              <a:gd name="connsiteX6" fmla="*/ 0 w 7216173"/>
              <a:gd name="connsiteY6" fmla="*/ 8552907 h 8552907"/>
              <a:gd name="connsiteX7" fmla="*/ 0 w 7216173"/>
              <a:gd name="connsiteY7" fmla="*/ 1205251 h 8552907"/>
              <a:gd name="connsiteX8" fmla="*/ 1201081 w 7216173"/>
              <a:gd name="connsiteY8" fmla="*/ 4170 h 8552907"/>
              <a:gd name="connsiteX0" fmla="*/ 1201081 w 7217253"/>
              <a:gd name="connsiteY0" fmla="*/ 0 h 8548737"/>
              <a:gd name="connsiteX1" fmla="*/ 6005261 w 7217253"/>
              <a:gd name="connsiteY1" fmla="*/ 0 h 8548737"/>
              <a:gd name="connsiteX2" fmla="*/ 7206342 w 7217253"/>
              <a:gd name="connsiteY2" fmla="*/ 1201081 h 8548737"/>
              <a:gd name="connsiteX3" fmla="*/ 7206342 w 7217253"/>
              <a:gd name="connsiteY3" fmla="*/ 8548737 h 8548737"/>
              <a:gd name="connsiteX4" fmla="*/ 7206342 w 7217253"/>
              <a:gd name="connsiteY4" fmla="*/ 8548737 h 8548737"/>
              <a:gd name="connsiteX5" fmla="*/ 0 w 7217253"/>
              <a:gd name="connsiteY5" fmla="*/ 8548737 h 8548737"/>
              <a:gd name="connsiteX6" fmla="*/ 0 w 7217253"/>
              <a:gd name="connsiteY6" fmla="*/ 8548737 h 8548737"/>
              <a:gd name="connsiteX7" fmla="*/ 0 w 7217253"/>
              <a:gd name="connsiteY7" fmla="*/ 1201081 h 8548737"/>
              <a:gd name="connsiteX8" fmla="*/ 1201081 w 7217253"/>
              <a:gd name="connsiteY8" fmla="*/ 0 h 85487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217253" h="8548737">
                <a:moveTo>
                  <a:pt x="1201081" y="0"/>
                </a:moveTo>
                <a:lnTo>
                  <a:pt x="6005261" y="0"/>
                </a:lnTo>
                <a:cubicBezTo>
                  <a:pt x="7376172" y="40269"/>
                  <a:pt x="7217231" y="-230738"/>
                  <a:pt x="7206342" y="1201081"/>
                </a:cubicBezTo>
                <a:lnTo>
                  <a:pt x="7206342" y="8548737"/>
                </a:lnTo>
                <a:lnTo>
                  <a:pt x="7206342" y="8548737"/>
                </a:lnTo>
                <a:lnTo>
                  <a:pt x="0" y="8548737"/>
                </a:lnTo>
                <a:lnTo>
                  <a:pt x="0" y="8548737"/>
                </a:lnTo>
                <a:lnTo>
                  <a:pt x="0" y="1201081"/>
                </a:lnTo>
                <a:cubicBezTo>
                  <a:pt x="65314" y="-170104"/>
                  <a:pt x="-82744" y="28763"/>
                  <a:pt x="1201081" y="0"/>
                </a:cubicBezTo>
                <a:close/>
              </a:path>
            </a:pathLst>
          </a:custGeom>
          <a:gradFill>
            <a:gsLst>
              <a:gs pos="0">
                <a:schemeClr val="bg1">
                  <a:lumMod val="95000"/>
                </a:schemeClr>
              </a:gs>
              <a:gs pos="50000">
                <a:schemeClr val="accent2">
                  <a:lumMod val="20000"/>
                  <a:lumOff val="80000"/>
                </a:schemeClr>
              </a:gs>
              <a:gs pos="100000">
                <a:schemeClr val="bg1">
                  <a:lumMod val="95000"/>
                </a:schemeClr>
              </a:gs>
            </a:gsLst>
            <a:lin ang="10800000" scaled="0"/>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sp macro="" textlink="">
        <xdr:nvSpPr>
          <xdr:cNvPr id="2" name="Rectangle: Rounded Corners 4">
            <a:extLst>
              <a:ext uri="{FF2B5EF4-FFF2-40B4-BE49-F238E27FC236}">
                <a16:creationId xmlns:a16="http://schemas.microsoft.com/office/drawing/2014/main" id="{F5C716D8-65D9-462B-BBCA-19B9730D9BCF}"/>
              </a:ext>
            </a:extLst>
          </xdr:cNvPr>
          <xdr:cNvSpPr>
            <a:spLocks/>
          </xdr:cNvSpPr>
        </xdr:nvSpPr>
        <xdr:spPr>
          <a:xfrm rot="5400000" flipH="1" flipV="1">
            <a:off x="-2057479" y="2340344"/>
            <a:ext cx="7206501" cy="2764975"/>
          </a:xfrm>
          <a:prstGeom prst="round2SameRect">
            <a:avLst/>
          </a:prstGeom>
          <a:gradFill flip="none" rotWithShape="1">
            <a:gsLst>
              <a:gs pos="0">
                <a:srgbClr val="F2490C"/>
              </a:gs>
              <a:gs pos="50000">
                <a:srgbClr val="F2490C"/>
              </a:gs>
              <a:gs pos="100000">
                <a:schemeClr val="accent2">
                  <a:lumMod val="60000"/>
                  <a:lumOff val="40000"/>
                </a:schemeClr>
              </a:gs>
            </a:gsLst>
            <a:path path="circle">
              <a:fillToRect l="100000" t="100000"/>
            </a:path>
            <a:tileRect r="-100000" b="-100000"/>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grpSp>
    <xdr:clientData/>
  </xdr:twoCellAnchor>
  <xdr:twoCellAnchor>
    <xdr:from>
      <xdr:col>5</xdr:col>
      <xdr:colOff>324514</xdr:colOff>
      <xdr:row>2</xdr:row>
      <xdr:rowOff>93851</xdr:rowOff>
    </xdr:from>
    <xdr:to>
      <xdr:col>8</xdr:col>
      <xdr:colOff>108860</xdr:colOff>
      <xdr:row>10</xdr:row>
      <xdr:rowOff>115623</xdr:rowOff>
    </xdr:to>
    <xdr:sp macro="" textlink="">
      <xdr:nvSpPr>
        <xdr:cNvPr id="17" name="Flowchart: Connector 16">
          <a:extLst>
            <a:ext uri="{FF2B5EF4-FFF2-40B4-BE49-F238E27FC236}">
              <a16:creationId xmlns:a16="http://schemas.microsoft.com/office/drawing/2014/main" id="{DF2EB6BD-B74F-8E02-A891-43C0714A34D0}"/>
            </a:ext>
          </a:extLst>
        </xdr:cNvPr>
        <xdr:cNvSpPr/>
      </xdr:nvSpPr>
      <xdr:spPr>
        <a:xfrm>
          <a:off x="3362217" y="464554"/>
          <a:ext cx="1606967" cy="1504583"/>
        </a:xfrm>
        <a:prstGeom prst="flowChartConnector">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endParaRPr>
        </a:p>
      </xdr:txBody>
    </xdr:sp>
    <xdr:clientData/>
  </xdr:twoCellAnchor>
  <xdr:twoCellAnchor>
    <xdr:from>
      <xdr:col>0</xdr:col>
      <xdr:colOff>520455</xdr:colOff>
      <xdr:row>2</xdr:row>
      <xdr:rowOff>17356</xdr:rowOff>
    </xdr:from>
    <xdr:to>
      <xdr:col>5</xdr:col>
      <xdr:colOff>65314</xdr:colOff>
      <xdr:row>8</xdr:row>
      <xdr:rowOff>93850</xdr:rowOff>
    </xdr:to>
    <xdr:sp macro="" textlink="">
      <xdr:nvSpPr>
        <xdr:cNvPr id="7" name="TextBox 6">
          <a:extLst>
            <a:ext uri="{FF2B5EF4-FFF2-40B4-BE49-F238E27FC236}">
              <a16:creationId xmlns:a16="http://schemas.microsoft.com/office/drawing/2014/main" id="{7C772633-3BAC-202B-E865-6570D9979EBC}"/>
            </a:ext>
          </a:extLst>
        </xdr:cNvPr>
        <xdr:cNvSpPr txBox="1"/>
      </xdr:nvSpPr>
      <xdr:spPr>
        <a:xfrm>
          <a:off x="520455" y="388059"/>
          <a:ext cx="2582562" cy="1188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u="none">
              <a:effectLst>
                <a:outerShdw blurRad="50800" dist="38100" dir="8100000" algn="tr" rotWithShape="0">
                  <a:prstClr val="black">
                    <a:alpha val="40000"/>
                  </a:prstClr>
                </a:outerShdw>
              </a:effectLst>
              <a:latin typeface="Arial Black" panose="020B0A04020102020204" pitchFamily="34" charset="0"/>
            </a:rPr>
            <a:t>Executive Overview</a:t>
          </a:r>
        </a:p>
      </xdr:txBody>
    </xdr:sp>
    <xdr:clientData/>
  </xdr:twoCellAnchor>
  <xdr:twoCellAnchor>
    <xdr:from>
      <xdr:col>8</xdr:col>
      <xdr:colOff>248310</xdr:colOff>
      <xdr:row>2</xdr:row>
      <xdr:rowOff>104738</xdr:rowOff>
    </xdr:from>
    <xdr:to>
      <xdr:col>31</xdr:col>
      <xdr:colOff>329514</xdr:colOff>
      <xdr:row>10</xdr:row>
      <xdr:rowOff>115623</xdr:rowOff>
    </xdr:to>
    <xdr:sp macro="" textlink="">
      <xdr:nvSpPr>
        <xdr:cNvPr id="9" name="Rectangle: Rounded Corners 8">
          <a:extLst>
            <a:ext uri="{FF2B5EF4-FFF2-40B4-BE49-F238E27FC236}">
              <a16:creationId xmlns:a16="http://schemas.microsoft.com/office/drawing/2014/main" id="{C06A4830-966E-4B4E-90B9-5F9229F5A58E}"/>
            </a:ext>
          </a:extLst>
        </xdr:cNvPr>
        <xdr:cNvSpPr/>
      </xdr:nvSpPr>
      <xdr:spPr>
        <a:xfrm>
          <a:off x="5108634" y="475441"/>
          <a:ext cx="14054637" cy="149369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endParaRPr>
        </a:p>
      </xdr:txBody>
    </xdr:sp>
    <xdr:clientData/>
  </xdr:twoCellAnchor>
  <xdr:twoCellAnchor editAs="oneCell">
    <xdr:from>
      <xdr:col>5</xdr:col>
      <xdr:colOff>563998</xdr:colOff>
      <xdr:row>3</xdr:row>
      <xdr:rowOff>82966</xdr:rowOff>
    </xdr:from>
    <xdr:to>
      <xdr:col>7</xdr:col>
      <xdr:colOff>544948</xdr:colOff>
      <xdr:row>9</xdr:row>
      <xdr:rowOff>115623</xdr:rowOff>
    </xdr:to>
    <xdr:pic>
      <xdr:nvPicPr>
        <xdr:cNvPr id="8" name="Picture 7">
          <a:extLst>
            <a:ext uri="{FF2B5EF4-FFF2-40B4-BE49-F238E27FC236}">
              <a16:creationId xmlns:a16="http://schemas.microsoft.com/office/drawing/2014/main" id="{2DD368BE-D769-EC53-23B4-E4DD866596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01701" y="639020"/>
          <a:ext cx="1196031" cy="1144765"/>
        </a:xfrm>
        <a:prstGeom prst="rect">
          <a:avLst/>
        </a:prstGeom>
      </xdr:spPr>
    </xdr:pic>
    <xdr:clientData/>
  </xdr:twoCellAnchor>
  <xdr:twoCellAnchor>
    <xdr:from>
      <xdr:col>8</xdr:col>
      <xdr:colOff>389827</xdr:colOff>
      <xdr:row>3</xdr:row>
      <xdr:rowOff>6471</xdr:rowOff>
    </xdr:from>
    <xdr:to>
      <xdr:col>31</xdr:col>
      <xdr:colOff>237425</xdr:colOff>
      <xdr:row>9</xdr:row>
      <xdr:rowOff>180939</xdr:rowOff>
    </xdr:to>
    <xdr:grpSp>
      <xdr:nvGrpSpPr>
        <xdr:cNvPr id="40" name="Group 39">
          <a:extLst>
            <a:ext uri="{FF2B5EF4-FFF2-40B4-BE49-F238E27FC236}">
              <a16:creationId xmlns:a16="http://schemas.microsoft.com/office/drawing/2014/main" id="{835B01E0-188C-F2E0-ECB2-B2D3448F5B5A}"/>
            </a:ext>
          </a:extLst>
        </xdr:cNvPr>
        <xdr:cNvGrpSpPr/>
      </xdr:nvGrpSpPr>
      <xdr:grpSpPr>
        <a:xfrm>
          <a:off x="5250151" y="562525"/>
          <a:ext cx="13821031" cy="1286576"/>
          <a:chOff x="5040086" y="304799"/>
          <a:chExt cx="13868398" cy="1284516"/>
        </a:xfrm>
      </xdr:grpSpPr>
      <xdr:grpSp>
        <xdr:nvGrpSpPr>
          <xdr:cNvPr id="24" name="Group 23">
            <a:extLst>
              <a:ext uri="{FF2B5EF4-FFF2-40B4-BE49-F238E27FC236}">
                <a16:creationId xmlns:a16="http://schemas.microsoft.com/office/drawing/2014/main" id="{C77399DA-88BC-C492-7735-59BC2D0A322D}"/>
              </a:ext>
            </a:extLst>
          </xdr:cNvPr>
          <xdr:cNvGrpSpPr/>
        </xdr:nvGrpSpPr>
        <xdr:grpSpPr>
          <a:xfrm>
            <a:off x="5040086" y="315686"/>
            <a:ext cx="1981200" cy="1273628"/>
            <a:chOff x="5040086" y="315686"/>
            <a:chExt cx="2394858" cy="1273628"/>
          </a:xfrm>
        </xdr:grpSpPr>
        <xdr:sp macro="" textlink="">
          <xdr:nvSpPr>
            <xdr:cNvPr id="19" name="Rectangle: Rounded Corners 18">
              <a:extLst>
                <a:ext uri="{FF2B5EF4-FFF2-40B4-BE49-F238E27FC236}">
                  <a16:creationId xmlns:a16="http://schemas.microsoft.com/office/drawing/2014/main" id="{6DA5ADEF-902D-4F7C-A333-5C86FE53F4D3}"/>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Total Calls</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7">
          <xdr:nvSpPr>
            <xdr:cNvPr id="23" name="TextBox 22">
              <a:extLst>
                <a:ext uri="{FF2B5EF4-FFF2-40B4-BE49-F238E27FC236}">
                  <a16:creationId xmlns:a16="http://schemas.microsoft.com/office/drawing/2014/main" id="{51DF0513-B9EB-4C13-B76A-204934F5C0E3}"/>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9D2C4B-D33D-4368-B665-D7EDDFEB9DC6}" type="TxLink">
                <a:rPr lang="en-US" sz="3200" b="0" i="0" u="none" strike="noStrike">
                  <a:solidFill>
                    <a:srgbClr val="F20505"/>
                  </a:solidFill>
                  <a:effectLst>
                    <a:outerShdw blurRad="50800" dist="38100" dir="8100000" algn="tr" rotWithShape="0">
                      <a:prstClr val="black">
                        <a:alpha val="40000"/>
                      </a:prstClr>
                    </a:outerShdw>
                  </a:effectLst>
                  <a:latin typeface="Aptos Narrow"/>
                </a:rPr>
                <a:pPr algn="ctr"/>
                <a:t>5000</a:t>
              </a:fld>
              <a:endParaRPr lang="en-US" sz="54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25" name="Group 24">
            <a:extLst>
              <a:ext uri="{FF2B5EF4-FFF2-40B4-BE49-F238E27FC236}">
                <a16:creationId xmlns:a16="http://schemas.microsoft.com/office/drawing/2014/main" id="{DF278686-2C9B-4449-89DF-B619C9222DE3}"/>
              </a:ext>
            </a:extLst>
          </xdr:cNvPr>
          <xdr:cNvGrpSpPr/>
        </xdr:nvGrpSpPr>
        <xdr:grpSpPr>
          <a:xfrm>
            <a:off x="7141031" y="315687"/>
            <a:ext cx="1948542" cy="1273628"/>
            <a:chOff x="5040086" y="315686"/>
            <a:chExt cx="2394858" cy="1273628"/>
          </a:xfrm>
        </xdr:grpSpPr>
        <xdr:sp macro="" textlink="">
          <xdr:nvSpPr>
            <xdr:cNvPr id="26" name="Rectangle: Rounded Corners 25">
              <a:extLst>
                <a:ext uri="{FF2B5EF4-FFF2-40B4-BE49-F238E27FC236}">
                  <a16:creationId xmlns:a16="http://schemas.microsoft.com/office/drawing/2014/main" id="{CE585CA6-D329-6347-408B-E19938CCDBA1}"/>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Answer</a:t>
              </a:r>
              <a:r>
                <a:rPr lang="en-US" sz="2000" b="1" baseline="0">
                  <a:solidFill>
                    <a:sysClr val="windowText" lastClr="000000"/>
                  </a:solidFill>
                  <a:effectLst>
                    <a:outerShdw blurRad="50800" dist="38100" dir="8100000" algn="tr" rotWithShape="0">
                      <a:prstClr val="black">
                        <a:alpha val="40000"/>
                      </a:prstClr>
                    </a:outerShdw>
                  </a:effectLst>
                  <a:latin typeface="+mn-lt"/>
                  <a:ea typeface="+mn-ea"/>
                  <a:cs typeface="+mn-cs"/>
                </a:rPr>
                <a:t> Rate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C15">
          <xdr:nvSpPr>
            <xdr:cNvPr id="27" name="TextBox 26">
              <a:extLst>
                <a:ext uri="{FF2B5EF4-FFF2-40B4-BE49-F238E27FC236}">
                  <a16:creationId xmlns:a16="http://schemas.microsoft.com/office/drawing/2014/main" id="{D4ED9B31-BF9E-DD45-CFAB-7541F228800C}"/>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830132-3ED2-4A5E-9838-49B766F472FA}"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81.1%</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28" name="Group 27">
            <a:extLst>
              <a:ext uri="{FF2B5EF4-FFF2-40B4-BE49-F238E27FC236}">
                <a16:creationId xmlns:a16="http://schemas.microsoft.com/office/drawing/2014/main" id="{AF90B4B8-BE3C-4B58-8186-B346EE4A5379}"/>
              </a:ext>
            </a:extLst>
          </xdr:cNvPr>
          <xdr:cNvGrpSpPr/>
        </xdr:nvGrpSpPr>
        <xdr:grpSpPr>
          <a:xfrm>
            <a:off x="9198429" y="315686"/>
            <a:ext cx="2122714" cy="1273628"/>
            <a:chOff x="5040086" y="315686"/>
            <a:chExt cx="2394858" cy="1273628"/>
          </a:xfrm>
        </xdr:grpSpPr>
        <xdr:sp macro="" textlink="">
          <xdr:nvSpPr>
            <xdr:cNvPr id="29" name="Rectangle: Rounded Corners 28">
              <a:extLst>
                <a:ext uri="{FF2B5EF4-FFF2-40B4-BE49-F238E27FC236}">
                  <a16:creationId xmlns:a16="http://schemas.microsoft.com/office/drawing/2014/main" id="{31A7DA17-B445-287B-9028-2E0650099FB1}"/>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Resolution Rate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C19">
          <xdr:nvSpPr>
            <xdr:cNvPr id="30" name="TextBox 29">
              <a:extLst>
                <a:ext uri="{FF2B5EF4-FFF2-40B4-BE49-F238E27FC236}">
                  <a16:creationId xmlns:a16="http://schemas.microsoft.com/office/drawing/2014/main" id="{5BECFBBD-267B-A578-915B-B013CC1CF3FC}"/>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D8453B-4A98-4CAB-AF42-D1EE8D04CC9A}"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72.9%</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31" name="Group 30">
            <a:extLst>
              <a:ext uri="{FF2B5EF4-FFF2-40B4-BE49-F238E27FC236}">
                <a16:creationId xmlns:a16="http://schemas.microsoft.com/office/drawing/2014/main" id="{1DABA006-B017-46C9-AF6A-B600B735ECBD}"/>
              </a:ext>
            </a:extLst>
          </xdr:cNvPr>
          <xdr:cNvGrpSpPr/>
        </xdr:nvGrpSpPr>
        <xdr:grpSpPr>
          <a:xfrm>
            <a:off x="11440887" y="315685"/>
            <a:ext cx="2198914" cy="1273628"/>
            <a:chOff x="5040086" y="315686"/>
            <a:chExt cx="2394858" cy="1273628"/>
          </a:xfrm>
        </xdr:grpSpPr>
        <xdr:sp macro="" textlink="">
          <xdr:nvSpPr>
            <xdr:cNvPr id="32" name="Rectangle: Rounded Corners 31">
              <a:extLst>
                <a:ext uri="{FF2B5EF4-FFF2-40B4-BE49-F238E27FC236}">
                  <a16:creationId xmlns:a16="http://schemas.microsoft.com/office/drawing/2014/main" id="{22E01B41-F236-A503-1EF4-4BFE8EF79DF0}"/>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 Satisfaction</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23">
          <xdr:nvSpPr>
            <xdr:cNvPr id="33" name="TextBox 32">
              <a:extLst>
                <a:ext uri="{FF2B5EF4-FFF2-40B4-BE49-F238E27FC236}">
                  <a16:creationId xmlns:a16="http://schemas.microsoft.com/office/drawing/2014/main" id="{F791AC9D-0CEC-3757-DC6E-2E296B20AAB4}"/>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965A0F-EFED-4937-B2A3-80B939AF6B76}"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3.4</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34" name="Group 33">
            <a:extLst>
              <a:ext uri="{FF2B5EF4-FFF2-40B4-BE49-F238E27FC236}">
                <a16:creationId xmlns:a16="http://schemas.microsoft.com/office/drawing/2014/main" id="{F3346E72-2813-43FD-B1B1-9B342866087E}"/>
              </a:ext>
            </a:extLst>
          </xdr:cNvPr>
          <xdr:cNvGrpSpPr/>
        </xdr:nvGrpSpPr>
        <xdr:grpSpPr>
          <a:xfrm>
            <a:off x="13737772" y="315685"/>
            <a:ext cx="2634343" cy="1273628"/>
            <a:chOff x="5040086" y="315686"/>
            <a:chExt cx="2394858" cy="1273628"/>
          </a:xfrm>
        </xdr:grpSpPr>
        <xdr:sp macro="" textlink="">
          <xdr:nvSpPr>
            <xdr:cNvPr id="35" name="Rectangle: Rounded Corners 34">
              <a:extLst>
                <a:ext uri="{FF2B5EF4-FFF2-40B4-BE49-F238E27FC236}">
                  <a16:creationId xmlns:a16="http://schemas.microsoft.com/office/drawing/2014/main" id="{0E982FA0-D0C2-E06E-B982-FC35D6003E3C}"/>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 Speed to Answer</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31">
          <xdr:nvSpPr>
            <xdr:cNvPr id="36" name="TextBox 35">
              <a:extLst>
                <a:ext uri="{FF2B5EF4-FFF2-40B4-BE49-F238E27FC236}">
                  <a16:creationId xmlns:a16="http://schemas.microsoft.com/office/drawing/2014/main" id="{5C2C969A-1B55-6404-F2D3-3655DB9FC5D4}"/>
                </a:ext>
              </a:extLst>
            </xdr:cNvPr>
            <xdr:cNvSpPr txBox="1"/>
          </xdr:nvSpPr>
          <xdr:spPr>
            <a:xfrm>
              <a:off x="5338202" y="761999"/>
              <a:ext cx="1758878"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331A14-6452-4C2B-9CF5-C79A58B1D4BB}" type="TxLink">
                <a:rPr lang="en-US" sz="2400" b="0" i="0" u="none" strike="noStrike">
                  <a:solidFill>
                    <a:srgbClr val="F20505"/>
                  </a:solidFill>
                  <a:effectLst>
                    <a:outerShdw blurRad="50800" dist="38100" dir="8100000" algn="tr" rotWithShape="0">
                      <a:prstClr val="black">
                        <a:alpha val="40000"/>
                      </a:prstClr>
                    </a:outerShdw>
                  </a:effectLst>
                  <a:latin typeface="Aptos Narrow"/>
                </a:rPr>
                <a:pPr algn="ctr"/>
                <a:t>67.5 Seconds</a:t>
              </a:fld>
              <a:endParaRPr lang="en-US" sz="96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37" name="Group 36">
            <a:extLst>
              <a:ext uri="{FF2B5EF4-FFF2-40B4-BE49-F238E27FC236}">
                <a16:creationId xmlns:a16="http://schemas.microsoft.com/office/drawing/2014/main" id="{34A21F70-FF56-4B6B-A387-95C3BC0F3052}"/>
              </a:ext>
            </a:extLst>
          </xdr:cNvPr>
          <xdr:cNvGrpSpPr/>
        </xdr:nvGrpSpPr>
        <xdr:grpSpPr>
          <a:xfrm>
            <a:off x="16480972" y="304799"/>
            <a:ext cx="2427512" cy="1273628"/>
            <a:chOff x="5040085" y="315686"/>
            <a:chExt cx="2394858" cy="1273628"/>
          </a:xfrm>
        </xdr:grpSpPr>
        <xdr:sp macro="" textlink="">
          <xdr:nvSpPr>
            <xdr:cNvPr id="38" name="Rectangle: Rounded Corners 37">
              <a:extLst>
                <a:ext uri="{FF2B5EF4-FFF2-40B4-BE49-F238E27FC236}">
                  <a16:creationId xmlns:a16="http://schemas.microsoft.com/office/drawing/2014/main" id="{699383DD-7CBA-59F8-D32F-7C5E6C4A87B5}"/>
                </a:ext>
              </a:extLst>
            </xdr:cNvPr>
            <xdr:cNvSpPr/>
          </xdr:nvSpPr>
          <xdr:spPr>
            <a:xfrm>
              <a:off x="5040085"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a:t>
              </a:r>
              <a:r>
                <a:rPr lang="en-US" sz="2000" b="1" baseline="0">
                  <a:solidFill>
                    <a:sysClr val="windowText" lastClr="000000"/>
                  </a:solidFill>
                  <a:effectLst>
                    <a:outerShdw blurRad="50800" dist="38100" dir="8100000" algn="tr" rotWithShape="0">
                      <a:prstClr val="black">
                        <a:alpha val="40000"/>
                      </a:prstClr>
                    </a:outerShdw>
                  </a:effectLst>
                  <a:latin typeface="+mn-lt"/>
                  <a:ea typeface="+mn-ea"/>
                  <a:cs typeface="+mn-cs"/>
                </a:rPr>
                <a:t> Handle Time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27">
          <xdr:nvSpPr>
            <xdr:cNvPr id="39" name="TextBox 38">
              <a:extLst>
                <a:ext uri="{FF2B5EF4-FFF2-40B4-BE49-F238E27FC236}">
                  <a16:creationId xmlns:a16="http://schemas.microsoft.com/office/drawing/2014/main" id="{C04BD426-43BC-7F71-4B78-CF60FE8AE897}"/>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BF938E-D754-4F80-868B-C63F1FCC39A3}"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0:03:45</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clientData/>
  </xdr:twoCellAnchor>
  <xdr:twoCellAnchor>
    <xdr:from>
      <xdr:col>5</xdr:col>
      <xdr:colOff>370995</xdr:colOff>
      <xdr:row>11</xdr:row>
      <xdr:rowOff>126510</xdr:rowOff>
    </xdr:from>
    <xdr:to>
      <xdr:col>14</xdr:col>
      <xdr:colOff>144457</xdr:colOff>
      <xdr:row>27</xdr:row>
      <xdr:rowOff>137395</xdr:rowOff>
    </xdr:to>
    <xdr:grpSp>
      <xdr:nvGrpSpPr>
        <xdr:cNvPr id="44" name="Group 43">
          <a:extLst>
            <a:ext uri="{FF2B5EF4-FFF2-40B4-BE49-F238E27FC236}">
              <a16:creationId xmlns:a16="http://schemas.microsoft.com/office/drawing/2014/main" id="{72EF1CDE-0BB8-148C-7C21-0649DD4D2272}"/>
            </a:ext>
          </a:extLst>
        </xdr:cNvPr>
        <xdr:cNvGrpSpPr/>
      </xdr:nvGrpSpPr>
      <xdr:grpSpPr>
        <a:xfrm>
          <a:off x="3408698" y="2165375"/>
          <a:ext cx="5241327" cy="2976506"/>
          <a:chOff x="3233643" y="1907943"/>
          <a:chExt cx="5241327" cy="2976506"/>
        </a:xfrm>
      </xdr:grpSpPr>
      <xdr:sp macro="" textlink="">
        <xdr:nvSpPr>
          <xdr:cNvPr id="42" name="Rectangle: Rounded Corners 41">
            <a:extLst>
              <a:ext uri="{FF2B5EF4-FFF2-40B4-BE49-F238E27FC236}">
                <a16:creationId xmlns:a16="http://schemas.microsoft.com/office/drawing/2014/main" id="{DCCFB985-006D-4AA0-B77D-06DEDCAD3807}"/>
              </a:ext>
            </a:extLst>
          </xdr:cNvPr>
          <xdr:cNvSpPr/>
        </xdr:nvSpPr>
        <xdr:spPr>
          <a:xfrm>
            <a:off x="3233643" y="1907943"/>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graphicFrame macro="">
        <xdr:nvGraphicFramePr>
          <xdr:cNvPr id="41" name="Chart 40">
            <a:extLst>
              <a:ext uri="{FF2B5EF4-FFF2-40B4-BE49-F238E27FC236}">
                <a16:creationId xmlns:a16="http://schemas.microsoft.com/office/drawing/2014/main" id="{69729EE1-0A79-425D-9E4B-D2B27E56366E}"/>
              </a:ext>
            </a:extLst>
          </xdr:cNvPr>
          <xdr:cNvGraphicFramePr>
            <a:graphicFrameLocks/>
          </xdr:cNvGraphicFramePr>
        </xdr:nvGraphicFramePr>
        <xdr:xfrm>
          <a:off x="3462242" y="2027659"/>
          <a:ext cx="4795013" cy="2747612"/>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5</xdr:col>
      <xdr:colOff>348341</xdr:colOff>
      <xdr:row>28</xdr:row>
      <xdr:rowOff>145045</xdr:rowOff>
    </xdr:from>
    <xdr:to>
      <xdr:col>14</xdr:col>
      <xdr:colOff>121803</xdr:colOff>
      <xdr:row>44</xdr:row>
      <xdr:rowOff>155930</xdr:rowOff>
    </xdr:to>
    <xdr:sp macro="" textlink="">
      <xdr:nvSpPr>
        <xdr:cNvPr id="48" name="Rectangle: Rounded Corners 47">
          <a:extLst>
            <a:ext uri="{FF2B5EF4-FFF2-40B4-BE49-F238E27FC236}">
              <a16:creationId xmlns:a16="http://schemas.microsoft.com/office/drawing/2014/main" id="{32A6C1E7-BCE2-4469-AE8B-7C416650E4DD}"/>
            </a:ext>
          </a:extLst>
        </xdr:cNvPr>
        <xdr:cNvSpPr/>
      </xdr:nvSpPr>
      <xdr:spPr>
        <a:xfrm>
          <a:off x="3386044" y="5334883"/>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5</xdr:col>
      <xdr:colOff>476909</xdr:colOff>
      <xdr:row>29</xdr:row>
      <xdr:rowOff>31452</xdr:rowOff>
    </xdr:from>
    <xdr:to>
      <xdr:col>13</xdr:col>
      <xdr:colOff>566351</xdr:colOff>
      <xdr:row>44</xdr:row>
      <xdr:rowOff>92676</xdr:rowOff>
    </xdr:to>
    <xdr:graphicFrame macro="">
      <xdr:nvGraphicFramePr>
        <xdr:cNvPr id="49" name="Chart 48">
          <a:extLst>
            <a:ext uri="{FF2B5EF4-FFF2-40B4-BE49-F238E27FC236}">
              <a16:creationId xmlns:a16="http://schemas.microsoft.com/office/drawing/2014/main" id="{B88044BE-AA58-41B0-BD00-C3851BF3C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284497</xdr:colOff>
      <xdr:row>11</xdr:row>
      <xdr:rowOff>112094</xdr:rowOff>
    </xdr:from>
    <xdr:to>
      <xdr:col>23</xdr:col>
      <xdr:colOff>57960</xdr:colOff>
      <xdr:row>27</xdr:row>
      <xdr:rowOff>122979</xdr:rowOff>
    </xdr:to>
    <xdr:sp macro="" textlink="">
      <xdr:nvSpPr>
        <xdr:cNvPr id="51" name="Rectangle: Rounded Corners 50">
          <a:extLst>
            <a:ext uri="{FF2B5EF4-FFF2-40B4-BE49-F238E27FC236}">
              <a16:creationId xmlns:a16="http://schemas.microsoft.com/office/drawing/2014/main" id="{BC06D5DE-13BD-44E5-934E-A1DCC26A2A17}"/>
            </a:ext>
          </a:extLst>
        </xdr:cNvPr>
        <xdr:cNvSpPr/>
      </xdr:nvSpPr>
      <xdr:spPr>
        <a:xfrm>
          <a:off x="8790065" y="2150959"/>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14</xdr:col>
      <xdr:colOff>456314</xdr:colOff>
      <xdr:row>11</xdr:row>
      <xdr:rowOff>144720</xdr:rowOff>
    </xdr:from>
    <xdr:to>
      <xdr:col>22</xdr:col>
      <xdr:colOff>556054</xdr:colOff>
      <xdr:row>27</xdr:row>
      <xdr:rowOff>10296</xdr:rowOff>
    </xdr:to>
    <xdr:graphicFrame macro="">
      <xdr:nvGraphicFramePr>
        <xdr:cNvPr id="50" name="Chart 49">
          <a:extLst>
            <a:ext uri="{FF2B5EF4-FFF2-40B4-BE49-F238E27FC236}">
              <a16:creationId xmlns:a16="http://schemas.microsoft.com/office/drawing/2014/main" id="{CDE26045-DCFF-46A2-B5A3-D03B52808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222715</xdr:colOff>
      <xdr:row>11</xdr:row>
      <xdr:rowOff>101797</xdr:rowOff>
    </xdr:from>
    <xdr:to>
      <xdr:col>31</xdr:col>
      <xdr:colOff>247135</xdr:colOff>
      <xdr:row>27</xdr:row>
      <xdr:rowOff>112682</xdr:rowOff>
    </xdr:to>
    <xdr:sp macro="" textlink="">
      <xdr:nvSpPr>
        <xdr:cNvPr id="53" name="Rectangle: Rounded Corners 52">
          <a:extLst>
            <a:ext uri="{FF2B5EF4-FFF2-40B4-BE49-F238E27FC236}">
              <a16:creationId xmlns:a16="http://schemas.microsoft.com/office/drawing/2014/main" id="{EB39EF93-87A4-4C70-9A36-7A7A1921E92B}"/>
            </a:ext>
          </a:extLst>
        </xdr:cNvPr>
        <xdr:cNvSpPr/>
      </xdr:nvSpPr>
      <xdr:spPr>
        <a:xfrm>
          <a:off x="14196147" y="2140662"/>
          <a:ext cx="4884745"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23</xdr:col>
      <xdr:colOff>350110</xdr:colOff>
      <xdr:row>11</xdr:row>
      <xdr:rowOff>133865</xdr:rowOff>
    </xdr:from>
    <xdr:to>
      <xdr:col>31</xdr:col>
      <xdr:colOff>106207</xdr:colOff>
      <xdr:row>27</xdr:row>
      <xdr:rowOff>92676</xdr:rowOff>
    </xdr:to>
    <xdr:graphicFrame macro="">
      <xdr:nvGraphicFramePr>
        <xdr:cNvPr id="52" name="Chart 51">
          <a:extLst>
            <a:ext uri="{FF2B5EF4-FFF2-40B4-BE49-F238E27FC236}">
              <a16:creationId xmlns:a16="http://schemas.microsoft.com/office/drawing/2014/main" id="{B1C9FC78-1882-4A09-9B5B-D774C0D77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216244</xdr:colOff>
      <xdr:row>28</xdr:row>
      <xdr:rowOff>122390</xdr:rowOff>
    </xdr:from>
    <xdr:to>
      <xdr:col>31</xdr:col>
      <xdr:colOff>233014</xdr:colOff>
      <xdr:row>44</xdr:row>
      <xdr:rowOff>133275</xdr:rowOff>
    </xdr:to>
    <xdr:grpSp>
      <xdr:nvGrpSpPr>
        <xdr:cNvPr id="58" name="Group 57">
          <a:extLst>
            <a:ext uri="{FF2B5EF4-FFF2-40B4-BE49-F238E27FC236}">
              <a16:creationId xmlns:a16="http://schemas.microsoft.com/office/drawing/2014/main" id="{2A72608E-38C3-21E5-89EE-7690048B38DF}"/>
            </a:ext>
          </a:extLst>
        </xdr:cNvPr>
        <xdr:cNvGrpSpPr/>
      </xdr:nvGrpSpPr>
      <xdr:grpSpPr>
        <a:xfrm>
          <a:off x="14189676" y="5312228"/>
          <a:ext cx="4877095" cy="2976506"/>
          <a:chOff x="8553228" y="5085688"/>
          <a:chExt cx="5241327" cy="2976506"/>
        </a:xfrm>
      </xdr:grpSpPr>
      <xdr:sp macro="" textlink="">
        <xdr:nvSpPr>
          <xdr:cNvPr id="57" name="Rectangle: Rounded Corners 56">
            <a:extLst>
              <a:ext uri="{FF2B5EF4-FFF2-40B4-BE49-F238E27FC236}">
                <a16:creationId xmlns:a16="http://schemas.microsoft.com/office/drawing/2014/main" id="{49CB67CA-A3A5-4366-8AE5-033C8D493ABC}"/>
              </a:ext>
            </a:extLst>
          </xdr:cNvPr>
          <xdr:cNvSpPr/>
        </xdr:nvSpPr>
        <xdr:spPr>
          <a:xfrm>
            <a:off x="8553228" y="5085688"/>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graphicFrame macro="">
        <xdr:nvGraphicFramePr>
          <xdr:cNvPr id="55" name="Chart 54">
            <a:extLst>
              <a:ext uri="{FF2B5EF4-FFF2-40B4-BE49-F238E27FC236}">
                <a16:creationId xmlns:a16="http://schemas.microsoft.com/office/drawing/2014/main" id="{3957D47F-72A4-4F44-A26C-BC07A66250A2}"/>
              </a:ext>
            </a:extLst>
          </xdr:cNvPr>
          <xdr:cNvGraphicFramePr>
            <a:graphicFrameLocks/>
          </xdr:cNvGraphicFramePr>
        </xdr:nvGraphicFramePr>
        <xdr:xfrm>
          <a:off x="8776529" y="5200694"/>
          <a:ext cx="4712929" cy="274881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14</xdr:col>
      <xdr:colOff>284498</xdr:colOff>
      <xdr:row>28</xdr:row>
      <xdr:rowOff>163580</xdr:rowOff>
    </xdr:from>
    <xdr:to>
      <xdr:col>23</xdr:col>
      <xdr:colOff>57961</xdr:colOff>
      <xdr:row>44</xdr:row>
      <xdr:rowOff>174465</xdr:rowOff>
    </xdr:to>
    <xdr:sp macro="" textlink="">
      <xdr:nvSpPr>
        <xdr:cNvPr id="63" name="Rectangle: Rounded Corners 62">
          <a:extLst>
            <a:ext uri="{FF2B5EF4-FFF2-40B4-BE49-F238E27FC236}">
              <a16:creationId xmlns:a16="http://schemas.microsoft.com/office/drawing/2014/main" id="{597A55D2-E7EB-4A5E-9522-9FA8E0DED387}"/>
            </a:ext>
          </a:extLst>
        </xdr:cNvPr>
        <xdr:cNvSpPr/>
      </xdr:nvSpPr>
      <xdr:spPr>
        <a:xfrm>
          <a:off x="8790066" y="5353418"/>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14</xdr:col>
      <xdr:colOff>404828</xdr:colOff>
      <xdr:row>29</xdr:row>
      <xdr:rowOff>52045</xdr:rowOff>
    </xdr:from>
    <xdr:to>
      <xdr:col>22</xdr:col>
      <xdr:colOff>535460</xdr:colOff>
      <xdr:row>44</xdr:row>
      <xdr:rowOff>102972</xdr:rowOff>
    </xdr:to>
    <xdr:graphicFrame macro="">
      <xdr:nvGraphicFramePr>
        <xdr:cNvPr id="59" name="Chart 58">
          <a:extLst>
            <a:ext uri="{FF2B5EF4-FFF2-40B4-BE49-F238E27FC236}">
              <a16:creationId xmlns:a16="http://schemas.microsoft.com/office/drawing/2014/main" id="{FAD8343F-775A-42EB-8131-3DB87AB17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559287</xdr:colOff>
      <xdr:row>36</xdr:row>
      <xdr:rowOff>144723</xdr:rowOff>
    </xdr:from>
    <xdr:to>
      <xdr:col>4</xdr:col>
      <xdr:colOff>586947</xdr:colOff>
      <xdr:row>45</xdr:row>
      <xdr:rowOff>10297</xdr:rowOff>
    </xdr:to>
    <mc:AlternateContent xmlns:mc="http://schemas.openxmlformats.org/markup-compatibility/2006">
      <mc:Choice xmlns:a14="http://schemas.microsoft.com/office/drawing/2010/main" Requires="a14">
        <xdr:graphicFrame macro="">
          <xdr:nvGraphicFramePr>
            <xdr:cNvPr id="64" name="Agent">
              <a:extLst>
                <a:ext uri="{FF2B5EF4-FFF2-40B4-BE49-F238E27FC236}">
                  <a16:creationId xmlns:a16="http://schemas.microsoft.com/office/drawing/2014/main" id="{41CBBB37-4C61-484D-B485-1E741EAD868F}"/>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dr:sp macro="" textlink="">
          <xdr:nvSpPr>
            <xdr:cNvPr id="0" name=""/>
            <xdr:cNvSpPr>
              <a:spLocks noTextEdit="1"/>
            </xdr:cNvSpPr>
          </xdr:nvSpPr>
          <xdr:spPr>
            <a:xfrm>
              <a:off x="559287" y="6817372"/>
              <a:ext cx="2457822" cy="1533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566646</xdr:colOff>
      <xdr:row>9</xdr:row>
      <xdr:rowOff>1997</xdr:rowOff>
    </xdr:from>
    <xdr:to>
      <xdr:col>5</xdr:col>
      <xdr:colOff>95324</xdr:colOff>
      <xdr:row>36</xdr:row>
      <xdr:rowOff>141952</xdr:rowOff>
    </xdr:to>
    <xdr:grpSp>
      <xdr:nvGrpSpPr>
        <xdr:cNvPr id="85" name="Group 84">
          <a:extLst>
            <a:ext uri="{FF2B5EF4-FFF2-40B4-BE49-F238E27FC236}">
              <a16:creationId xmlns:a16="http://schemas.microsoft.com/office/drawing/2014/main" id="{CEC3F172-0559-2A1D-BC17-C3EF41634FE6}"/>
            </a:ext>
          </a:extLst>
        </xdr:cNvPr>
        <xdr:cNvGrpSpPr/>
      </xdr:nvGrpSpPr>
      <xdr:grpSpPr>
        <a:xfrm>
          <a:off x="566646" y="1670159"/>
          <a:ext cx="2566381" cy="5144442"/>
          <a:chOff x="340105" y="1412727"/>
          <a:chExt cx="2566381" cy="5144442"/>
        </a:xfrm>
      </xdr:grpSpPr>
      <xdr:sp macro="" textlink="">
        <xdr:nvSpPr>
          <xdr:cNvPr id="10" name="Speech Bubble: Rectangle with Corners Rounded 8">
            <a:hlinkClick xmlns:r="http://schemas.openxmlformats.org/officeDocument/2006/relationships" r:id="rId8"/>
            <a:extLst>
              <a:ext uri="{FF2B5EF4-FFF2-40B4-BE49-F238E27FC236}">
                <a16:creationId xmlns:a16="http://schemas.microsoft.com/office/drawing/2014/main" id="{0FAE3A1D-35F6-4278-A599-C60BA68DA3CD}"/>
              </a:ext>
            </a:extLst>
          </xdr:cNvPr>
          <xdr:cNvSpPr/>
        </xdr:nvSpPr>
        <xdr:spPr>
          <a:xfrm flipH="1">
            <a:off x="352462" y="1412727"/>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effectLst>
                  <a:outerShdw blurRad="50800" dist="38100" dir="8100000" algn="tr" rotWithShape="0">
                    <a:prstClr val="black">
                      <a:alpha val="40000"/>
                    </a:prstClr>
                  </a:outerShdw>
                </a:effectLst>
              </a:rPr>
              <a:t>Executive</a:t>
            </a:r>
            <a:r>
              <a:rPr lang="en-US" sz="1800" b="1" baseline="0">
                <a:solidFill>
                  <a:sysClr val="windowText" lastClr="000000"/>
                </a:solidFill>
                <a:effectLst>
                  <a:outerShdw blurRad="50800" dist="38100" dir="8100000" algn="tr" rotWithShape="0">
                    <a:prstClr val="black">
                      <a:alpha val="40000"/>
                    </a:prstClr>
                  </a:outerShdw>
                </a:effectLst>
              </a:rPr>
              <a:t> Overview</a:t>
            </a:r>
            <a:endParaRPr lang="en-US" sz="1800" b="1">
              <a:solidFill>
                <a:sysClr val="windowText" lastClr="000000"/>
              </a:solidFill>
              <a:effectLst>
                <a:outerShdw blurRad="50800" dist="38100" dir="8100000" algn="tr" rotWithShape="0">
                  <a:prstClr val="black">
                    <a:alpha val="40000"/>
                  </a:prstClr>
                </a:outerShdw>
              </a:effectLst>
            </a:endParaRPr>
          </a:p>
          <a:p>
            <a:pPr algn="ctr"/>
            <a:endParaRPr lang="en-US" sz="1800" b="1"/>
          </a:p>
        </xdr:txBody>
      </xdr:sp>
      <xdr:sp macro="" textlink="">
        <xdr:nvSpPr>
          <xdr:cNvPr id="79" name="Speech Bubble: Rectangle with Corners Rounded 8">
            <a:hlinkClick xmlns:r="http://schemas.openxmlformats.org/officeDocument/2006/relationships" r:id="rId9"/>
            <a:extLst>
              <a:ext uri="{FF2B5EF4-FFF2-40B4-BE49-F238E27FC236}">
                <a16:creationId xmlns:a16="http://schemas.microsoft.com/office/drawing/2014/main" id="{7698FE10-3B50-4B83-A00D-A713137DE0B9}"/>
              </a:ext>
            </a:extLst>
          </xdr:cNvPr>
          <xdr:cNvSpPr/>
        </xdr:nvSpPr>
        <xdr:spPr>
          <a:xfrm flipH="1">
            <a:off x="340105" y="2255046"/>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Agent Performance</a:t>
            </a:r>
          </a:p>
          <a:p>
            <a:pPr algn="ctr"/>
            <a:endParaRPr lang="en-US" sz="1800" b="1"/>
          </a:p>
        </xdr:txBody>
      </xdr:sp>
      <xdr:sp macro="" textlink="">
        <xdr:nvSpPr>
          <xdr:cNvPr id="80" name="Speech Bubble: Rectangle with Corners Rounded 8">
            <a:hlinkClick xmlns:r="http://schemas.openxmlformats.org/officeDocument/2006/relationships" r:id="rId10"/>
            <a:extLst>
              <a:ext uri="{FF2B5EF4-FFF2-40B4-BE49-F238E27FC236}">
                <a16:creationId xmlns:a16="http://schemas.microsoft.com/office/drawing/2014/main" id="{3F02C170-6E43-4470-B98D-E0B7A176D463}"/>
              </a:ext>
            </a:extLst>
          </xdr:cNvPr>
          <xdr:cNvSpPr/>
        </xdr:nvSpPr>
        <xdr:spPr>
          <a:xfrm flipH="1">
            <a:off x="348343" y="3107661"/>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Customer Experience</a:t>
            </a:r>
          </a:p>
          <a:p>
            <a:pPr algn="ctr"/>
            <a:endParaRPr lang="en-US" sz="1800" b="1"/>
          </a:p>
        </xdr:txBody>
      </xdr:sp>
      <xdr:sp macro="" textlink="">
        <xdr:nvSpPr>
          <xdr:cNvPr id="82" name="Speech Bubble: Rectangle with Corners Rounded 8">
            <a:hlinkClick xmlns:r="http://schemas.openxmlformats.org/officeDocument/2006/relationships" r:id="rId11"/>
            <a:extLst>
              <a:ext uri="{FF2B5EF4-FFF2-40B4-BE49-F238E27FC236}">
                <a16:creationId xmlns:a16="http://schemas.microsoft.com/office/drawing/2014/main" id="{436243AE-0348-451B-922E-2098791B76C6}"/>
              </a:ext>
            </a:extLst>
          </xdr:cNvPr>
          <xdr:cNvSpPr/>
        </xdr:nvSpPr>
        <xdr:spPr>
          <a:xfrm flipH="1">
            <a:off x="356580" y="3949980"/>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Operational Insights</a:t>
            </a:r>
          </a:p>
          <a:p>
            <a:pPr algn="ctr"/>
            <a:endParaRPr lang="en-US" sz="1800" b="1"/>
          </a:p>
        </xdr:txBody>
      </xdr:sp>
      <xdr:sp macro="" textlink="">
        <xdr:nvSpPr>
          <xdr:cNvPr id="83" name="Speech Bubble: Rectangle with Corners Rounded 8">
            <a:hlinkClick xmlns:r="http://schemas.openxmlformats.org/officeDocument/2006/relationships" r:id="rId12"/>
            <a:extLst>
              <a:ext uri="{FF2B5EF4-FFF2-40B4-BE49-F238E27FC236}">
                <a16:creationId xmlns:a16="http://schemas.microsoft.com/office/drawing/2014/main" id="{1E59F0A8-5DE6-4915-A33A-1E62061ADE48}"/>
              </a:ext>
            </a:extLst>
          </xdr:cNvPr>
          <xdr:cNvSpPr/>
        </xdr:nvSpPr>
        <xdr:spPr>
          <a:xfrm flipH="1">
            <a:off x="354520" y="4792299"/>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Source Data</a:t>
            </a:r>
          </a:p>
          <a:p>
            <a:pPr algn="ctr"/>
            <a:endParaRPr lang="en-US" sz="1800" b="1"/>
          </a:p>
        </xdr:txBody>
      </xdr:sp>
      <xdr:sp macro="" textlink="">
        <xdr:nvSpPr>
          <xdr:cNvPr id="84" name="Speech Bubble: Rectangle with Corners Rounded 8">
            <a:hlinkClick xmlns:r="http://schemas.openxmlformats.org/officeDocument/2006/relationships" r:id="rId13"/>
            <a:extLst>
              <a:ext uri="{FF2B5EF4-FFF2-40B4-BE49-F238E27FC236}">
                <a16:creationId xmlns:a16="http://schemas.microsoft.com/office/drawing/2014/main" id="{C0B15957-39AA-4FA4-88E3-D02217071E6E}"/>
              </a:ext>
            </a:extLst>
          </xdr:cNvPr>
          <xdr:cNvSpPr/>
        </xdr:nvSpPr>
        <xdr:spPr>
          <a:xfrm flipH="1">
            <a:off x="352460" y="5644915"/>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Pivot Tables</a:t>
            </a:r>
          </a:p>
          <a:p>
            <a:pPr algn="ctr"/>
            <a:endParaRPr lang="en-US" sz="1800" b="1"/>
          </a:p>
        </xdr:txBody>
      </xdr:sp>
    </xdr:grpSp>
    <xdr:clientData/>
  </xdr:twoCellAnchor>
  <xdr:twoCellAnchor>
    <xdr:from>
      <xdr:col>0</xdr:col>
      <xdr:colOff>545757</xdr:colOff>
      <xdr:row>7</xdr:row>
      <xdr:rowOff>144162</xdr:rowOff>
    </xdr:from>
    <xdr:to>
      <xdr:col>5</xdr:col>
      <xdr:colOff>0</xdr:colOff>
      <xdr:row>7</xdr:row>
      <xdr:rowOff>154459</xdr:rowOff>
    </xdr:to>
    <xdr:cxnSp macro="">
      <xdr:nvCxnSpPr>
        <xdr:cNvPr id="87" name="Straight Connector 86">
          <a:extLst>
            <a:ext uri="{FF2B5EF4-FFF2-40B4-BE49-F238E27FC236}">
              <a16:creationId xmlns:a16="http://schemas.microsoft.com/office/drawing/2014/main" id="{BA7C3287-05BA-B990-990B-656EEFF9CC94}"/>
            </a:ext>
          </a:extLst>
        </xdr:cNvPr>
        <xdr:cNvCxnSpPr/>
      </xdr:nvCxnSpPr>
      <xdr:spPr>
        <a:xfrm flipV="1">
          <a:off x="545757" y="1441621"/>
          <a:ext cx="2491946" cy="1029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442488</xdr:colOff>
      <xdr:row>0</xdr:row>
      <xdr:rowOff>0</xdr:rowOff>
    </xdr:from>
    <xdr:to>
      <xdr:col>32</xdr:col>
      <xdr:colOff>398946</xdr:colOff>
      <xdr:row>34</xdr:row>
      <xdr:rowOff>65313</xdr:rowOff>
    </xdr:to>
    <xdr:sp macro="" textlink="">
      <xdr:nvSpPr>
        <xdr:cNvPr id="2" name="Right Triangle 1">
          <a:extLst>
            <a:ext uri="{FF2B5EF4-FFF2-40B4-BE49-F238E27FC236}">
              <a16:creationId xmlns:a16="http://schemas.microsoft.com/office/drawing/2014/main" id="{4AF5AD82-78F4-4431-8B14-07C6FAB48746}"/>
            </a:ext>
          </a:extLst>
        </xdr:cNvPr>
        <xdr:cNvSpPr/>
      </xdr:nvSpPr>
      <xdr:spPr>
        <a:xfrm flipH="1" flipV="1">
          <a:off x="8340515" y="0"/>
          <a:ext cx="11499728" cy="6367259"/>
        </a:xfrm>
        <a:prstGeom prst="rtTriangle">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12</xdr:row>
      <xdr:rowOff>153577</xdr:rowOff>
    </xdr:from>
    <xdr:to>
      <xdr:col>19</xdr:col>
      <xdr:colOff>72081</xdr:colOff>
      <xdr:row>49</xdr:row>
      <xdr:rowOff>0</xdr:rowOff>
    </xdr:to>
    <xdr:sp macro="" textlink="">
      <xdr:nvSpPr>
        <xdr:cNvPr id="3" name="Right Triangle 2">
          <a:extLst>
            <a:ext uri="{FF2B5EF4-FFF2-40B4-BE49-F238E27FC236}">
              <a16:creationId xmlns:a16="http://schemas.microsoft.com/office/drawing/2014/main" id="{DC416CC8-0596-4ED9-A010-52A8856FE088}"/>
            </a:ext>
          </a:extLst>
        </xdr:cNvPr>
        <xdr:cNvSpPr/>
      </xdr:nvSpPr>
      <xdr:spPr>
        <a:xfrm>
          <a:off x="0" y="2377793"/>
          <a:ext cx="11615351" cy="6704423"/>
        </a:xfrm>
        <a:prstGeom prst="rtTriangle">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106405</xdr:colOff>
      <xdr:row>6</xdr:row>
      <xdr:rowOff>90753</xdr:rowOff>
    </xdr:from>
    <xdr:to>
      <xdr:col>4</xdr:col>
      <xdr:colOff>490426</xdr:colOff>
      <xdr:row>11</xdr:row>
      <xdr:rowOff>144025</xdr:rowOff>
    </xdr:to>
    <xdr:sp macro="" textlink="">
      <xdr:nvSpPr>
        <xdr:cNvPr id="4" name="Rectangle: Rounded Corners 3">
          <a:extLst>
            <a:ext uri="{FF2B5EF4-FFF2-40B4-BE49-F238E27FC236}">
              <a16:creationId xmlns:a16="http://schemas.microsoft.com/office/drawing/2014/main" id="{455DD2CF-0B0A-4DD0-A84D-583C4E6B4057}"/>
            </a:ext>
          </a:extLst>
        </xdr:cNvPr>
        <xdr:cNvSpPr/>
      </xdr:nvSpPr>
      <xdr:spPr>
        <a:xfrm>
          <a:off x="713946" y="1202861"/>
          <a:ext cx="2206642" cy="9800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353342</xdr:colOff>
      <xdr:row>2</xdr:row>
      <xdr:rowOff>62344</xdr:rowOff>
    </xdr:from>
    <xdr:to>
      <xdr:col>31</xdr:col>
      <xdr:colOff>386003</xdr:colOff>
      <xdr:row>46</xdr:row>
      <xdr:rowOff>41189</xdr:rowOff>
    </xdr:to>
    <xdr:grpSp>
      <xdr:nvGrpSpPr>
        <xdr:cNvPr id="5" name="Group 4">
          <a:extLst>
            <a:ext uri="{FF2B5EF4-FFF2-40B4-BE49-F238E27FC236}">
              <a16:creationId xmlns:a16="http://schemas.microsoft.com/office/drawing/2014/main" id="{15A0A874-9C92-4821-BEBE-749C5FF940DE}"/>
            </a:ext>
          </a:extLst>
        </xdr:cNvPr>
        <xdr:cNvGrpSpPr/>
      </xdr:nvGrpSpPr>
      <xdr:grpSpPr>
        <a:xfrm>
          <a:off x="353342" y="433047"/>
          <a:ext cx="18866418" cy="8134304"/>
          <a:chOff x="163284" y="108830"/>
          <a:chExt cx="18930261" cy="7217253"/>
        </a:xfrm>
      </xdr:grpSpPr>
      <xdr:sp macro="" textlink="">
        <xdr:nvSpPr>
          <xdr:cNvPr id="6" name="Rectangle: Rounded Corners 4">
            <a:extLst>
              <a:ext uri="{FF2B5EF4-FFF2-40B4-BE49-F238E27FC236}">
                <a16:creationId xmlns:a16="http://schemas.microsoft.com/office/drawing/2014/main" id="{00745884-6D9B-987F-9AF6-D06D0EBFB118}"/>
              </a:ext>
            </a:extLst>
          </xdr:cNvPr>
          <xdr:cNvSpPr>
            <a:spLocks/>
          </xdr:cNvSpPr>
        </xdr:nvSpPr>
        <xdr:spPr>
          <a:xfrm rot="16200000" flipV="1">
            <a:off x="7396831" y="-4370630"/>
            <a:ext cx="7217253" cy="16176174"/>
          </a:xfrm>
          <a:custGeom>
            <a:avLst/>
            <a:gdLst>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06501"/>
              <a:gd name="connsiteY0" fmla="*/ 0 h 8548737"/>
              <a:gd name="connsiteX1" fmla="*/ 6005261 w 7206501"/>
              <a:gd name="connsiteY1" fmla="*/ 0 h 8548737"/>
              <a:gd name="connsiteX2" fmla="*/ 7206342 w 7206501"/>
              <a:gd name="connsiteY2" fmla="*/ 1201081 h 8548737"/>
              <a:gd name="connsiteX3" fmla="*/ 7206342 w 7206501"/>
              <a:gd name="connsiteY3" fmla="*/ 8548737 h 8548737"/>
              <a:gd name="connsiteX4" fmla="*/ 7206342 w 7206501"/>
              <a:gd name="connsiteY4" fmla="*/ 8548737 h 8548737"/>
              <a:gd name="connsiteX5" fmla="*/ 0 w 7206501"/>
              <a:gd name="connsiteY5" fmla="*/ 8548737 h 8548737"/>
              <a:gd name="connsiteX6" fmla="*/ 0 w 7206501"/>
              <a:gd name="connsiteY6" fmla="*/ 8548737 h 8548737"/>
              <a:gd name="connsiteX7" fmla="*/ 0 w 7206501"/>
              <a:gd name="connsiteY7" fmla="*/ 1201081 h 8548737"/>
              <a:gd name="connsiteX8" fmla="*/ 1201081 w 7206501"/>
              <a:gd name="connsiteY8" fmla="*/ 0 h 8548737"/>
              <a:gd name="connsiteX0" fmla="*/ 1201081 w 7206501"/>
              <a:gd name="connsiteY0" fmla="*/ 0 h 8548737"/>
              <a:gd name="connsiteX1" fmla="*/ 6005261 w 7206501"/>
              <a:gd name="connsiteY1" fmla="*/ 0 h 8548737"/>
              <a:gd name="connsiteX2" fmla="*/ 7206342 w 7206501"/>
              <a:gd name="connsiteY2" fmla="*/ 1201081 h 8548737"/>
              <a:gd name="connsiteX3" fmla="*/ 7206342 w 7206501"/>
              <a:gd name="connsiteY3" fmla="*/ 8548737 h 8548737"/>
              <a:gd name="connsiteX4" fmla="*/ 7206342 w 7206501"/>
              <a:gd name="connsiteY4" fmla="*/ 8548737 h 8548737"/>
              <a:gd name="connsiteX5" fmla="*/ 0 w 7206501"/>
              <a:gd name="connsiteY5" fmla="*/ 8548737 h 8548737"/>
              <a:gd name="connsiteX6" fmla="*/ 0 w 7206501"/>
              <a:gd name="connsiteY6" fmla="*/ 8548737 h 8548737"/>
              <a:gd name="connsiteX7" fmla="*/ 0 w 7206501"/>
              <a:gd name="connsiteY7" fmla="*/ 1201081 h 8548737"/>
              <a:gd name="connsiteX8" fmla="*/ 1201081 w 7206501"/>
              <a:gd name="connsiteY8" fmla="*/ 0 h 8548737"/>
              <a:gd name="connsiteX0" fmla="*/ 1201081 w 7206956"/>
              <a:gd name="connsiteY0" fmla="*/ 0 h 8548737"/>
              <a:gd name="connsiteX1" fmla="*/ 6005261 w 7206956"/>
              <a:gd name="connsiteY1" fmla="*/ 0 h 8548737"/>
              <a:gd name="connsiteX2" fmla="*/ 7206342 w 7206956"/>
              <a:gd name="connsiteY2" fmla="*/ 1201081 h 8548737"/>
              <a:gd name="connsiteX3" fmla="*/ 7206342 w 7206956"/>
              <a:gd name="connsiteY3" fmla="*/ 8548737 h 8548737"/>
              <a:gd name="connsiteX4" fmla="*/ 7206342 w 7206956"/>
              <a:gd name="connsiteY4" fmla="*/ 8548737 h 8548737"/>
              <a:gd name="connsiteX5" fmla="*/ 0 w 7206956"/>
              <a:gd name="connsiteY5" fmla="*/ 8548737 h 8548737"/>
              <a:gd name="connsiteX6" fmla="*/ 0 w 7206956"/>
              <a:gd name="connsiteY6" fmla="*/ 8548737 h 8548737"/>
              <a:gd name="connsiteX7" fmla="*/ 0 w 7206956"/>
              <a:gd name="connsiteY7" fmla="*/ 1201081 h 8548737"/>
              <a:gd name="connsiteX8" fmla="*/ 1201081 w 7206956"/>
              <a:gd name="connsiteY8" fmla="*/ 0 h 8548737"/>
              <a:gd name="connsiteX0" fmla="*/ 1201081 w 7207814"/>
              <a:gd name="connsiteY0" fmla="*/ 0 h 8548737"/>
              <a:gd name="connsiteX1" fmla="*/ 6005261 w 7207814"/>
              <a:gd name="connsiteY1" fmla="*/ 0 h 8548737"/>
              <a:gd name="connsiteX2" fmla="*/ 7206342 w 7207814"/>
              <a:gd name="connsiteY2" fmla="*/ 1201081 h 8548737"/>
              <a:gd name="connsiteX3" fmla="*/ 7206342 w 7207814"/>
              <a:gd name="connsiteY3" fmla="*/ 8548737 h 8548737"/>
              <a:gd name="connsiteX4" fmla="*/ 7206342 w 7207814"/>
              <a:gd name="connsiteY4" fmla="*/ 8548737 h 8548737"/>
              <a:gd name="connsiteX5" fmla="*/ 0 w 7207814"/>
              <a:gd name="connsiteY5" fmla="*/ 8548737 h 8548737"/>
              <a:gd name="connsiteX6" fmla="*/ 0 w 7207814"/>
              <a:gd name="connsiteY6" fmla="*/ 8548737 h 8548737"/>
              <a:gd name="connsiteX7" fmla="*/ 0 w 7207814"/>
              <a:gd name="connsiteY7" fmla="*/ 1201081 h 8548737"/>
              <a:gd name="connsiteX8" fmla="*/ 1201081 w 7207814"/>
              <a:gd name="connsiteY8" fmla="*/ 0 h 8548737"/>
              <a:gd name="connsiteX0" fmla="*/ 1201081 w 7208940"/>
              <a:gd name="connsiteY0" fmla="*/ 0 h 8548737"/>
              <a:gd name="connsiteX1" fmla="*/ 6005261 w 7208940"/>
              <a:gd name="connsiteY1" fmla="*/ 0 h 8548737"/>
              <a:gd name="connsiteX2" fmla="*/ 7206342 w 7208940"/>
              <a:gd name="connsiteY2" fmla="*/ 1201081 h 8548737"/>
              <a:gd name="connsiteX3" fmla="*/ 7206342 w 7208940"/>
              <a:gd name="connsiteY3" fmla="*/ 8548737 h 8548737"/>
              <a:gd name="connsiteX4" fmla="*/ 7206342 w 7208940"/>
              <a:gd name="connsiteY4" fmla="*/ 8548737 h 8548737"/>
              <a:gd name="connsiteX5" fmla="*/ 0 w 7208940"/>
              <a:gd name="connsiteY5" fmla="*/ 8548737 h 8548737"/>
              <a:gd name="connsiteX6" fmla="*/ 0 w 7208940"/>
              <a:gd name="connsiteY6" fmla="*/ 8548737 h 8548737"/>
              <a:gd name="connsiteX7" fmla="*/ 0 w 7208940"/>
              <a:gd name="connsiteY7" fmla="*/ 1201081 h 8548737"/>
              <a:gd name="connsiteX8" fmla="*/ 1201081 w 7208940"/>
              <a:gd name="connsiteY8" fmla="*/ 0 h 8548737"/>
              <a:gd name="connsiteX0" fmla="*/ 1201081 w 7208940"/>
              <a:gd name="connsiteY0" fmla="*/ 0 h 8548737"/>
              <a:gd name="connsiteX1" fmla="*/ 6005261 w 7208940"/>
              <a:gd name="connsiteY1" fmla="*/ 0 h 8548737"/>
              <a:gd name="connsiteX2" fmla="*/ 7206342 w 7208940"/>
              <a:gd name="connsiteY2" fmla="*/ 1201081 h 8548737"/>
              <a:gd name="connsiteX3" fmla="*/ 7206342 w 7208940"/>
              <a:gd name="connsiteY3" fmla="*/ 8548737 h 8548737"/>
              <a:gd name="connsiteX4" fmla="*/ 7206342 w 7208940"/>
              <a:gd name="connsiteY4" fmla="*/ 8548737 h 8548737"/>
              <a:gd name="connsiteX5" fmla="*/ 0 w 7208940"/>
              <a:gd name="connsiteY5" fmla="*/ 8548737 h 8548737"/>
              <a:gd name="connsiteX6" fmla="*/ 0 w 7208940"/>
              <a:gd name="connsiteY6" fmla="*/ 8548737 h 8548737"/>
              <a:gd name="connsiteX7" fmla="*/ 0 w 7208940"/>
              <a:gd name="connsiteY7" fmla="*/ 1201081 h 8548737"/>
              <a:gd name="connsiteX8" fmla="*/ 1201081 w 7208940"/>
              <a:gd name="connsiteY8" fmla="*/ 0 h 8548737"/>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11854"/>
              <a:gd name="connsiteY0" fmla="*/ 5684 h 8554421"/>
              <a:gd name="connsiteX1" fmla="*/ 6005261 w 7211854"/>
              <a:gd name="connsiteY1" fmla="*/ 5684 h 8554421"/>
              <a:gd name="connsiteX2" fmla="*/ 7206342 w 7211854"/>
              <a:gd name="connsiteY2" fmla="*/ 1206765 h 8554421"/>
              <a:gd name="connsiteX3" fmla="*/ 7206342 w 7211854"/>
              <a:gd name="connsiteY3" fmla="*/ 8554421 h 8554421"/>
              <a:gd name="connsiteX4" fmla="*/ 7206342 w 7211854"/>
              <a:gd name="connsiteY4" fmla="*/ 8554421 h 8554421"/>
              <a:gd name="connsiteX5" fmla="*/ 0 w 7211854"/>
              <a:gd name="connsiteY5" fmla="*/ 8554421 h 8554421"/>
              <a:gd name="connsiteX6" fmla="*/ 0 w 7211854"/>
              <a:gd name="connsiteY6" fmla="*/ 8554421 h 8554421"/>
              <a:gd name="connsiteX7" fmla="*/ 0 w 7211854"/>
              <a:gd name="connsiteY7" fmla="*/ 1206765 h 8554421"/>
              <a:gd name="connsiteX8" fmla="*/ 1201081 w 7211854"/>
              <a:gd name="connsiteY8" fmla="*/ 5684 h 8554421"/>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1757 h 8550494"/>
              <a:gd name="connsiteX1" fmla="*/ 6005261 w 7219528"/>
              <a:gd name="connsiteY1" fmla="*/ 1757 h 8550494"/>
              <a:gd name="connsiteX2" fmla="*/ 7206342 w 7219528"/>
              <a:gd name="connsiteY2" fmla="*/ 1202838 h 8550494"/>
              <a:gd name="connsiteX3" fmla="*/ 7206342 w 7219528"/>
              <a:gd name="connsiteY3" fmla="*/ 8550494 h 8550494"/>
              <a:gd name="connsiteX4" fmla="*/ 7206342 w 7219528"/>
              <a:gd name="connsiteY4" fmla="*/ 8550494 h 8550494"/>
              <a:gd name="connsiteX5" fmla="*/ 0 w 7219528"/>
              <a:gd name="connsiteY5" fmla="*/ 8550494 h 8550494"/>
              <a:gd name="connsiteX6" fmla="*/ 0 w 7219528"/>
              <a:gd name="connsiteY6" fmla="*/ 8550494 h 8550494"/>
              <a:gd name="connsiteX7" fmla="*/ 0 w 7219528"/>
              <a:gd name="connsiteY7" fmla="*/ 1202838 h 8550494"/>
              <a:gd name="connsiteX8" fmla="*/ 1201081 w 7219528"/>
              <a:gd name="connsiteY8" fmla="*/ 1757 h 8550494"/>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1854"/>
              <a:gd name="connsiteY0" fmla="*/ 3164 h 8551901"/>
              <a:gd name="connsiteX1" fmla="*/ 6005261 w 7211854"/>
              <a:gd name="connsiteY1" fmla="*/ 3164 h 8551901"/>
              <a:gd name="connsiteX2" fmla="*/ 7206342 w 7211854"/>
              <a:gd name="connsiteY2" fmla="*/ 1204245 h 8551901"/>
              <a:gd name="connsiteX3" fmla="*/ 7206342 w 7211854"/>
              <a:gd name="connsiteY3" fmla="*/ 8551901 h 8551901"/>
              <a:gd name="connsiteX4" fmla="*/ 7206342 w 7211854"/>
              <a:gd name="connsiteY4" fmla="*/ 8551901 h 8551901"/>
              <a:gd name="connsiteX5" fmla="*/ 0 w 7211854"/>
              <a:gd name="connsiteY5" fmla="*/ 8551901 h 8551901"/>
              <a:gd name="connsiteX6" fmla="*/ 0 w 7211854"/>
              <a:gd name="connsiteY6" fmla="*/ 8551901 h 8551901"/>
              <a:gd name="connsiteX7" fmla="*/ 0 w 7211854"/>
              <a:gd name="connsiteY7" fmla="*/ 1204245 h 8551901"/>
              <a:gd name="connsiteX8" fmla="*/ 1201081 w 7211854"/>
              <a:gd name="connsiteY8" fmla="*/ 3164 h 8551901"/>
              <a:gd name="connsiteX0" fmla="*/ 1201081 w 7211854"/>
              <a:gd name="connsiteY0" fmla="*/ 0 h 8548737"/>
              <a:gd name="connsiteX1" fmla="*/ 6005261 w 7211854"/>
              <a:gd name="connsiteY1" fmla="*/ 0 h 8548737"/>
              <a:gd name="connsiteX2" fmla="*/ 7206342 w 7211854"/>
              <a:gd name="connsiteY2" fmla="*/ 1201081 h 8548737"/>
              <a:gd name="connsiteX3" fmla="*/ 7206342 w 7211854"/>
              <a:gd name="connsiteY3" fmla="*/ 8548737 h 8548737"/>
              <a:gd name="connsiteX4" fmla="*/ 7206342 w 7211854"/>
              <a:gd name="connsiteY4" fmla="*/ 8548737 h 8548737"/>
              <a:gd name="connsiteX5" fmla="*/ 0 w 7211854"/>
              <a:gd name="connsiteY5" fmla="*/ 8548737 h 8548737"/>
              <a:gd name="connsiteX6" fmla="*/ 0 w 7211854"/>
              <a:gd name="connsiteY6" fmla="*/ 8548737 h 8548737"/>
              <a:gd name="connsiteX7" fmla="*/ 0 w 7211854"/>
              <a:gd name="connsiteY7" fmla="*/ 1201081 h 8548737"/>
              <a:gd name="connsiteX8" fmla="*/ 1201081 w 7211854"/>
              <a:gd name="connsiteY8" fmla="*/ 0 h 8548737"/>
              <a:gd name="connsiteX0" fmla="*/ 1201081 w 7216173"/>
              <a:gd name="connsiteY0" fmla="*/ 4170 h 8552907"/>
              <a:gd name="connsiteX1" fmla="*/ 6005261 w 7216173"/>
              <a:gd name="connsiteY1" fmla="*/ 4170 h 8552907"/>
              <a:gd name="connsiteX2" fmla="*/ 7206342 w 7216173"/>
              <a:gd name="connsiteY2" fmla="*/ 1205251 h 8552907"/>
              <a:gd name="connsiteX3" fmla="*/ 7206342 w 7216173"/>
              <a:gd name="connsiteY3" fmla="*/ 8552907 h 8552907"/>
              <a:gd name="connsiteX4" fmla="*/ 7206342 w 7216173"/>
              <a:gd name="connsiteY4" fmla="*/ 8552907 h 8552907"/>
              <a:gd name="connsiteX5" fmla="*/ 0 w 7216173"/>
              <a:gd name="connsiteY5" fmla="*/ 8552907 h 8552907"/>
              <a:gd name="connsiteX6" fmla="*/ 0 w 7216173"/>
              <a:gd name="connsiteY6" fmla="*/ 8552907 h 8552907"/>
              <a:gd name="connsiteX7" fmla="*/ 0 w 7216173"/>
              <a:gd name="connsiteY7" fmla="*/ 1205251 h 8552907"/>
              <a:gd name="connsiteX8" fmla="*/ 1201081 w 7216173"/>
              <a:gd name="connsiteY8" fmla="*/ 4170 h 8552907"/>
              <a:gd name="connsiteX0" fmla="*/ 1201081 w 7217253"/>
              <a:gd name="connsiteY0" fmla="*/ 0 h 8548737"/>
              <a:gd name="connsiteX1" fmla="*/ 6005261 w 7217253"/>
              <a:gd name="connsiteY1" fmla="*/ 0 h 8548737"/>
              <a:gd name="connsiteX2" fmla="*/ 7206342 w 7217253"/>
              <a:gd name="connsiteY2" fmla="*/ 1201081 h 8548737"/>
              <a:gd name="connsiteX3" fmla="*/ 7206342 w 7217253"/>
              <a:gd name="connsiteY3" fmla="*/ 8548737 h 8548737"/>
              <a:gd name="connsiteX4" fmla="*/ 7206342 w 7217253"/>
              <a:gd name="connsiteY4" fmla="*/ 8548737 h 8548737"/>
              <a:gd name="connsiteX5" fmla="*/ 0 w 7217253"/>
              <a:gd name="connsiteY5" fmla="*/ 8548737 h 8548737"/>
              <a:gd name="connsiteX6" fmla="*/ 0 w 7217253"/>
              <a:gd name="connsiteY6" fmla="*/ 8548737 h 8548737"/>
              <a:gd name="connsiteX7" fmla="*/ 0 w 7217253"/>
              <a:gd name="connsiteY7" fmla="*/ 1201081 h 8548737"/>
              <a:gd name="connsiteX8" fmla="*/ 1201081 w 7217253"/>
              <a:gd name="connsiteY8" fmla="*/ 0 h 85487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217253" h="8548737">
                <a:moveTo>
                  <a:pt x="1201081" y="0"/>
                </a:moveTo>
                <a:lnTo>
                  <a:pt x="6005261" y="0"/>
                </a:lnTo>
                <a:cubicBezTo>
                  <a:pt x="7376172" y="40269"/>
                  <a:pt x="7217231" y="-230738"/>
                  <a:pt x="7206342" y="1201081"/>
                </a:cubicBezTo>
                <a:lnTo>
                  <a:pt x="7206342" y="8548737"/>
                </a:lnTo>
                <a:lnTo>
                  <a:pt x="7206342" y="8548737"/>
                </a:lnTo>
                <a:lnTo>
                  <a:pt x="0" y="8548737"/>
                </a:lnTo>
                <a:lnTo>
                  <a:pt x="0" y="8548737"/>
                </a:lnTo>
                <a:lnTo>
                  <a:pt x="0" y="1201081"/>
                </a:lnTo>
                <a:cubicBezTo>
                  <a:pt x="65314" y="-170104"/>
                  <a:pt x="-82744" y="28763"/>
                  <a:pt x="1201081" y="0"/>
                </a:cubicBezTo>
                <a:close/>
              </a:path>
            </a:pathLst>
          </a:custGeom>
          <a:gradFill>
            <a:gsLst>
              <a:gs pos="0">
                <a:schemeClr val="bg1">
                  <a:lumMod val="95000"/>
                </a:schemeClr>
              </a:gs>
              <a:gs pos="50000">
                <a:schemeClr val="accent2">
                  <a:lumMod val="20000"/>
                  <a:lumOff val="80000"/>
                </a:schemeClr>
              </a:gs>
              <a:gs pos="100000">
                <a:schemeClr val="bg1">
                  <a:lumMod val="95000"/>
                </a:schemeClr>
              </a:gs>
            </a:gsLst>
            <a:lin ang="10800000" scaled="0"/>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sp macro="" textlink="">
        <xdr:nvSpPr>
          <xdr:cNvPr id="7" name="Rectangle: Rounded Corners 4">
            <a:extLst>
              <a:ext uri="{FF2B5EF4-FFF2-40B4-BE49-F238E27FC236}">
                <a16:creationId xmlns:a16="http://schemas.microsoft.com/office/drawing/2014/main" id="{B11E42CE-D5DD-CBDF-3C83-C5AFA4954284}"/>
              </a:ext>
            </a:extLst>
          </xdr:cNvPr>
          <xdr:cNvSpPr>
            <a:spLocks/>
          </xdr:cNvSpPr>
        </xdr:nvSpPr>
        <xdr:spPr>
          <a:xfrm rot="5400000" flipH="1" flipV="1">
            <a:off x="-2057479" y="2340344"/>
            <a:ext cx="7206501" cy="2764975"/>
          </a:xfrm>
          <a:prstGeom prst="round2SameRect">
            <a:avLst/>
          </a:prstGeom>
          <a:gradFill flip="none" rotWithShape="1">
            <a:gsLst>
              <a:gs pos="0">
                <a:srgbClr val="F2490C"/>
              </a:gs>
              <a:gs pos="50000">
                <a:srgbClr val="F2490C"/>
              </a:gs>
              <a:gs pos="100000">
                <a:schemeClr val="accent2">
                  <a:lumMod val="60000"/>
                  <a:lumOff val="40000"/>
                </a:schemeClr>
              </a:gs>
            </a:gsLst>
            <a:path path="circle">
              <a:fillToRect l="100000" t="100000"/>
            </a:path>
            <a:tileRect r="-100000" b="-100000"/>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grpSp>
    <xdr:clientData/>
  </xdr:twoCellAnchor>
  <xdr:twoCellAnchor>
    <xdr:from>
      <xdr:col>5</xdr:col>
      <xdr:colOff>303919</xdr:colOff>
      <xdr:row>2</xdr:row>
      <xdr:rowOff>155635</xdr:rowOff>
    </xdr:from>
    <xdr:to>
      <xdr:col>8</xdr:col>
      <xdr:colOff>88265</xdr:colOff>
      <xdr:row>10</xdr:row>
      <xdr:rowOff>177407</xdr:rowOff>
    </xdr:to>
    <xdr:sp macro="" textlink="">
      <xdr:nvSpPr>
        <xdr:cNvPr id="8" name="Flowchart: Connector 7">
          <a:extLst>
            <a:ext uri="{FF2B5EF4-FFF2-40B4-BE49-F238E27FC236}">
              <a16:creationId xmlns:a16="http://schemas.microsoft.com/office/drawing/2014/main" id="{2D1551F0-8617-451D-80B1-A3C176BCD522}"/>
            </a:ext>
          </a:extLst>
        </xdr:cNvPr>
        <xdr:cNvSpPr/>
      </xdr:nvSpPr>
      <xdr:spPr>
        <a:xfrm>
          <a:off x="3341622" y="526338"/>
          <a:ext cx="1606967" cy="1504583"/>
        </a:xfrm>
        <a:prstGeom prst="flowChartConnector">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endParaRPr>
        </a:p>
      </xdr:txBody>
    </xdr:sp>
    <xdr:clientData/>
  </xdr:twoCellAnchor>
  <xdr:twoCellAnchor>
    <xdr:from>
      <xdr:col>0</xdr:col>
      <xdr:colOff>499860</xdr:colOff>
      <xdr:row>2</xdr:row>
      <xdr:rowOff>79140</xdr:rowOff>
    </xdr:from>
    <xdr:to>
      <xdr:col>5</xdr:col>
      <xdr:colOff>44719</xdr:colOff>
      <xdr:row>8</xdr:row>
      <xdr:rowOff>155634</xdr:rowOff>
    </xdr:to>
    <xdr:sp macro="" textlink="">
      <xdr:nvSpPr>
        <xdr:cNvPr id="9" name="TextBox 8">
          <a:extLst>
            <a:ext uri="{FF2B5EF4-FFF2-40B4-BE49-F238E27FC236}">
              <a16:creationId xmlns:a16="http://schemas.microsoft.com/office/drawing/2014/main" id="{769C1C98-1281-4E49-B1EC-7F67825BEF21}"/>
            </a:ext>
          </a:extLst>
        </xdr:cNvPr>
        <xdr:cNvSpPr txBox="1"/>
      </xdr:nvSpPr>
      <xdr:spPr>
        <a:xfrm>
          <a:off x="499860" y="449843"/>
          <a:ext cx="2582562" cy="1188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u="none">
              <a:effectLst>
                <a:outerShdw blurRad="50800" dist="38100" dir="8100000" algn="tr" rotWithShape="0">
                  <a:prstClr val="black">
                    <a:alpha val="40000"/>
                  </a:prstClr>
                </a:outerShdw>
              </a:effectLst>
              <a:latin typeface="Arial Black" panose="020B0A04020102020204" pitchFamily="34" charset="0"/>
            </a:rPr>
            <a:t>Agent Performance</a:t>
          </a:r>
        </a:p>
      </xdr:txBody>
    </xdr:sp>
    <xdr:clientData/>
  </xdr:twoCellAnchor>
  <xdr:twoCellAnchor>
    <xdr:from>
      <xdr:col>8</xdr:col>
      <xdr:colOff>227715</xdr:colOff>
      <xdr:row>2</xdr:row>
      <xdr:rowOff>166522</xdr:rowOff>
    </xdr:from>
    <xdr:to>
      <xdr:col>31</xdr:col>
      <xdr:colOff>308919</xdr:colOff>
      <xdr:row>10</xdr:row>
      <xdr:rowOff>177407</xdr:rowOff>
    </xdr:to>
    <xdr:sp macro="" textlink="">
      <xdr:nvSpPr>
        <xdr:cNvPr id="10" name="Rectangle: Rounded Corners 9">
          <a:extLst>
            <a:ext uri="{FF2B5EF4-FFF2-40B4-BE49-F238E27FC236}">
              <a16:creationId xmlns:a16="http://schemas.microsoft.com/office/drawing/2014/main" id="{3DE641DB-FDB8-4B61-A0CD-B3B2457A5B4D}"/>
            </a:ext>
          </a:extLst>
        </xdr:cNvPr>
        <xdr:cNvSpPr/>
      </xdr:nvSpPr>
      <xdr:spPr>
        <a:xfrm>
          <a:off x="5088039" y="537225"/>
          <a:ext cx="14054637" cy="149369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endParaRPr>
        </a:p>
      </xdr:txBody>
    </xdr:sp>
    <xdr:clientData/>
  </xdr:twoCellAnchor>
  <xdr:twoCellAnchor editAs="oneCell">
    <xdr:from>
      <xdr:col>5</xdr:col>
      <xdr:colOff>543403</xdr:colOff>
      <xdr:row>3</xdr:row>
      <xdr:rowOff>144750</xdr:rowOff>
    </xdr:from>
    <xdr:to>
      <xdr:col>7</xdr:col>
      <xdr:colOff>524353</xdr:colOff>
      <xdr:row>9</xdr:row>
      <xdr:rowOff>177407</xdr:rowOff>
    </xdr:to>
    <xdr:pic>
      <xdr:nvPicPr>
        <xdr:cNvPr id="11" name="Picture 10">
          <a:extLst>
            <a:ext uri="{FF2B5EF4-FFF2-40B4-BE49-F238E27FC236}">
              <a16:creationId xmlns:a16="http://schemas.microsoft.com/office/drawing/2014/main" id="{C8C06522-39CC-459A-A22B-79964E8E42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81106" y="700804"/>
          <a:ext cx="1196031" cy="1144765"/>
        </a:xfrm>
        <a:prstGeom prst="rect">
          <a:avLst/>
        </a:prstGeom>
      </xdr:spPr>
    </xdr:pic>
    <xdr:clientData/>
  </xdr:twoCellAnchor>
  <xdr:twoCellAnchor>
    <xdr:from>
      <xdr:col>8</xdr:col>
      <xdr:colOff>369232</xdr:colOff>
      <xdr:row>3</xdr:row>
      <xdr:rowOff>68255</xdr:rowOff>
    </xdr:from>
    <xdr:to>
      <xdr:col>31</xdr:col>
      <xdr:colOff>216830</xdr:colOff>
      <xdr:row>10</xdr:row>
      <xdr:rowOff>57371</xdr:rowOff>
    </xdr:to>
    <xdr:grpSp>
      <xdr:nvGrpSpPr>
        <xdr:cNvPr id="12" name="Group 11">
          <a:extLst>
            <a:ext uri="{FF2B5EF4-FFF2-40B4-BE49-F238E27FC236}">
              <a16:creationId xmlns:a16="http://schemas.microsoft.com/office/drawing/2014/main" id="{63A7C5B7-D517-48A0-A81E-D8CEF5F1C43D}"/>
            </a:ext>
          </a:extLst>
        </xdr:cNvPr>
        <xdr:cNvGrpSpPr/>
      </xdr:nvGrpSpPr>
      <xdr:grpSpPr>
        <a:xfrm>
          <a:off x="5229556" y="624309"/>
          <a:ext cx="13821031" cy="1286576"/>
          <a:chOff x="5040086" y="304799"/>
          <a:chExt cx="13868398" cy="1284516"/>
        </a:xfrm>
      </xdr:grpSpPr>
      <xdr:grpSp>
        <xdr:nvGrpSpPr>
          <xdr:cNvPr id="13" name="Group 12">
            <a:extLst>
              <a:ext uri="{FF2B5EF4-FFF2-40B4-BE49-F238E27FC236}">
                <a16:creationId xmlns:a16="http://schemas.microsoft.com/office/drawing/2014/main" id="{EAECA875-A7D0-4528-5391-F5150B544437}"/>
              </a:ext>
            </a:extLst>
          </xdr:cNvPr>
          <xdr:cNvGrpSpPr/>
        </xdr:nvGrpSpPr>
        <xdr:grpSpPr>
          <a:xfrm>
            <a:off x="5040086" y="315686"/>
            <a:ext cx="1981200" cy="1273628"/>
            <a:chOff x="5040086" y="315686"/>
            <a:chExt cx="2394858" cy="1273628"/>
          </a:xfrm>
        </xdr:grpSpPr>
        <xdr:sp macro="" textlink="">
          <xdr:nvSpPr>
            <xdr:cNvPr id="29" name="Rectangle: Rounded Corners 28">
              <a:extLst>
                <a:ext uri="{FF2B5EF4-FFF2-40B4-BE49-F238E27FC236}">
                  <a16:creationId xmlns:a16="http://schemas.microsoft.com/office/drawing/2014/main" id="{B426112D-7800-D271-3502-E0F71AA1A315}"/>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Total Agents</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11">
          <xdr:nvSpPr>
            <xdr:cNvPr id="30" name="TextBox 29">
              <a:extLst>
                <a:ext uri="{FF2B5EF4-FFF2-40B4-BE49-F238E27FC236}">
                  <a16:creationId xmlns:a16="http://schemas.microsoft.com/office/drawing/2014/main" id="{1D2430F8-C882-1466-5916-99FA834B16D1}"/>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B47F64-C83B-4CFD-A9C2-CE1565354213}"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8</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14" name="Group 13">
            <a:extLst>
              <a:ext uri="{FF2B5EF4-FFF2-40B4-BE49-F238E27FC236}">
                <a16:creationId xmlns:a16="http://schemas.microsoft.com/office/drawing/2014/main" id="{DA4295F5-9BF9-5964-4171-A0CC2BBB1D8E}"/>
              </a:ext>
            </a:extLst>
          </xdr:cNvPr>
          <xdr:cNvGrpSpPr/>
        </xdr:nvGrpSpPr>
        <xdr:grpSpPr>
          <a:xfrm>
            <a:off x="7141031" y="315687"/>
            <a:ext cx="1948542" cy="1273628"/>
            <a:chOff x="5040086" y="315686"/>
            <a:chExt cx="2394858" cy="1273628"/>
          </a:xfrm>
        </xdr:grpSpPr>
        <xdr:sp macro="" textlink="">
          <xdr:nvSpPr>
            <xdr:cNvPr id="27" name="Rectangle: Rounded Corners 26">
              <a:extLst>
                <a:ext uri="{FF2B5EF4-FFF2-40B4-BE49-F238E27FC236}">
                  <a16:creationId xmlns:a16="http://schemas.microsoft.com/office/drawing/2014/main" id="{76E2C354-813F-D144-D32A-06367B79E5F3}"/>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Answer</a:t>
              </a:r>
              <a:r>
                <a:rPr lang="en-US" sz="2000" b="1" baseline="0">
                  <a:solidFill>
                    <a:sysClr val="windowText" lastClr="000000"/>
                  </a:solidFill>
                  <a:effectLst>
                    <a:outerShdw blurRad="50800" dist="38100" dir="8100000" algn="tr" rotWithShape="0">
                      <a:prstClr val="black">
                        <a:alpha val="40000"/>
                      </a:prstClr>
                    </a:outerShdw>
                  </a:effectLst>
                  <a:latin typeface="+mn-lt"/>
                  <a:ea typeface="+mn-ea"/>
                  <a:cs typeface="+mn-cs"/>
                </a:rPr>
                <a:t> Rate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C15">
          <xdr:nvSpPr>
            <xdr:cNvPr id="28" name="TextBox 27">
              <a:extLst>
                <a:ext uri="{FF2B5EF4-FFF2-40B4-BE49-F238E27FC236}">
                  <a16:creationId xmlns:a16="http://schemas.microsoft.com/office/drawing/2014/main" id="{DB47C423-3915-28E8-C8A9-1FB409BD87C7}"/>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ECDA6B-F81E-4799-B057-D269FA9C5046}"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81.1%</a:t>
              </a:fld>
              <a:endParaRPr lang="en-US" sz="413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15" name="Group 14">
            <a:extLst>
              <a:ext uri="{FF2B5EF4-FFF2-40B4-BE49-F238E27FC236}">
                <a16:creationId xmlns:a16="http://schemas.microsoft.com/office/drawing/2014/main" id="{99803E2C-3385-8194-B832-75268EAE62D8}"/>
              </a:ext>
            </a:extLst>
          </xdr:cNvPr>
          <xdr:cNvGrpSpPr/>
        </xdr:nvGrpSpPr>
        <xdr:grpSpPr>
          <a:xfrm>
            <a:off x="9198429" y="315686"/>
            <a:ext cx="2122714" cy="1273628"/>
            <a:chOff x="5040086" y="315686"/>
            <a:chExt cx="2394858" cy="1273628"/>
          </a:xfrm>
        </xdr:grpSpPr>
        <xdr:sp macro="" textlink="">
          <xdr:nvSpPr>
            <xdr:cNvPr id="25" name="Rectangle: Rounded Corners 24">
              <a:extLst>
                <a:ext uri="{FF2B5EF4-FFF2-40B4-BE49-F238E27FC236}">
                  <a16:creationId xmlns:a16="http://schemas.microsoft.com/office/drawing/2014/main" id="{A2900F74-2B8E-E7B0-C72D-5234E2292ADC}"/>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Resolution Rate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C19">
          <xdr:nvSpPr>
            <xdr:cNvPr id="26" name="TextBox 25">
              <a:extLst>
                <a:ext uri="{FF2B5EF4-FFF2-40B4-BE49-F238E27FC236}">
                  <a16:creationId xmlns:a16="http://schemas.microsoft.com/office/drawing/2014/main" id="{799FFD1B-CF29-1152-E0C9-A26F5CC773EE}"/>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727007-2A10-4D77-BA53-66C54E92BF21}"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72.9%</a:t>
              </a:fld>
              <a:endParaRPr lang="en-US" sz="413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16" name="Group 15">
            <a:extLst>
              <a:ext uri="{FF2B5EF4-FFF2-40B4-BE49-F238E27FC236}">
                <a16:creationId xmlns:a16="http://schemas.microsoft.com/office/drawing/2014/main" id="{4EE45793-8893-63E9-E232-9FEBB74C34A0}"/>
              </a:ext>
            </a:extLst>
          </xdr:cNvPr>
          <xdr:cNvGrpSpPr/>
        </xdr:nvGrpSpPr>
        <xdr:grpSpPr>
          <a:xfrm>
            <a:off x="11440887" y="315685"/>
            <a:ext cx="2198914" cy="1273628"/>
            <a:chOff x="5040086" y="315686"/>
            <a:chExt cx="2394858" cy="1273628"/>
          </a:xfrm>
        </xdr:grpSpPr>
        <xdr:sp macro="" textlink="">
          <xdr:nvSpPr>
            <xdr:cNvPr id="23" name="Rectangle: Rounded Corners 22">
              <a:extLst>
                <a:ext uri="{FF2B5EF4-FFF2-40B4-BE49-F238E27FC236}">
                  <a16:creationId xmlns:a16="http://schemas.microsoft.com/office/drawing/2014/main" id="{DE26A55C-61E0-C016-CD28-F411A9525425}"/>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 Satisfaction</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23">
          <xdr:nvSpPr>
            <xdr:cNvPr id="24" name="TextBox 23">
              <a:extLst>
                <a:ext uri="{FF2B5EF4-FFF2-40B4-BE49-F238E27FC236}">
                  <a16:creationId xmlns:a16="http://schemas.microsoft.com/office/drawing/2014/main" id="{091A1970-45DF-B9DA-20D0-5CD2605F467E}"/>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F21E89-9FFA-446E-B0BA-3778A459FEC8}"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3.4</a:t>
              </a:fld>
              <a:endParaRPr lang="en-US" sz="413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17" name="Group 16">
            <a:extLst>
              <a:ext uri="{FF2B5EF4-FFF2-40B4-BE49-F238E27FC236}">
                <a16:creationId xmlns:a16="http://schemas.microsoft.com/office/drawing/2014/main" id="{019CA19B-CB25-B293-5B43-1F402FD4F8A5}"/>
              </a:ext>
            </a:extLst>
          </xdr:cNvPr>
          <xdr:cNvGrpSpPr/>
        </xdr:nvGrpSpPr>
        <xdr:grpSpPr>
          <a:xfrm>
            <a:off x="13737772" y="315685"/>
            <a:ext cx="2634343" cy="1273628"/>
            <a:chOff x="5040086" y="315686"/>
            <a:chExt cx="2394858" cy="1273628"/>
          </a:xfrm>
        </xdr:grpSpPr>
        <xdr:sp macro="" textlink="">
          <xdr:nvSpPr>
            <xdr:cNvPr id="21" name="Rectangle: Rounded Corners 20">
              <a:extLst>
                <a:ext uri="{FF2B5EF4-FFF2-40B4-BE49-F238E27FC236}">
                  <a16:creationId xmlns:a16="http://schemas.microsoft.com/office/drawing/2014/main" id="{167B1B69-9EC9-30D4-0165-A1CBEC802FEB}"/>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 Speed to Answer</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31">
          <xdr:nvSpPr>
            <xdr:cNvPr id="22" name="TextBox 21">
              <a:extLst>
                <a:ext uri="{FF2B5EF4-FFF2-40B4-BE49-F238E27FC236}">
                  <a16:creationId xmlns:a16="http://schemas.microsoft.com/office/drawing/2014/main" id="{A85E2BF0-D0DF-854D-472D-4B451D076C2C}"/>
                </a:ext>
              </a:extLst>
            </xdr:cNvPr>
            <xdr:cNvSpPr txBox="1"/>
          </xdr:nvSpPr>
          <xdr:spPr>
            <a:xfrm>
              <a:off x="5338202" y="761999"/>
              <a:ext cx="1758878"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DE843E-DDBB-4C39-8F08-56A86938670B}" type="TxLink">
                <a:rPr lang="en-US" sz="2400" b="0" i="0" u="none" strike="noStrike">
                  <a:solidFill>
                    <a:srgbClr val="F20505"/>
                  </a:solidFill>
                  <a:effectLst>
                    <a:outerShdw blurRad="50800" dist="38100" dir="8100000" algn="tr" rotWithShape="0">
                      <a:prstClr val="black">
                        <a:alpha val="40000"/>
                      </a:prstClr>
                    </a:outerShdw>
                  </a:effectLst>
                  <a:latin typeface="Aptos Narrow"/>
                </a:rPr>
                <a:pPr algn="ctr"/>
                <a:t>67.5 Seconds</a:t>
              </a:fld>
              <a:endParaRPr lang="en-US" sz="287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18" name="Group 17">
            <a:extLst>
              <a:ext uri="{FF2B5EF4-FFF2-40B4-BE49-F238E27FC236}">
                <a16:creationId xmlns:a16="http://schemas.microsoft.com/office/drawing/2014/main" id="{15764D70-607C-A29A-0153-DBAC37B7B112}"/>
              </a:ext>
            </a:extLst>
          </xdr:cNvPr>
          <xdr:cNvGrpSpPr/>
        </xdr:nvGrpSpPr>
        <xdr:grpSpPr>
          <a:xfrm>
            <a:off x="16480972" y="304799"/>
            <a:ext cx="2427512" cy="1273628"/>
            <a:chOff x="5040085" y="315686"/>
            <a:chExt cx="2394858" cy="1273628"/>
          </a:xfrm>
        </xdr:grpSpPr>
        <xdr:sp macro="" textlink="">
          <xdr:nvSpPr>
            <xdr:cNvPr id="19" name="Rectangle: Rounded Corners 18">
              <a:extLst>
                <a:ext uri="{FF2B5EF4-FFF2-40B4-BE49-F238E27FC236}">
                  <a16:creationId xmlns:a16="http://schemas.microsoft.com/office/drawing/2014/main" id="{8C4E5C4B-D4D8-DD5E-C565-FDEA3F8225D2}"/>
                </a:ext>
              </a:extLst>
            </xdr:cNvPr>
            <xdr:cNvSpPr/>
          </xdr:nvSpPr>
          <xdr:spPr>
            <a:xfrm>
              <a:off x="5040085"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a:t>
              </a:r>
              <a:r>
                <a:rPr lang="en-US" sz="2000" b="1" baseline="0">
                  <a:solidFill>
                    <a:sysClr val="windowText" lastClr="000000"/>
                  </a:solidFill>
                  <a:effectLst>
                    <a:outerShdw blurRad="50800" dist="38100" dir="8100000" algn="tr" rotWithShape="0">
                      <a:prstClr val="black">
                        <a:alpha val="40000"/>
                      </a:prstClr>
                    </a:outerShdw>
                  </a:effectLst>
                  <a:latin typeface="+mn-lt"/>
                  <a:ea typeface="+mn-ea"/>
                  <a:cs typeface="+mn-cs"/>
                </a:rPr>
                <a:t> Handle Time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27">
          <xdr:nvSpPr>
            <xdr:cNvPr id="20" name="TextBox 19">
              <a:extLst>
                <a:ext uri="{FF2B5EF4-FFF2-40B4-BE49-F238E27FC236}">
                  <a16:creationId xmlns:a16="http://schemas.microsoft.com/office/drawing/2014/main" id="{B0827D28-E6F2-FB94-47A2-B3A33F0F1C43}"/>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F38087-8D55-4DDD-8685-BF33E528819F}"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0:03:45</a:t>
              </a:fld>
              <a:endParaRPr lang="en-US" sz="413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clientData/>
  </xdr:twoCellAnchor>
  <xdr:twoCellAnchor>
    <xdr:from>
      <xdr:col>5</xdr:col>
      <xdr:colOff>327746</xdr:colOff>
      <xdr:row>29</xdr:row>
      <xdr:rowOff>21478</xdr:rowOff>
    </xdr:from>
    <xdr:to>
      <xdr:col>14</xdr:col>
      <xdr:colOff>101208</xdr:colOff>
      <xdr:row>45</xdr:row>
      <xdr:rowOff>32362</xdr:rowOff>
    </xdr:to>
    <xdr:sp macro="" textlink="">
      <xdr:nvSpPr>
        <xdr:cNvPr id="34" name="Rectangle: Rounded Corners 33">
          <a:extLst>
            <a:ext uri="{FF2B5EF4-FFF2-40B4-BE49-F238E27FC236}">
              <a16:creationId xmlns:a16="http://schemas.microsoft.com/office/drawing/2014/main" id="{69309BCF-2B24-49D8-96D3-85AAF1A0265A}"/>
            </a:ext>
          </a:extLst>
        </xdr:cNvPr>
        <xdr:cNvSpPr/>
      </xdr:nvSpPr>
      <xdr:spPr>
        <a:xfrm>
          <a:off x="3365449" y="5396667"/>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5</xdr:col>
      <xdr:colOff>456314</xdr:colOff>
      <xdr:row>29</xdr:row>
      <xdr:rowOff>10296</xdr:rowOff>
    </xdr:from>
    <xdr:to>
      <xdr:col>13</xdr:col>
      <xdr:colOff>545756</xdr:colOff>
      <xdr:row>44</xdr:row>
      <xdr:rowOff>154459</xdr:rowOff>
    </xdr:to>
    <xdr:graphicFrame macro="">
      <xdr:nvGraphicFramePr>
        <xdr:cNvPr id="35" name="Chart 34">
          <a:extLst>
            <a:ext uri="{FF2B5EF4-FFF2-40B4-BE49-F238E27FC236}">
              <a16:creationId xmlns:a16="http://schemas.microsoft.com/office/drawing/2014/main" id="{015D57E7-6BEB-4191-ACA4-04E30A69A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546051</xdr:colOff>
      <xdr:row>9</xdr:row>
      <xdr:rowOff>63781</xdr:rowOff>
    </xdr:from>
    <xdr:to>
      <xdr:col>5</xdr:col>
      <xdr:colOff>74729</xdr:colOff>
      <xdr:row>37</xdr:row>
      <xdr:rowOff>18385</xdr:rowOff>
    </xdr:to>
    <xdr:grpSp>
      <xdr:nvGrpSpPr>
        <xdr:cNvPr id="46" name="Group 45">
          <a:extLst>
            <a:ext uri="{FF2B5EF4-FFF2-40B4-BE49-F238E27FC236}">
              <a16:creationId xmlns:a16="http://schemas.microsoft.com/office/drawing/2014/main" id="{D69EC534-ED2A-465F-B232-9D1C2E8A1FB4}"/>
            </a:ext>
          </a:extLst>
        </xdr:cNvPr>
        <xdr:cNvGrpSpPr/>
      </xdr:nvGrpSpPr>
      <xdr:grpSpPr>
        <a:xfrm>
          <a:off x="546051" y="1731943"/>
          <a:ext cx="2566381" cy="5144442"/>
          <a:chOff x="340105" y="1412727"/>
          <a:chExt cx="2566381" cy="5144442"/>
        </a:xfrm>
      </xdr:grpSpPr>
      <xdr:sp macro="" textlink="">
        <xdr:nvSpPr>
          <xdr:cNvPr id="47" name="Speech Bubble: Rectangle with Corners Rounded 8">
            <a:hlinkClick xmlns:r="http://schemas.openxmlformats.org/officeDocument/2006/relationships" r:id="rId3"/>
            <a:extLst>
              <a:ext uri="{FF2B5EF4-FFF2-40B4-BE49-F238E27FC236}">
                <a16:creationId xmlns:a16="http://schemas.microsoft.com/office/drawing/2014/main" id="{E4ACF695-67A9-A0EB-FD64-CEBD9D3984B7}"/>
              </a:ext>
            </a:extLst>
          </xdr:cNvPr>
          <xdr:cNvSpPr/>
        </xdr:nvSpPr>
        <xdr:spPr>
          <a:xfrm flipH="1">
            <a:off x="352462" y="1412727"/>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chemeClr val="lt1"/>
                </a:solidFill>
                <a:latin typeface="+mn-lt"/>
                <a:ea typeface="+mn-ea"/>
                <a:cs typeface="+mn-cs"/>
              </a:rPr>
              <a:t>Executive Overview</a:t>
            </a:r>
          </a:p>
          <a:p>
            <a:pPr marL="0" indent="0" algn="ctr"/>
            <a:endParaRPr lang="en-US" sz="1800" b="1">
              <a:solidFill>
                <a:schemeClr val="lt1"/>
              </a:solidFill>
              <a:latin typeface="+mn-lt"/>
              <a:ea typeface="+mn-ea"/>
              <a:cs typeface="+mn-cs"/>
            </a:endParaRPr>
          </a:p>
        </xdr:txBody>
      </xdr:sp>
      <xdr:sp macro="" textlink="">
        <xdr:nvSpPr>
          <xdr:cNvPr id="48" name="Speech Bubble: Rectangle with Corners Rounded 8">
            <a:hlinkClick xmlns:r="http://schemas.openxmlformats.org/officeDocument/2006/relationships" r:id="rId4"/>
            <a:extLst>
              <a:ext uri="{FF2B5EF4-FFF2-40B4-BE49-F238E27FC236}">
                <a16:creationId xmlns:a16="http://schemas.microsoft.com/office/drawing/2014/main" id="{0E62122A-27DE-AEEB-A3D0-6133E45CA248}"/>
              </a:ext>
            </a:extLst>
          </xdr:cNvPr>
          <xdr:cNvSpPr/>
        </xdr:nvSpPr>
        <xdr:spPr>
          <a:xfrm flipH="1">
            <a:off x="340105" y="2255046"/>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effectLst>
                  <a:outerShdw blurRad="50800" dist="38100" dir="8100000" algn="tr" rotWithShape="0">
                    <a:prstClr val="black">
                      <a:alpha val="40000"/>
                    </a:prstClr>
                  </a:outerShdw>
                </a:effectLst>
                <a:latin typeface="+mn-lt"/>
                <a:ea typeface="+mn-ea"/>
                <a:cs typeface="+mn-cs"/>
              </a:rPr>
              <a:t>Agent Performance</a:t>
            </a:r>
          </a:p>
          <a:p>
            <a:pPr marL="0" indent="0" algn="ctr"/>
            <a:endParaRPr lang="en-US" sz="1800" b="1">
              <a:solidFill>
                <a:schemeClr val="lt1"/>
              </a:solidFill>
              <a:effectLst>
                <a:outerShdw blurRad="50800" dist="38100" dir="8100000" algn="tr" rotWithShape="0">
                  <a:prstClr val="black">
                    <a:alpha val="40000"/>
                  </a:prstClr>
                </a:outerShdw>
              </a:effectLst>
              <a:latin typeface="+mn-lt"/>
              <a:ea typeface="+mn-ea"/>
              <a:cs typeface="+mn-cs"/>
            </a:endParaRPr>
          </a:p>
        </xdr:txBody>
      </xdr:sp>
      <xdr:sp macro="" textlink="">
        <xdr:nvSpPr>
          <xdr:cNvPr id="49" name="Speech Bubble: Rectangle with Corners Rounded 8">
            <a:hlinkClick xmlns:r="http://schemas.openxmlformats.org/officeDocument/2006/relationships" r:id="rId5"/>
            <a:extLst>
              <a:ext uri="{FF2B5EF4-FFF2-40B4-BE49-F238E27FC236}">
                <a16:creationId xmlns:a16="http://schemas.microsoft.com/office/drawing/2014/main" id="{F8C6E1C2-649D-882A-0E86-A6E281A24AAF}"/>
              </a:ext>
            </a:extLst>
          </xdr:cNvPr>
          <xdr:cNvSpPr/>
        </xdr:nvSpPr>
        <xdr:spPr>
          <a:xfrm flipH="1">
            <a:off x="348343" y="3107661"/>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Customer Experience</a:t>
            </a:r>
          </a:p>
          <a:p>
            <a:pPr algn="ctr"/>
            <a:endParaRPr lang="en-US" sz="1800" b="1"/>
          </a:p>
        </xdr:txBody>
      </xdr:sp>
      <xdr:sp macro="" textlink="">
        <xdr:nvSpPr>
          <xdr:cNvPr id="50" name="Speech Bubble: Rectangle with Corners Rounded 8">
            <a:hlinkClick xmlns:r="http://schemas.openxmlformats.org/officeDocument/2006/relationships" r:id="rId6"/>
            <a:extLst>
              <a:ext uri="{FF2B5EF4-FFF2-40B4-BE49-F238E27FC236}">
                <a16:creationId xmlns:a16="http://schemas.microsoft.com/office/drawing/2014/main" id="{E28FAF41-872C-E45F-155E-0D86282DB3C4}"/>
              </a:ext>
            </a:extLst>
          </xdr:cNvPr>
          <xdr:cNvSpPr/>
        </xdr:nvSpPr>
        <xdr:spPr>
          <a:xfrm flipH="1">
            <a:off x="356580" y="3949980"/>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Operational Insights</a:t>
            </a:r>
          </a:p>
          <a:p>
            <a:pPr algn="ctr"/>
            <a:endParaRPr lang="en-US" sz="1800" b="1"/>
          </a:p>
        </xdr:txBody>
      </xdr:sp>
      <xdr:sp macro="" textlink="">
        <xdr:nvSpPr>
          <xdr:cNvPr id="51" name="Speech Bubble: Rectangle with Corners Rounded 8">
            <a:hlinkClick xmlns:r="http://schemas.openxmlformats.org/officeDocument/2006/relationships" r:id="rId7"/>
            <a:extLst>
              <a:ext uri="{FF2B5EF4-FFF2-40B4-BE49-F238E27FC236}">
                <a16:creationId xmlns:a16="http://schemas.microsoft.com/office/drawing/2014/main" id="{50FB5563-912F-0E1A-DCFA-21C05FFCD52B}"/>
              </a:ext>
            </a:extLst>
          </xdr:cNvPr>
          <xdr:cNvSpPr/>
        </xdr:nvSpPr>
        <xdr:spPr>
          <a:xfrm flipH="1">
            <a:off x="354520" y="4792299"/>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Source Data</a:t>
            </a:r>
          </a:p>
          <a:p>
            <a:pPr algn="ctr"/>
            <a:endParaRPr lang="en-US" sz="1800" b="1"/>
          </a:p>
        </xdr:txBody>
      </xdr:sp>
      <xdr:sp macro="" textlink="">
        <xdr:nvSpPr>
          <xdr:cNvPr id="52" name="Speech Bubble: Rectangle with Corners Rounded 8">
            <a:hlinkClick xmlns:r="http://schemas.openxmlformats.org/officeDocument/2006/relationships" r:id="rId8"/>
            <a:extLst>
              <a:ext uri="{FF2B5EF4-FFF2-40B4-BE49-F238E27FC236}">
                <a16:creationId xmlns:a16="http://schemas.microsoft.com/office/drawing/2014/main" id="{D5345E78-5312-CFAF-80BB-15A1ECD8B370}"/>
              </a:ext>
            </a:extLst>
          </xdr:cNvPr>
          <xdr:cNvSpPr/>
        </xdr:nvSpPr>
        <xdr:spPr>
          <a:xfrm flipH="1">
            <a:off x="352460" y="5644915"/>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Pivot Tables</a:t>
            </a:r>
          </a:p>
          <a:p>
            <a:pPr algn="ctr"/>
            <a:endParaRPr lang="en-US" sz="1800" b="1"/>
          </a:p>
        </xdr:txBody>
      </xdr:sp>
    </xdr:grpSp>
    <xdr:clientData/>
  </xdr:twoCellAnchor>
  <xdr:twoCellAnchor>
    <xdr:from>
      <xdr:col>0</xdr:col>
      <xdr:colOff>525162</xdr:colOff>
      <xdr:row>8</xdr:row>
      <xdr:rowOff>20594</xdr:rowOff>
    </xdr:from>
    <xdr:to>
      <xdr:col>4</xdr:col>
      <xdr:colOff>586946</xdr:colOff>
      <xdr:row>8</xdr:row>
      <xdr:rowOff>30891</xdr:rowOff>
    </xdr:to>
    <xdr:cxnSp macro="">
      <xdr:nvCxnSpPr>
        <xdr:cNvPr id="53" name="Straight Connector 52">
          <a:extLst>
            <a:ext uri="{FF2B5EF4-FFF2-40B4-BE49-F238E27FC236}">
              <a16:creationId xmlns:a16="http://schemas.microsoft.com/office/drawing/2014/main" id="{709D173A-EBAC-433F-8AC7-DDF115A7C146}"/>
            </a:ext>
          </a:extLst>
        </xdr:cNvPr>
        <xdr:cNvCxnSpPr/>
      </xdr:nvCxnSpPr>
      <xdr:spPr>
        <a:xfrm flipV="1">
          <a:off x="525162" y="1503405"/>
          <a:ext cx="2491946" cy="1029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364815</xdr:colOff>
      <xdr:row>11</xdr:row>
      <xdr:rowOff>169759</xdr:rowOff>
    </xdr:from>
    <xdr:to>
      <xdr:col>14</xdr:col>
      <xdr:colOff>138277</xdr:colOff>
      <xdr:row>27</xdr:row>
      <xdr:rowOff>180644</xdr:rowOff>
    </xdr:to>
    <xdr:sp macro="" textlink="">
      <xdr:nvSpPr>
        <xdr:cNvPr id="55" name="Rectangle: Rounded Corners 54">
          <a:extLst>
            <a:ext uri="{FF2B5EF4-FFF2-40B4-BE49-F238E27FC236}">
              <a16:creationId xmlns:a16="http://schemas.microsoft.com/office/drawing/2014/main" id="{F04ABA9C-F15D-49F9-A19A-3F47E7425816}"/>
            </a:ext>
          </a:extLst>
        </xdr:cNvPr>
        <xdr:cNvSpPr/>
      </xdr:nvSpPr>
      <xdr:spPr>
        <a:xfrm>
          <a:off x="3402518" y="2208624"/>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5</xdr:col>
      <xdr:colOff>463378</xdr:colOff>
      <xdr:row>12</xdr:row>
      <xdr:rowOff>51486</xdr:rowOff>
    </xdr:from>
    <xdr:to>
      <xdr:col>13</xdr:col>
      <xdr:colOff>556054</xdr:colOff>
      <xdr:row>27</xdr:row>
      <xdr:rowOff>30892</xdr:rowOff>
    </xdr:to>
    <xdr:graphicFrame macro="">
      <xdr:nvGraphicFramePr>
        <xdr:cNvPr id="54" name="Chart 53">
          <a:extLst>
            <a:ext uri="{FF2B5EF4-FFF2-40B4-BE49-F238E27FC236}">
              <a16:creationId xmlns:a16="http://schemas.microsoft.com/office/drawing/2014/main" id="{D407A9DA-B710-4EDB-AD51-41DF08579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290675</xdr:colOff>
      <xdr:row>12</xdr:row>
      <xdr:rowOff>2943</xdr:rowOff>
    </xdr:from>
    <xdr:to>
      <xdr:col>23</xdr:col>
      <xdr:colOff>64138</xdr:colOff>
      <xdr:row>28</xdr:row>
      <xdr:rowOff>13827</xdr:rowOff>
    </xdr:to>
    <xdr:sp macro="" textlink="">
      <xdr:nvSpPr>
        <xdr:cNvPr id="56" name="Rectangle: Rounded Corners 55">
          <a:extLst>
            <a:ext uri="{FF2B5EF4-FFF2-40B4-BE49-F238E27FC236}">
              <a16:creationId xmlns:a16="http://schemas.microsoft.com/office/drawing/2014/main" id="{11D47C67-76CC-47D1-B585-168650B418FD}"/>
            </a:ext>
          </a:extLst>
        </xdr:cNvPr>
        <xdr:cNvSpPr/>
      </xdr:nvSpPr>
      <xdr:spPr>
        <a:xfrm>
          <a:off x="8796243" y="2227159"/>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14</xdr:col>
      <xdr:colOff>383351</xdr:colOff>
      <xdr:row>12</xdr:row>
      <xdr:rowOff>105915</xdr:rowOff>
    </xdr:from>
    <xdr:to>
      <xdr:col>22</xdr:col>
      <xdr:colOff>514865</xdr:colOff>
      <xdr:row>27</xdr:row>
      <xdr:rowOff>113270</xdr:rowOff>
    </xdr:to>
    <xdr:graphicFrame macro="">
      <xdr:nvGraphicFramePr>
        <xdr:cNvPr id="57" name="Chart 56">
          <a:extLst>
            <a:ext uri="{FF2B5EF4-FFF2-40B4-BE49-F238E27FC236}">
              <a16:creationId xmlns:a16="http://schemas.microsoft.com/office/drawing/2014/main" id="{2444E87B-214C-4A5D-A7E9-27522AD3E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286557</xdr:colOff>
      <xdr:row>29</xdr:row>
      <xdr:rowOff>6239</xdr:rowOff>
    </xdr:from>
    <xdr:to>
      <xdr:col>23</xdr:col>
      <xdr:colOff>60020</xdr:colOff>
      <xdr:row>45</xdr:row>
      <xdr:rowOff>17123</xdr:rowOff>
    </xdr:to>
    <xdr:sp macro="" textlink="">
      <xdr:nvSpPr>
        <xdr:cNvPr id="59" name="Rectangle: Rounded Corners 58">
          <a:extLst>
            <a:ext uri="{FF2B5EF4-FFF2-40B4-BE49-F238E27FC236}">
              <a16:creationId xmlns:a16="http://schemas.microsoft.com/office/drawing/2014/main" id="{C58969EC-D924-4E4F-A485-03A0411A47A4}"/>
            </a:ext>
          </a:extLst>
        </xdr:cNvPr>
        <xdr:cNvSpPr/>
      </xdr:nvSpPr>
      <xdr:spPr>
        <a:xfrm>
          <a:off x="8792125" y="5381428"/>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14</xdr:col>
      <xdr:colOff>384233</xdr:colOff>
      <xdr:row>29</xdr:row>
      <xdr:rowOff>93235</xdr:rowOff>
    </xdr:from>
    <xdr:to>
      <xdr:col>22</xdr:col>
      <xdr:colOff>514865</xdr:colOff>
      <xdr:row>44</xdr:row>
      <xdr:rowOff>72080</xdr:rowOff>
    </xdr:to>
    <xdr:graphicFrame macro="">
      <xdr:nvGraphicFramePr>
        <xdr:cNvPr id="58" name="Chart 57">
          <a:extLst>
            <a:ext uri="{FF2B5EF4-FFF2-40B4-BE49-F238E27FC236}">
              <a16:creationId xmlns:a16="http://schemas.microsoft.com/office/drawing/2014/main" id="{661D1CFF-48FF-4D72-8206-B8BA48976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205946</xdr:colOff>
      <xdr:row>11</xdr:row>
      <xdr:rowOff>165640</xdr:rowOff>
    </xdr:from>
    <xdr:to>
      <xdr:col>31</xdr:col>
      <xdr:colOff>206240</xdr:colOff>
      <xdr:row>27</xdr:row>
      <xdr:rowOff>176525</xdr:rowOff>
    </xdr:to>
    <xdr:sp macro="" textlink="">
      <xdr:nvSpPr>
        <xdr:cNvPr id="62" name="Rectangle: Rounded Corners 61">
          <a:extLst>
            <a:ext uri="{FF2B5EF4-FFF2-40B4-BE49-F238E27FC236}">
              <a16:creationId xmlns:a16="http://schemas.microsoft.com/office/drawing/2014/main" id="{4757F291-D540-4B8E-B394-FF8018DD424C}"/>
            </a:ext>
          </a:extLst>
        </xdr:cNvPr>
        <xdr:cNvSpPr/>
      </xdr:nvSpPr>
      <xdr:spPr>
        <a:xfrm>
          <a:off x="14179378" y="2204505"/>
          <a:ext cx="4860619"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23</xdr:col>
      <xdr:colOff>350109</xdr:colOff>
      <xdr:row>12</xdr:row>
      <xdr:rowOff>61785</xdr:rowOff>
    </xdr:from>
    <xdr:to>
      <xdr:col>31</xdr:col>
      <xdr:colOff>61784</xdr:colOff>
      <xdr:row>27</xdr:row>
      <xdr:rowOff>24715</xdr:rowOff>
    </xdr:to>
    <xdr:graphicFrame macro="">
      <xdr:nvGraphicFramePr>
        <xdr:cNvPr id="61" name="Chart 60">
          <a:extLst>
            <a:ext uri="{FF2B5EF4-FFF2-40B4-BE49-F238E27FC236}">
              <a16:creationId xmlns:a16="http://schemas.microsoft.com/office/drawing/2014/main" id="{DC78EAE9-4F25-4004-9186-165A5DB75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224481</xdr:colOff>
      <xdr:row>28</xdr:row>
      <xdr:rowOff>184176</xdr:rowOff>
    </xdr:from>
    <xdr:to>
      <xdr:col>31</xdr:col>
      <xdr:colOff>224775</xdr:colOff>
      <xdr:row>45</xdr:row>
      <xdr:rowOff>9709</xdr:rowOff>
    </xdr:to>
    <xdr:sp macro="" textlink="">
      <xdr:nvSpPr>
        <xdr:cNvPr id="65" name="Rectangle: Rounded Corners 64">
          <a:extLst>
            <a:ext uri="{FF2B5EF4-FFF2-40B4-BE49-F238E27FC236}">
              <a16:creationId xmlns:a16="http://schemas.microsoft.com/office/drawing/2014/main" id="{AFBBAFEF-3EAB-4ABD-AB64-AFABA28EFFFF}"/>
            </a:ext>
          </a:extLst>
        </xdr:cNvPr>
        <xdr:cNvSpPr/>
      </xdr:nvSpPr>
      <xdr:spPr>
        <a:xfrm>
          <a:off x="14197913" y="5374014"/>
          <a:ext cx="4860619"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23</xdr:col>
      <xdr:colOff>370703</xdr:colOff>
      <xdr:row>29</xdr:row>
      <xdr:rowOff>102973</xdr:rowOff>
    </xdr:from>
    <xdr:to>
      <xdr:col>31</xdr:col>
      <xdr:colOff>82378</xdr:colOff>
      <xdr:row>44</xdr:row>
      <xdr:rowOff>65903</xdr:rowOff>
    </xdr:to>
    <xdr:graphicFrame macro="">
      <xdr:nvGraphicFramePr>
        <xdr:cNvPr id="63" name="Chart 62">
          <a:extLst>
            <a:ext uri="{FF2B5EF4-FFF2-40B4-BE49-F238E27FC236}">
              <a16:creationId xmlns:a16="http://schemas.microsoft.com/office/drawing/2014/main" id="{91A7455A-7DE3-4224-B0E8-02FA8D432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569584</xdr:colOff>
      <xdr:row>36</xdr:row>
      <xdr:rowOff>144725</xdr:rowOff>
    </xdr:from>
    <xdr:to>
      <xdr:col>4</xdr:col>
      <xdr:colOff>566351</xdr:colOff>
      <xdr:row>45</xdr:row>
      <xdr:rowOff>30893</xdr:rowOff>
    </xdr:to>
    <mc:AlternateContent xmlns:mc="http://schemas.openxmlformats.org/markup-compatibility/2006">
      <mc:Choice xmlns:a14="http://schemas.microsoft.com/office/drawing/2010/main" Requires="a14">
        <xdr:graphicFrame macro="">
          <xdr:nvGraphicFramePr>
            <xdr:cNvPr id="31" name="Topic">
              <a:extLst>
                <a:ext uri="{FF2B5EF4-FFF2-40B4-BE49-F238E27FC236}">
                  <a16:creationId xmlns:a16="http://schemas.microsoft.com/office/drawing/2014/main" id="{3BDD8B77-2D54-444D-9EC3-D01C00FDBCDC}"/>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dr:sp macro="" textlink="">
          <xdr:nvSpPr>
            <xdr:cNvPr id="0" name=""/>
            <xdr:cNvSpPr>
              <a:spLocks noTextEdit="1"/>
            </xdr:cNvSpPr>
          </xdr:nvSpPr>
          <xdr:spPr>
            <a:xfrm>
              <a:off x="569584" y="6817374"/>
              <a:ext cx="2426929" cy="1554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102676</xdr:colOff>
      <xdr:row>0</xdr:row>
      <xdr:rowOff>0</xdr:rowOff>
    </xdr:from>
    <xdr:to>
      <xdr:col>32</xdr:col>
      <xdr:colOff>59134</xdr:colOff>
      <xdr:row>34</xdr:row>
      <xdr:rowOff>65313</xdr:rowOff>
    </xdr:to>
    <xdr:sp macro="" textlink="">
      <xdr:nvSpPr>
        <xdr:cNvPr id="2" name="Right Triangle 1">
          <a:extLst>
            <a:ext uri="{FF2B5EF4-FFF2-40B4-BE49-F238E27FC236}">
              <a16:creationId xmlns:a16="http://schemas.microsoft.com/office/drawing/2014/main" id="{E5B5195B-DEE1-417C-9D1A-AF7143113BBD}"/>
            </a:ext>
          </a:extLst>
        </xdr:cNvPr>
        <xdr:cNvSpPr/>
      </xdr:nvSpPr>
      <xdr:spPr>
        <a:xfrm flipH="1" flipV="1">
          <a:off x="8000703" y="0"/>
          <a:ext cx="11499728" cy="6367259"/>
        </a:xfrm>
        <a:prstGeom prst="rtTriangle">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13</xdr:row>
      <xdr:rowOff>174992</xdr:rowOff>
    </xdr:from>
    <xdr:to>
      <xdr:col>19</xdr:col>
      <xdr:colOff>72081</xdr:colOff>
      <xdr:row>50</xdr:row>
      <xdr:rowOff>21415</xdr:rowOff>
    </xdr:to>
    <xdr:sp macro="" textlink="">
      <xdr:nvSpPr>
        <xdr:cNvPr id="3" name="Right Triangle 2">
          <a:extLst>
            <a:ext uri="{FF2B5EF4-FFF2-40B4-BE49-F238E27FC236}">
              <a16:creationId xmlns:a16="http://schemas.microsoft.com/office/drawing/2014/main" id="{CF8E9950-B2CF-4B4C-9268-673EE5436FD3}"/>
            </a:ext>
          </a:extLst>
        </xdr:cNvPr>
        <xdr:cNvSpPr/>
      </xdr:nvSpPr>
      <xdr:spPr>
        <a:xfrm>
          <a:off x="0" y="2584560"/>
          <a:ext cx="11615351" cy="6704423"/>
        </a:xfrm>
        <a:prstGeom prst="rtTriangle">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85810</xdr:colOff>
      <xdr:row>6</xdr:row>
      <xdr:rowOff>111348</xdr:rowOff>
    </xdr:from>
    <xdr:to>
      <xdr:col>4</xdr:col>
      <xdr:colOff>469831</xdr:colOff>
      <xdr:row>11</xdr:row>
      <xdr:rowOff>164620</xdr:rowOff>
    </xdr:to>
    <xdr:sp macro="" textlink="">
      <xdr:nvSpPr>
        <xdr:cNvPr id="4" name="Rectangle: Rounded Corners 3">
          <a:extLst>
            <a:ext uri="{FF2B5EF4-FFF2-40B4-BE49-F238E27FC236}">
              <a16:creationId xmlns:a16="http://schemas.microsoft.com/office/drawing/2014/main" id="{6224CA0D-CC88-4EBE-A0C8-9970281E2DAD}"/>
            </a:ext>
          </a:extLst>
        </xdr:cNvPr>
        <xdr:cNvSpPr/>
      </xdr:nvSpPr>
      <xdr:spPr>
        <a:xfrm>
          <a:off x="693351" y="1223456"/>
          <a:ext cx="2206642" cy="9800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332747</xdr:colOff>
      <xdr:row>2</xdr:row>
      <xdr:rowOff>82939</xdr:rowOff>
    </xdr:from>
    <xdr:to>
      <xdr:col>31</xdr:col>
      <xdr:colOff>365408</xdr:colOff>
      <xdr:row>46</xdr:row>
      <xdr:rowOff>61784</xdr:rowOff>
    </xdr:to>
    <xdr:grpSp>
      <xdr:nvGrpSpPr>
        <xdr:cNvPr id="5" name="Group 4">
          <a:extLst>
            <a:ext uri="{FF2B5EF4-FFF2-40B4-BE49-F238E27FC236}">
              <a16:creationId xmlns:a16="http://schemas.microsoft.com/office/drawing/2014/main" id="{C02E9A7F-4CE6-4DDB-BC25-9992E4346389}"/>
            </a:ext>
          </a:extLst>
        </xdr:cNvPr>
        <xdr:cNvGrpSpPr/>
      </xdr:nvGrpSpPr>
      <xdr:grpSpPr>
        <a:xfrm>
          <a:off x="332747" y="453642"/>
          <a:ext cx="18866418" cy="8134304"/>
          <a:chOff x="163284" y="108830"/>
          <a:chExt cx="18930261" cy="7217253"/>
        </a:xfrm>
      </xdr:grpSpPr>
      <xdr:sp macro="" textlink="">
        <xdr:nvSpPr>
          <xdr:cNvPr id="6" name="Rectangle: Rounded Corners 4">
            <a:extLst>
              <a:ext uri="{FF2B5EF4-FFF2-40B4-BE49-F238E27FC236}">
                <a16:creationId xmlns:a16="http://schemas.microsoft.com/office/drawing/2014/main" id="{7F901DF8-775C-BC89-6CD6-32AF1FBAACD3}"/>
              </a:ext>
            </a:extLst>
          </xdr:cNvPr>
          <xdr:cNvSpPr>
            <a:spLocks/>
          </xdr:cNvSpPr>
        </xdr:nvSpPr>
        <xdr:spPr>
          <a:xfrm rot="16200000" flipV="1">
            <a:off x="7396831" y="-4370630"/>
            <a:ext cx="7217253" cy="16176174"/>
          </a:xfrm>
          <a:custGeom>
            <a:avLst/>
            <a:gdLst>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06501"/>
              <a:gd name="connsiteY0" fmla="*/ 0 h 8548737"/>
              <a:gd name="connsiteX1" fmla="*/ 6005261 w 7206501"/>
              <a:gd name="connsiteY1" fmla="*/ 0 h 8548737"/>
              <a:gd name="connsiteX2" fmla="*/ 7206342 w 7206501"/>
              <a:gd name="connsiteY2" fmla="*/ 1201081 h 8548737"/>
              <a:gd name="connsiteX3" fmla="*/ 7206342 w 7206501"/>
              <a:gd name="connsiteY3" fmla="*/ 8548737 h 8548737"/>
              <a:gd name="connsiteX4" fmla="*/ 7206342 w 7206501"/>
              <a:gd name="connsiteY4" fmla="*/ 8548737 h 8548737"/>
              <a:gd name="connsiteX5" fmla="*/ 0 w 7206501"/>
              <a:gd name="connsiteY5" fmla="*/ 8548737 h 8548737"/>
              <a:gd name="connsiteX6" fmla="*/ 0 w 7206501"/>
              <a:gd name="connsiteY6" fmla="*/ 8548737 h 8548737"/>
              <a:gd name="connsiteX7" fmla="*/ 0 w 7206501"/>
              <a:gd name="connsiteY7" fmla="*/ 1201081 h 8548737"/>
              <a:gd name="connsiteX8" fmla="*/ 1201081 w 7206501"/>
              <a:gd name="connsiteY8" fmla="*/ 0 h 8548737"/>
              <a:gd name="connsiteX0" fmla="*/ 1201081 w 7206501"/>
              <a:gd name="connsiteY0" fmla="*/ 0 h 8548737"/>
              <a:gd name="connsiteX1" fmla="*/ 6005261 w 7206501"/>
              <a:gd name="connsiteY1" fmla="*/ 0 h 8548737"/>
              <a:gd name="connsiteX2" fmla="*/ 7206342 w 7206501"/>
              <a:gd name="connsiteY2" fmla="*/ 1201081 h 8548737"/>
              <a:gd name="connsiteX3" fmla="*/ 7206342 w 7206501"/>
              <a:gd name="connsiteY3" fmla="*/ 8548737 h 8548737"/>
              <a:gd name="connsiteX4" fmla="*/ 7206342 w 7206501"/>
              <a:gd name="connsiteY4" fmla="*/ 8548737 h 8548737"/>
              <a:gd name="connsiteX5" fmla="*/ 0 w 7206501"/>
              <a:gd name="connsiteY5" fmla="*/ 8548737 h 8548737"/>
              <a:gd name="connsiteX6" fmla="*/ 0 w 7206501"/>
              <a:gd name="connsiteY6" fmla="*/ 8548737 h 8548737"/>
              <a:gd name="connsiteX7" fmla="*/ 0 w 7206501"/>
              <a:gd name="connsiteY7" fmla="*/ 1201081 h 8548737"/>
              <a:gd name="connsiteX8" fmla="*/ 1201081 w 7206501"/>
              <a:gd name="connsiteY8" fmla="*/ 0 h 8548737"/>
              <a:gd name="connsiteX0" fmla="*/ 1201081 w 7206956"/>
              <a:gd name="connsiteY0" fmla="*/ 0 h 8548737"/>
              <a:gd name="connsiteX1" fmla="*/ 6005261 w 7206956"/>
              <a:gd name="connsiteY1" fmla="*/ 0 h 8548737"/>
              <a:gd name="connsiteX2" fmla="*/ 7206342 w 7206956"/>
              <a:gd name="connsiteY2" fmla="*/ 1201081 h 8548737"/>
              <a:gd name="connsiteX3" fmla="*/ 7206342 w 7206956"/>
              <a:gd name="connsiteY3" fmla="*/ 8548737 h 8548737"/>
              <a:gd name="connsiteX4" fmla="*/ 7206342 w 7206956"/>
              <a:gd name="connsiteY4" fmla="*/ 8548737 h 8548737"/>
              <a:gd name="connsiteX5" fmla="*/ 0 w 7206956"/>
              <a:gd name="connsiteY5" fmla="*/ 8548737 h 8548737"/>
              <a:gd name="connsiteX6" fmla="*/ 0 w 7206956"/>
              <a:gd name="connsiteY6" fmla="*/ 8548737 h 8548737"/>
              <a:gd name="connsiteX7" fmla="*/ 0 w 7206956"/>
              <a:gd name="connsiteY7" fmla="*/ 1201081 h 8548737"/>
              <a:gd name="connsiteX8" fmla="*/ 1201081 w 7206956"/>
              <a:gd name="connsiteY8" fmla="*/ 0 h 8548737"/>
              <a:gd name="connsiteX0" fmla="*/ 1201081 w 7207814"/>
              <a:gd name="connsiteY0" fmla="*/ 0 h 8548737"/>
              <a:gd name="connsiteX1" fmla="*/ 6005261 w 7207814"/>
              <a:gd name="connsiteY1" fmla="*/ 0 h 8548737"/>
              <a:gd name="connsiteX2" fmla="*/ 7206342 w 7207814"/>
              <a:gd name="connsiteY2" fmla="*/ 1201081 h 8548737"/>
              <a:gd name="connsiteX3" fmla="*/ 7206342 w 7207814"/>
              <a:gd name="connsiteY3" fmla="*/ 8548737 h 8548737"/>
              <a:gd name="connsiteX4" fmla="*/ 7206342 w 7207814"/>
              <a:gd name="connsiteY4" fmla="*/ 8548737 h 8548737"/>
              <a:gd name="connsiteX5" fmla="*/ 0 w 7207814"/>
              <a:gd name="connsiteY5" fmla="*/ 8548737 h 8548737"/>
              <a:gd name="connsiteX6" fmla="*/ 0 w 7207814"/>
              <a:gd name="connsiteY6" fmla="*/ 8548737 h 8548737"/>
              <a:gd name="connsiteX7" fmla="*/ 0 w 7207814"/>
              <a:gd name="connsiteY7" fmla="*/ 1201081 h 8548737"/>
              <a:gd name="connsiteX8" fmla="*/ 1201081 w 7207814"/>
              <a:gd name="connsiteY8" fmla="*/ 0 h 8548737"/>
              <a:gd name="connsiteX0" fmla="*/ 1201081 w 7208940"/>
              <a:gd name="connsiteY0" fmla="*/ 0 h 8548737"/>
              <a:gd name="connsiteX1" fmla="*/ 6005261 w 7208940"/>
              <a:gd name="connsiteY1" fmla="*/ 0 h 8548737"/>
              <a:gd name="connsiteX2" fmla="*/ 7206342 w 7208940"/>
              <a:gd name="connsiteY2" fmla="*/ 1201081 h 8548737"/>
              <a:gd name="connsiteX3" fmla="*/ 7206342 w 7208940"/>
              <a:gd name="connsiteY3" fmla="*/ 8548737 h 8548737"/>
              <a:gd name="connsiteX4" fmla="*/ 7206342 w 7208940"/>
              <a:gd name="connsiteY4" fmla="*/ 8548737 h 8548737"/>
              <a:gd name="connsiteX5" fmla="*/ 0 w 7208940"/>
              <a:gd name="connsiteY5" fmla="*/ 8548737 h 8548737"/>
              <a:gd name="connsiteX6" fmla="*/ 0 w 7208940"/>
              <a:gd name="connsiteY6" fmla="*/ 8548737 h 8548737"/>
              <a:gd name="connsiteX7" fmla="*/ 0 w 7208940"/>
              <a:gd name="connsiteY7" fmla="*/ 1201081 h 8548737"/>
              <a:gd name="connsiteX8" fmla="*/ 1201081 w 7208940"/>
              <a:gd name="connsiteY8" fmla="*/ 0 h 8548737"/>
              <a:gd name="connsiteX0" fmla="*/ 1201081 w 7208940"/>
              <a:gd name="connsiteY0" fmla="*/ 0 h 8548737"/>
              <a:gd name="connsiteX1" fmla="*/ 6005261 w 7208940"/>
              <a:gd name="connsiteY1" fmla="*/ 0 h 8548737"/>
              <a:gd name="connsiteX2" fmla="*/ 7206342 w 7208940"/>
              <a:gd name="connsiteY2" fmla="*/ 1201081 h 8548737"/>
              <a:gd name="connsiteX3" fmla="*/ 7206342 w 7208940"/>
              <a:gd name="connsiteY3" fmla="*/ 8548737 h 8548737"/>
              <a:gd name="connsiteX4" fmla="*/ 7206342 w 7208940"/>
              <a:gd name="connsiteY4" fmla="*/ 8548737 h 8548737"/>
              <a:gd name="connsiteX5" fmla="*/ 0 w 7208940"/>
              <a:gd name="connsiteY5" fmla="*/ 8548737 h 8548737"/>
              <a:gd name="connsiteX6" fmla="*/ 0 w 7208940"/>
              <a:gd name="connsiteY6" fmla="*/ 8548737 h 8548737"/>
              <a:gd name="connsiteX7" fmla="*/ 0 w 7208940"/>
              <a:gd name="connsiteY7" fmla="*/ 1201081 h 8548737"/>
              <a:gd name="connsiteX8" fmla="*/ 1201081 w 7208940"/>
              <a:gd name="connsiteY8" fmla="*/ 0 h 8548737"/>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11854"/>
              <a:gd name="connsiteY0" fmla="*/ 5684 h 8554421"/>
              <a:gd name="connsiteX1" fmla="*/ 6005261 w 7211854"/>
              <a:gd name="connsiteY1" fmla="*/ 5684 h 8554421"/>
              <a:gd name="connsiteX2" fmla="*/ 7206342 w 7211854"/>
              <a:gd name="connsiteY2" fmla="*/ 1206765 h 8554421"/>
              <a:gd name="connsiteX3" fmla="*/ 7206342 w 7211854"/>
              <a:gd name="connsiteY3" fmla="*/ 8554421 h 8554421"/>
              <a:gd name="connsiteX4" fmla="*/ 7206342 w 7211854"/>
              <a:gd name="connsiteY4" fmla="*/ 8554421 h 8554421"/>
              <a:gd name="connsiteX5" fmla="*/ 0 w 7211854"/>
              <a:gd name="connsiteY5" fmla="*/ 8554421 h 8554421"/>
              <a:gd name="connsiteX6" fmla="*/ 0 w 7211854"/>
              <a:gd name="connsiteY6" fmla="*/ 8554421 h 8554421"/>
              <a:gd name="connsiteX7" fmla="*/ 0 w 7211854"/>
              <a:gd name="connsiteY7" fmla="*/ 1206765 h 8554421"/>
              <a:gd name="connsiteX8" fmla="*/ 1201081 w 7211854"/>
              <a:gd name="connsiteY8" fmla="*/ 5684 h 8554421"/>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1757 h 8550494"/>
              <a:gd name="connsiteX1" fmla="*/ 6005261 w 7219528"/>
              <a:gd name="connsiteY1" fmla="*/ 1757 h 8550494"/>
              <a:gd name="connsiteX2" fmla="*/ 7206342 w 7219528"/>
              <a:gd name="connsiteY2" fmla="*/ 1202838 h 8550494"/>
              <a:gd name="connsiteX3" fmla="*/ 7206342 w 7219528"/>
              <a:gd name="connsiteY3" fmla="*/ 8550494 h 8550494"/>
              <a:gd name="connsiteX4" fmla="*/ 7206342 w 7219528"/>
              <a:gd name="connsiteY4" fmla="*/ 8550494 h 8550494"/>
              <a:gd name="connsiteX5" fmla="*/ 0 w 7219528"/>
              <a:gd name="connsiteY5" fmla="*/ 8550494 h 8550494"/>
              <a:gd name="connsiteX6" fmla="*/ 0 w 7219528"/>
              <a:gd name="connsiteY6" fmla="*/ 8550494 h 8550494"/>
              <a:gd name="connsiteX7" fmla="*/ 0 w 7219528"/>
              <a:gd name="connsiteY7" fmla="*/ 1202838 h 8550494"/>
              <a:gd name="connsiteX8" fmla="*/ 1201081 w 7219528"/>
              <a:gd name="connsiteY8" fmla="*/ 1757 h 8550494"/>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1854"/>
              <a:gd name="connsiteY0" fmla="*/ 3164 h 8551901"/>
              <a:gd name="connsiteX1" fmla="*/ 6005261 w 7211854"/>
              <a:gd name="connsiteY1" fmla="*/ 3164 h 8551901"/>
              <a:gd name="connsiteX2" fmla="*/ 7206342 w 7211854"/>
              <a:gd name="connsiteY2" fmla="*/ 1204245 h 8551901"/>
              <a:gd name="connsiteX3" fmla="*/ 7206342 w 7211854"/>
              <a:gd name="connsiteY3" fmla="*/ 8551901 h 8551901"/>
              <a:gd name="connsiteX4" fmla="*/ 7206342 w 7211854"/>
              <a:gd name="connsiteY4" fmla="*/ 8551901 h 8551901"/>
              <a:gd name="connsiteX5" fmla="*/ 0 w 7211854"/>
              <a:gd name="connsiteY5" fmla="*/ 8551901 h 8551901"/>
              <a:gd name="connsiteX6" fmla="*/ 0 w 7211854"/>
              <a:gd name="connsiteY6" fmla="*/ 8551901 h 8551901"/>
              <a:gd name="connsiteX7" fmla="*/ 0 w 7211854"/>
              <a:gd name="connsiteY7" fmla="*/ 1204245 h 8551901"/>
              <a:gd name="connsiteX8" fmla="*/ 1201081 w 7211854"/>
              <a:gd name="connsiteY8" fmla="*/ 3164 h 8551901"/>
              <a:gd name="connsiteX0" fmla="*/ 1201081 w 7211854"/>
              <a:gd name="connsiteY0" fmla="*/ 0 h 8548737"/>
              <a:gd name="connsiteX1" fmla="*/ 6005261 w 7211854"/>
              <a:gd name="connsiteY1" fmla="*/ 0 h 8548737"/>
              <a:gd name="connsiteX2" fmla="*/ 7206342 w 7211854"/>
              <a:gd name="connsiteY2" fmla="*/ 1201081 h 8548737"/>
              <a:gd name="connsiteX3" fmla="*/ 7206342 w 7211854"/>
              <a:gd name="connsiteY3" fmla="*/ 8548737 h 8548737"/>
              <a:gd name="connsiteX4" fmla="*/ 7206342 w 7211854"/>
              <a:gd name="connsiteY4" fmla="*/ 8548737 h 8548737"/>
              <a:gd name="connsiteX5" fmla="*/ 0 w 7211854"/>
              <a:gd name="connsiteY5" fmla="*/ 8548737 h 8548737"/>
              <a:gd name="connsiteX6" fmla="*/ 0 w 7211854"/>
              <a:gd name="connsiteY6" fmla="*/ 8548737 h 8548737"/>
              <a:gd name="connsiteX7" fmla="*/ 0 w 7211854"/>
              <a:gd name="connsiteY7" fmla="*/ 1201081 h 8548737"/>
              <a:gd name="connsiteX8" fmla="*/ 1201081 w 7211854"/>
              <a:gd name="connsiteY8" fmla="*/ 0 h 8548737"/>
              <a:gd name="connsiteX0" fmla="*/ 1201081 w 7216173"/>
              <a:gd name="connsiteY0" fmla="*/ 4170 h 8552907"/>
              <a:gd name="connsiteX1" fmla="*/ 6005261 w 7216173"/>
              <a:gd name="connsiteY1" fmla="*/ 4170 h 8552907"/>
              <a:gd name="connsiteX2" fmla="*/ 7206342 w 7216173"/>
              <a:gd name="connsiteY2" fmla="*/ 1205251 h 8552907"/>
              <a:gd name="connsiteX3" fmla="*/ 7206342 w 7216173"/>
              <a:gd name="connsiteY3" fmla="*/ 8552907 h 8552907"/>
              <a:gd name="connsiteX4" fmla="*/ 7206342 w 7216173"/>
              <a:gd name="connsiteY4" fmla="*/ 8552907 h 8552907"/>
              <a:gd name="connsiteX5" fmla="*/ 0 w 7216173"/>
              <a:gd name="connsiteY5" fmla="*/ 8552907 h 8552907"/>
              <a:gd name="connsiteX6" fmla="*/ 0 w 7216173"/>
              <a:gd name="connsiteY6" fmla="*/ 8552907 h 8552907"/>
              <a:gd name="connsiteX7" fmla="*/ 0 w 7216173"/>
              <a:gd name="connsiteY7" fmla="*/ 1205251 h 8552907"/>
              <a:gd name="connsiteX8" fmla="*/ 1201081 w 7216173"/>
              <a:gd name="connsiteY8" fmla="*/ 4170 h 8552907"/>
              <a:gd name="connsiteX0" fmla="*/ 1201081 w 7217253"/>
              <a:gd name="connsiteY0" fmla="*/ 0 h 8548737"/>
              <a:gd name="connsiteX1" fmla="*/ 6005261 w 7217253"/>
              <a:gd name="connsiteY1" fmla="*/ 0 h 8548737"/>
              <a:gd name="connsiteX2" fmla="*/ 7206342 w 7217253"/>
              <a:gd name="connsiteY2" fmla="*/ 1201081 h 8548737"/>
              <a:gd name="connsiteX3" fmla="*/ 7206342 w 7217253"/>
              <a:gd name="connsiteY3" fmla="*/ 8548737 h 8548737"/>
              <a:gd name="connsiteX4" fmla="*/ 7206342 w 7217253"/>
              <a:gd name="connsiteY4" fmla="*/ 8548737 h 8548737"/>
              <a:gd name="connsiteX5" fmla="*/ 0 w 7217253"/>
              <a:gd name="connsiteY5" fmla="*/ 8548737 h 8548737"/>
              <a:gd name="connsiteX6" fmla="*/ 0 w 7217253"/>
              <a:gd name="connsiteY6" fmla="*/ 8548737 h 8548737"/>
              <a:gd name="connsiteX7" fmla="*/ 0 w 7217253"/>
              <a:gd name="connsiteY7" fmla="*/ 1201081 h 8548737"/>
              <a:gd name="connsiteX8" fmla="*/ 1201081 w 7217253"/>
              <a:gd name="connsiteY8" fmla="*/ 0 h 85487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217253" h="8548737">
                <a:moveTo>
                  <a:pt x="1201081" y="0"/>
                </a:moveTo>
                <a:lnTo>
                  <a:pt x="6005261" y="0"/>
                </a:lnTo>
                <a:cubicBezTo>
                  <a:pt x="7376172" y="40269"/>
                  <a:pt x="7217231" y="-230738"/>
                  <a:pt x="7206342" y="1201081"/>
                </a:cubicBezTo>
                <a:lnTo>
                  <a:pt x="7206342" y="8548737"/>
                </a:lnTo>
                <a:lnTo>
                  <a:pt x="7206342" y="8548737"/>
                </a:lnTo>
                <a:lnTo>
                  <a:pt x="0" y="8548737"/>
                </a:lnTo>
                <a:lnTo>
                  <a:pt x="0" y="8548737"/>
                </a:lnTo>
                <a:lnTo>
                  <a:pt x="0" y="1201081"/>
                </a:lnTo>
                <a:cubicBezTo>
                  <a:pt x="65314" y="-170104"/>
                  <a:pt x="-82744" y="28763"/>
                  <a:pt x="1201081" y="0"/>
                </a:cubicBezTo>
                <a:close/>
              </a:path>
            </a:pathLst>
          </a:custGeom>
          <a:gradFill>
            <a:gsLst>
              <a:gs pos="0">
                <a:schemeClr val="bg1">
                  <a:lumMod val="95000"/>
                </a:schemeClr>
              </a:gs>
              <a:gs pos="50000">
                <a:schemeClr val="accent2">
                  <a:lumMod val="20000"/>
                  <a:lumOff val="80000"/>
                </a:schemeClr>
              </a:gs>
              <a:gs pos="100000">
                <a:schemeClr val="bg1">
                  <a:lumMod val="95000"/>
                </a:schemeClr>
              </a:gs>
            </a:gsLst>
            <a:lin ang="10800000" scaled="0"/>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sp macro="" textlink="">
        <xdr:nvSpPr>
          <xdr:cNvPr id="7" name="Rectangle: Rounded Corners 4">
            <a:extLst>
              <a:ext uri="{FF2B5EF4-FFF2-40B4-BE49-F238E27FC236}">
                <a16:creationId xmlns:a16="http://schemas.microsoft.com/office/drawing/2014/main" id="{A99963AC-8A09-410D-9E50-BF61119C6E1A}"/>
              </a:ext>
            </a:extLst>
          </xdr:cNvPr>
          <xdr:cNvSpPr>
            <a:spLocks/>
          </xdr:cNvSpPr>
        </xdr:nvSpPr>
        <xdr:spPr>
          <a:xfrm rot="5400000" flipH="1" flipV="1">
            <a:off x="-2057479" y="2340344"/>
            <a:ext cx="7206501" cy="2764975"/>
          </a:xfrm>
          <a:prstGeom prst="round2SameRect">
            <a:avLst/>
          </a:prstGeom>
          <a:gradFill flip="none" rotWithShape="1">
            <a:gsLst>
              <a:gs pos="0">
                <a:srgbClr val="F2490C"/>
              </a:gs>
              <a:gs pos="50000">
                <a:srgbClr val="F2490C"/>
              </a:gs>
              <a:gs pos="100000">
                <a:schemeClr val="accent2">
                  <a:lumMod val="60000"/>
                  <a:lumOff val="40000"/>
                </a:schemeClr>
              </a:gs>
            </a:gsLst>
            <a:path path="circle">
              <a:fillToRect l="100000" t="100000"/>
            </a:path>
            <a:tileRect r="-100000" b="-100000"/>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grpSp>
    <xdr:clientData/>
  </xdr:twoCellAnchor>
  <xdr:twoCellAnchor>
    <xdr:from>
      <xdr:col>5</xdr:col>
      <xdr:colOff>283324</xdr:colOff>
      <xdr:row>2</xdr:row>
      <xdr:rowOff>176230</xdr:rowOff>
    </xdr:from>
    <xdr:to>
      <xdr:col>8</xdr:col>
      <xdr:colOff>67670</xdr:colOff>
      <xdr:row>11</xdr:row>
      <xdr:rowOff>12651</xdr:rowOff>
    </xdr:to>
    <xdr:sp macro="" textlink="">
      <xdr:nvSpPr>
        <xdr:cNvPr id="8" name="Flowchart: Connector 7">
          <a:extLst>
            <a:ext uri="{FF2B5EF4-FFF2-40B4-BE49-F238E27FC236}">
              <a16:creationId xmlns:a16="http://schemas.microsoft.com/office/drawing/2014/main" id="{F12F1229-726E-48AC-9DB3-012BFC316421}"/>
            </a:ext>
          </a:extLst>
        </xdr:cNvPr>
        <xdr:cNvSpPr/>
      </xdr:nvSpPr>
      <xdr:spPr>
        <a:xfrm>
          <a:off x="3321027" y="546933"/>
          <a:ext cx="1606967" cy="1504583"/>
        </a:xfrm>
        <a:prstGeom prst="flowChartConnector">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endParaRPr>
        </a:p>
      </xdr:txBody>
    </xdr:sp>
    <xdr:clientData/>
  </xdr:twoCellAnchor>
  <xdr:twoCellAnchor>
    <xdr:from>
      <xdr:col>0</xdr:col>
      <xdr:colOff>479265</xdr:colOff>
      <xdr:row>2</xdr:row>
      <xdr:rowOff>99735</xdr:rowOff>
    </xdr:from>
    <xdr:to>
      <xdr:col>5</xdr:col>
      <xdr:colOff>24124</xdr:colOff>
      <xdr:row>8</xdr:row>
      <xdr:rowOff>176229</xdr:rowOff>
    </xdr:to>
    <xdr:sp macro="" textlink="">
      <xdr:nvSpPr>
        <xdr:cNvPr id="9" name="TextBox 8">
          <a:extLst>
            <a:ext uri="{FF2B5EF4-FFF2-40B4-BE49-F238E27FC236}">
              <a16:creationId xmlns:a16="http://schemas.microsoft.com/office/drawing/2014/main" id="{1BDD23B6-1362-462D-A53D-61D303A90CD5}"/>
            </a:ext>
          </a:extLst>
        </xdr:cNvPr>
        <xdr:cNvSpPr txBox="1"/>
      </xdr:nvSpPr>
      <xdr:spPr>
        <a:xfrm>
          <a:off x="479265" y="470438"/>
          <a:ext cx="2582562" cy="1188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u="none">
              <a:effectLst>
                <a:outerShdw blurRad="50800" dist="38100" dir="8100000" algn="tr" rotWithShape="0">
                  <a:prstClr val="black">
                    <a:alpha val="40000"/>
                  </a:prstClr>
                </a:outerShdw>
              </a:effectLst>
              <a:latin typeface="Arial Black" panose="020B0A04020102020204" pitchFamily="34" charset="0"/>
            </a:rPr>
            <a:t>Customer Experience</a:t>
          </a:r>
        </a:p>
      </xdr:txBody>
    </xdr:sp>
    <xdr:clientData/>
  </xdr:twoCellAnchor>
  <xdr:twoCellAnchor>
    <xdr:from>
      <xdr:col>8</xdr:col>
      <xdr:colOff>207120</xdr:colOff>
      <xdr:row>3</xdr:row>
      <xdr:rowOff>1766</xdr:rowOff>
    </xdr:from>
    <xdr:to>
      <xdr:col>31</xdr:col>
      <xdr:colOff>288324</xdr:colOff>
      <xdr:row>11</xdr:row>
      <xdr:rowOff>12651</xdr:rowOff>
    </xdr:to>
    <xdr:sp macro="" textlink="">
      <xdr:nvSpPr>
        <xdr:cNvPr id="10" name="Rectangle: Rounded Corners 9">
          <a:extLst>
            <a:ext uri="{FF2B5EF4-FFF2-40B4-BE49-F238E27FC236}">
              <a16:creationId xmlns:a16="http://schemas.microsoft.com/office/drawing/2014/main" id="{C0DB3816-79EC-44A3-A0BA-2FDB4D7DE734}"/>
            </a:ext>
          </a:extLst>
        </xdr:cNvPr>
        <xdr:cNvSpPr/>
      </xdr:nvSpPr>
      <xdr:spPr>
        <a:xfrm>
          <a:off x="5067444" y="557820"/>
          <a:ext cx="14054637" cy="149369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endParaRPr>
        </a:p>
      </xdr:txBody>
    </xdr:sp>
    <xdr:clientData/>
  </xdr:twoCellAnchor>
  <xdr:twoCellAnchor editAs="oneCell">
    <xdr:from>
      <xdr:col>5</xdr:col>
      <xdr:colOff>522808</xdr:colOff>
      <xdr:row>3</xdr:row>
      <xdr:rowOff>165345</xdr:rowOff>
    </xdr:from>
    <xdr:to>
      <xdr:col>7</xdr:col>
      <xdr:colOff>503758</xdr:colOff>
      <xdr:row>10</xdr:row>
      <xdr:rowOff>12650</xdr:rowOff>
    </xdr:to>
    <xdr:pic>
      <xdr:nvPicPr>
        <xdr:cNvPr id="11" name="Picture 10">
          <a:extLst>
            <a:ext uri="{FF2B5EF4-FFF2-40B4-BE49-F238E27FC236}">
              <a16:creationId xmlns:a16="http://schemas.microsoft.com/office/drawing/2014/main" id="{B9F1ED5B-3A45-46D2-B54F-FA9C5B0545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0511" y="721399"/>
          <a:ext cx="1196031" cy="1144765"/>
        </a:xfrm>
        <a:prstGeom prst="rect">
          <a:avLst/>
        </a:prstGeom>
      </xdr:spPr>
    </xdr:pic>
    <xdr:clientData/>
  </xdr:twoCellAnchor>
  <xdr:twoCellAnchor>
    <xdr:from>
      <xdr:col>5</xdr:col>
      <xdr:colOff>307151</xdr:colOff>
      <xdr:row>29</xdr:row>
      <xdr:rowOff>11181</xdr:rowOff>
    </xdr:from>
    <xdr:to>
      <xdr:col>14</xdr:col>
      <xdr:colOff>80613</xdr:colOff>
      <xdr:row>45</xdr:row>
      <xdr:rowOff>22065</xdr:rowOff>
    </xdr:to>
    <xdr:sp macro="" textlink="">
      <xdr:nvSpPr>
        <xdr:cNvPr id="31" name="Rectangle: Rounded Corners 30">
          <a:extLst>
            <a:ext uri="{FF2B5EF4-FFF2-40B4-BE49-F238E27FC236}">
              <a16:creationId xmlns:a16="http://schemas.microsoft.com/office/drawing/2014/main" id="{6AF70FFF-68EF-40AB-A09F-F23AA9A97181}"/>
            </a:ext>
          </a:extLst>
        </xdr:cNvPr>
        <xdr:cNvSpPr/>
      </xdr:nvSpPr>
      <xdr:spPr>
        <a:xfrm>
          <a:off x="3344854" y="5386370"/>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oneCell">
    <xdr:from>
      <xdr:col>0</xdr:col>
      <xdr:colOff>518097</xdr:colOff>
      <xdr:row>37</xdr:row>
      <xdr:rowOff>41751</xdr:rowOff>
    </xdr:from>
    <xdr:to>
      <xdr:col>4</xdr:col>
      <xdr:colOff>545757</xdr:colOff>
      <xdr:row>45</xdr:row>
      <xdr:rowOff>92676</xdr:rowOff>
    </xdr:to>
    <mc:AlternateContent xmlns:mc="http://schemas.openxmlformats.org/markup-compatibility/2006" xmlns:a14="http://schemas.microsoft.com/office/drawing/2010/main">
      <mc:Choice Requires="a14">
        <xdr:graphicFrame macro="">
          <xdr:nvGraphicFramePr>
            <xdr:cNvPr id="33" name="Agent 2">
              <a:extLst>
                <a:ext uri="{FF2B5EF4-FFF2-40B4-BE49-F238E27FC236}">
                  <a16:creationId xmlns:a16="http://schemas.microsoft.com/office/drawing/2014/main" id="{C1B5CA24-C247-4E8F-BCD1-C4735C777388}"/>
                </a:ext>
              </a:extLst>
            </xdr:cNvPr>
            <xdr:cNvGraphicFramePr/>
          </xdr:nvGraphicFramePr>
          <xdr:xfrm>
            <a:off x="0" y="0"/>
            <a:ext cx="0" cy="0"/>
          </xdr:xfrm>
          <a:graphic>
            <a:graphicData uri="http://schemas.microsoft.com/office/drawing/2010/slicer">
              <sle:slicer xmlns:sle="http://schemas.microsoft.com/office/drawing/2010/slicer" name="Agent 2"/>
            </a:graphicData>
          </a:graphic>
        </xdr:graphicFrame>
      </mc:Choice>
      <mc:Fallback xmlns="">
        <xdr:sp macro="" textlink="">
          <xdr:nvSpPr>
            <xdr:cNvPr id="0" name=""/>
            <xdr:cNvSpPr>
              <a:spLocks noTextEdit="1"/>
            </xdr:cNvSpPr>
          </xdr:nvSpPr>
          <xdr:spPr>
            <a:xfrm>
              <a:off x="518097" y="6899751"/>
              <a:ext cx="2457822" cy="1533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525456</xdr:colOff>
      <xdr:row>9</xdr:row>
      <xdr:rowOff>84376</xdr:rowOff>
    </xdr:from>
    <xdr:to>
      <xdr:col>5</xdr:col>
      <xdr:colOff>54134</xdr:colOff>
      <xdr:row>37</xdr:row>
      <xdr:rowOff>38980</xdr:rowOff>
    </xdr:to>
    <xdr:grpSp>
      <xdr:nvGrpSpPr>
        <xdr:cNvPr id="34" name="Group 33">
          <a:extLst>
            <a:ext uri="{FF2B5EF4-FFF2-40B4-BE49-F238E27FC236}">
              <a16:creationId xmlns:a16="http://schemas.microsoft.com/office/drawing/2014/main" id="{7A472184-0B21-4F1F-AEAF-B5E3674DF9D4}"/>
            </a:ext>
          </a:extLst>
        </xdr:cNvPr>
        <xdr:cNvGrpSpPr/>
      </xdr:nvGrpSpPr>
      <xdr:grpSpPr>
        <a:xfrm>
          <a:off x="525456" y="1752538"/>
          <a:ext cx="2566381" cy="5144442"/>
          <a:chOff x="340105" y="1412727"/>
          <a:chExt cx="2566381" cy="5144442"/>
        </a:xfrm>
      </xdr:grpSpPr>
      <xdr:sp macro="" textlink="">
        <xdr:nvSpPr>
          <xdr:cNvPr id="35" name="Speech Bubble: Rectangle with Corners Rounded 8">
            <a:hlinkClick xmlns:r="http://schemas.openxmlformats.org/officeDocument/2006/relationships" r:id="rId2"/>
            <a:extLst>
              <a:ext uri="{FF2B5EF4-FFF2-40B4-BE49-F238E27FC236}">
                <a16:creationId xmlns:a16="http://schemas.microsoft.com/office/drawing/2014/main" id="{1B7935D9-530D-A42D-FB1E-DDACAAA4488B}"/>
              </a:ext>
            </a:extLst>
          </xdr:cNvPr>
          <xdr:cNvSpPr/>
        </xdr:nvSpPr>
        <xdr:spPr>
          <a:xfrm flipH="1">
            <a:off x="352462" y="1412727"/>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chemeClr val="lt1"/>
                </a:solidFill>
                <a:latin typeface="+mn-lt"/>
                <a:ea typeface="+mn-ea"/>
                <a:cs typeface="+mn-cs"/>
              </a:rPr>
              <a:t>Executive Overview</a:t>
            </a:r>
          </a:p>
          <a:p>
            <a:pPr marL="0" indent="0" algn="ctr"/>
            <a:endParaRPr lang="en-US" sz="1800" b="1">
              <a:solidFill>
                <a:schemeClr val="lt1"/>
              </a:solidFill>
              <a:latin typeface="+mn-lt"/>
              <a:ea typeface="+mn-ea"/>
              <a:cs typeface="+mn-cs"/>
            </a:endParaRPr>
          </a:p>
        </xdr:txBody>
      </xdr:sp>
      <xdr:sp macro="" textlink="">
        <xdr:nvSpPr>
          <xdr:cNvPr id="36" name="Speech Bubble: Rectangle with Corners Rounded 8">
            <a:hlinkClick xmlns:r="http://schemas.openxmlformats.org/officeDocument/2006/relationships" r:id="rId3"/>
            <a:extLst>
              <a:ext uri="{FF2B5EF4-FFF2-40B4-BE49-F238E27FC236}">
                <a16:creationId xmlns:a16="http://schemas.microsoft.com/office/drawing/2014/main" id="{AA3B690C-B1E7-9781-DED9-B7AF2A654682}"/>
              </a:ext>
            </a:extLst>
          </xdr:cNvPr>
          <xdr:cNvSpPr/>
        </xdr:nvSpPr>
        <xdr:spPr>
          <a:xfrm flipH="1">
            <a:off x="340105" y="2255046"/>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chemeClr val="lt1"/>
                </a:solidFill>
                <a:latin typeface="+mn-lt"/>
                <a:ea typeface="+mn-ea"/>
                <a:cs typeface="+mn-cs"/>
              </a:rPr>
              <a:t>Agent Performance</a:t>
            </a:r>
          </a:p>
          <a:p>
            <a:pPr marL="0" indent="0" algn="ctr"/>
            <a:endParaRPr lang="en-US" sz="1800" b="1">
              <a:solidFill>
                <a:schemeClr val="lt1"/>
              </a:solidFill>
              <a:latin typeface="+mn-lt"/>
              <a:ea typeface="+mn-ea"/>
              <a:cs typeface="+mn-cs"/>
            </a:endParaRPr>
          </a:p>
        </xdr:txBody>
      </xdr:sp>
      <xdr:sp macro="" textlink="">
        <xdr:nvSpPr>
          <xdr:cNvPr id="37" name="Speech Bubble: Rectangle with Corners Rounded 8">
            <a:hlinkClick xmlns:r="http://schemas.openxmlformats.org/officeDocument/2006/relationships" r:id="rId4"/>
            <a:extLst>
              <a:ext uri="{FF2B5EF4-FFF2-40B4-BE49-F238E27FC236}">
                <a16:creationId xmlns:a16="http://schemas.microsoft.com/office/drawing/2014/main" id="{5966518C-91B4-7B9E-B6E5-57821DD58B89}"/>
              </a:ext>
            </a:extLst>
          </xdr:cNvPr>
          <xdr:cNvSpPr/>
        </xdr:nvSpPr>
        <xdr:spPr>
          <a:xfrm flipH="1">
            <a:off x="348343" y="3107661"/>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solidFill>
            <a:sysClr val="window" lastClr="FFFFFF"/>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effectLst>
                  <a:outerShdw blurRad="50800" dist="38100" dir="8100000" algn="tr" rotWithShape="0">
                    <a:prstClr val="black">
                      <a:alpha val="40000"/>
                    </a:prstClr>
                  </a:outerShdw>
                </a:effectLst>
                <a:latin typeface="+mn-lt"/>
                <a:ea typeface="+mn-ea"/>
                <a:cs typeface="+mn-cs"/>
              </a:rPr>
              <a:t>Customer Experience</a:t>
            </a:r>
          </a:p>
          <a:p>
            <a:pPr marL="0" indent="0" algn="ctr"/>
            <a:endParaRPr lang="en-US" sz="18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
        <xdr:nvSpPr>
          <xdr:cNvPr id="38" name="Speech Bubble: Rectangle with Corners Rounded 8">
            <a:hlinkClick xmlns:r="http://schemas.openxmlformats.org/officeDocument/2006/relationships" r:id="rId5"/>
            <a:extLst>
              <a:ext uri="{FF2B5EF4-FFF2-40B4-BE49-F238E27FC236}">
                <a16:creationId xmlns:a16="http://schemas.microsoft.com/office/drawing/2014/main" id="{23A80235-7BE6-845F-9884-E3FD9A130AB8}"/>
              </a:ext>
            </a:extLst>
          </xdr:cNvPr>
          <xdr:cNvSpPr/>
        </xdr:nvSpPr>
        <xdr:spPr>
          <a:xfrm flipH="1">
            <a:off x="356580" y="3949980"/>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Operational Insights</a:t>
            </a:r>
          </a:p>
          <a:p>
            <a:pPr algn="ctr"/>
            <a:endParaRPr lang="en-US" sz="1800" b="1"/>
          </a:p>
        </xdr:txBody>
      </xdr:sp>
      <xdr:sp macro="" textlink="">
        <xdr:nvSpPr>
          <xdr:cNvPr id="39" name="Speech Bubble: Rectangle with Corners Rounded 8">
            <a:hlinkClick xmlns:r="http://schemas.openxmlformats.org/officeDocument/2006/relationships" r:id="rId6"/>
            <a:extLst>
              <a:ext uri="{FF2B5EF4-FFF2-40B4-BE49-F238E27FC236}">
                <a16:creationId xmlns:a16="http://schemas.microsoft.com/office/drawing/2014/main" id="{AED4DC5D-B99F-6C2D-9D54-7907EB4ABC39}"/>
              </a:ext>
            </a:extLst>
          </xdr:cNvPr>
          <xdr:cNvSpPr/>
        </xdr:nvSpPr>
        <xdr:spPr>
          <a:xfrm flipH="1">
            <a:off x="354520" y="4792299"/>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Source Data</a:t>
            </a:r>
          </a:p>
          <a:p>
            <a:pPr algn="ctr"/>
            <a:endParaRPr lang="en-US" sz="1800" b="1"/>
          </a:p>
        </xdr:txBody>
      </xdr:sp>
      <xdr:sp macro="" textlink="">
        <xdr:nvSpPr>
          <xdr:cNvPr id="40" name="Speech Bubble: Rectangle with Corners Rounded 8">
            <a:hlinkClick xmlns:r="http://schemas.openxmlformats.org/officeDocument/2006/relationships" r:id="rId7"/>
            <a:extLst>
              <a:ext uri="{FF2B5EF4-FFF2-40B4-BE49-F238E27FC236}">
                <a16:creationId xmlns:a16="http://schemas.microsoft.com/office/drawing/2014/main" id="{5CD9C856-9CDB-C559-FEF5-E28A617540C0}"/>
              </a:ext>
            </a:extLst>
          </xdr:cNvPr>
          <xdr:cNvSpPr/>
        </xdr:nvSpPr>
        <xdr:spPr>
          <a:xfrm flipH="1">
            <a:off x="352460" y="5644915"/>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Pivot Tables</a:t>
            </a:r>
          </a:p>
          <a:p>
            <a:pPr algn="ctr"/>
            <a:endParaRPr lang="en-US" sz="1800" b="1"/>
          </a:p>
        </xdr:txBody>
      </xdr:sp>
    </xdr:grpSp>
    <xdr:clientData/>
  </xdr:twoCellAnchor>
  <xdr:twoCellAnchor>
    <xdr:from>
      <xdr:col>0</xdr:col>
      <xdr:colOff>504567</xdr:colOff>
      <xdr:row>8</xdr:row>
      <xdr:rowOff>41189</xdr:rowOff>
    </xdr:from>
    <xdr:to>
      <xdr:col>4</xdr:col>
      <xdr:colOff>566351</xdr:colOff>
      <xdr:row>8</xdr:row>
      <xdr:rowOff>51486</xdr:rowOff>
    </xdr:to>
    <xdr:cxnSp macro="">
      <xdr:nvCxnSpPr>
        <xdr:cNvPr id="41" name="Straight Connector 40">
          <a:extLst>
            <a:ext uri="{FF2B5EF4-FFF2-40B4-BE49-F238E27FC236}">
              <a16:creationId xmlns:a16="http://schemas.microsoft.com/office/drawing/2014/main" id="{457B6EBE-127C-4F7E-91BF-EA20C8C1F8D0}"/>
            </a:ext>
          </a:extLst>
        </xdr:cNvPr>
        <xdr:cNvCxnSpPr/>
      </xdr:nvCxnSpPr>
      <xdr:spPr>
        <a:xfrm flipV="1">
          <a:off x="504567" y="1524000"/>
          <a:ext cx="2491946" cy="1029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344220</xdr:colOff>
      <xdr:row>12</xdr:row>
      <xdr:rowOff>5003</xdr:rowOff>
    </xdr:from>
    <xdr:to>
      <xdr:col>14</xdr:col>
      <xdr:colOff>117682</xdr:colOff>
      <xdr:row>28</xdr:row>
      <xdr:rowOff>15887</xdr:rowOff>
    </xdr:to>
    <xdr:sp macro="" textlink="">
      <xdr:nvSpPr>
        <xdr:cNvPr id="42" name="Rectangle: Rounded Corners 41">
          <a:extLst>
            <a:ext uri="{FF2B5EF4-FFF2-40B4-BE49-F238E27FC236}">
              <a16:creationId xmlns:a16="http://schemas.microsoft.com/office/drawing/2014/main" id="{A5325FDD-2191-4A99-B016-87B8C0E89688}"/>
            </a:ext>
          </a:extLst>
        </xdr:cNvPr>
        <xdr:cNvSpPr/>
      </xdr:nvSpPr>
      <xdr:spPr>
        <a:xfrm>
          <a:off x="3381923" y="2229219"/>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14</xdr:col>
      <xdr:colOff>270081</xdr:colOff>
      <xdr:row>12</xdr:row>
      <xdr:rowOff>23538</xdr:rowOff>
    </xdr:from>
    <xdr:to>
      <xdr:col>22</xdr:col>
      <xdr:colOff>288324</xdr:colOff>
      <xdr:row>28</xdr:row>
      <xdr:rowOff>34422</xdr:rowOff>
    </xdr:to>
    <xdr:sp macro="" textlink="">
      <xdr:nvSpPr>
        <xdr:cNvPr id="44" name="Rectangle: Rounded Corners 43">
          <a:extLst>
            <a:ext uri="{FF2B5EF4-FFF2-40B4-BE49-F238E27FC236}">
              <a16:creationId xmlns:a16="http://schemas.microsoft.com/office/drawing/2014/main" id="{157770C1-6823-41AA-9E7F-5B403075CA84}"/>
            </a:ext>
          </a:extLst>
        </xdr:cNvPr>
        <xdr:cNvSpPr/>
      </xdr:nvSpPr>
      <xdr:spPr>
        <a:xfrm>
          <a:off x="8775649" y="2247754"/>
          <a:ext cx="487856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14</xdr:col>
      <xdr:colOff>265962</xdr:colOff>
      <xdr:row>29</xdr:row>
      <xdr:rowOff>26834</xdr:rowOff>
    </xdr:from>
    <xdr:to>
      <xdr:col>23</xdr:col>
      <xdr:colOff>39425</xdr:colOff>
      <xdr:row>45</xdr:row>
      <xdr:rowOff>37718</xdr:rowOff>
    </xdr:to>
    <xdr:sp macro="" textlink="">
      <xdr:nvSpPr>
        <xdr:cNvPr id="46" name="Rectangle: Rounded Corners 45">
          <a:extLst>
            <a:ext uri="{FF2B5EF4-FFF2-40B4-BE49-F238E27FC236}">
              <a16:creationId xmlns:a16="http://schemas.microsoft.com/office/drawing/2014/main" id="{41B129C4-BC99-43A0-A829-58599166336B}"/>
            </a:ext>
          </a:extLst>
        </xdr:cNvPr>
        <xdr:cNvSpPr/>
      </xdr:nvSpPr>
      <xdr:spPr>
        <a:xfrm>
          <a:off x="8771530" y="5402023"/>
          <a:ext cx="5241327"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23</xdr:col>
      <xdr:colOff>164756</xdr:colOff>
      <xdr:row>29</xdr:row>
      <xdr:rowOff>11181</xdr:rowOff>
    </xdr:from>
    <xdr:to>
      <xdr:col>31</xdr:col>
      <xdr:colOff>165050</xdr:colOff>
      <xdr:row>45</xdr:row>
      <xdr:rowOff>22065</xdr:rowOff>
    </xdr:to>
    <xdr:sp macro="" textlink="">
      <xdr:nvSpPr>
        <xdr:cNvPr id="48" name="Rectangle: Rounded Corners 47">
          <a:extLst>
            <a:ext uri="{FF2B5EF4-FFF2-40B4-BE49-F238E27FC236}">
              <a16:creationId xmlns:a16="http://schemas.microsoft.com/office/drawing/2014/main" id="{008E3F6D-C7F0-4CF2-8777-6EDE61792CDA}"/>
            </a:ext>
          </a:extLst>
        </xdr:cNvPr>
        <xdr:cNvSpPr/>
      </xdr:nvSpPr>
      <xdr:spPr>
        <a:xfrm>
          <a:off x="14138188" y="5386370"/>
          <a:ext cx="4860619"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22</xdr:col>
      <xdr:colOff>432486</xdr:colOff>
      <xdr:row>12</xdr:row>
      <xdr:rowOff>19419</xdr:rowOff>
    </xdr:from>
    <xdr:to>
      <xdr:col>31</xdr:col>
      <xdr:colOff>204180</xdr:colOff>
      <xdr:row>28</xdr:row>
      <xdr:rowOff>30303</xdr:rowOff>
    </xdr:to>
    <xdr:sp macro="" textlink="">
      <xdr:nvSpPr>
        <xdr:cNvPr id="50" name="Rectangle: Rounded Corners 49">
          <a:extLst>
            <a:ext uri="{FF2B5EF4-FFF2-40B4-BE49-F238E27FC236}">
              <a16:creationId xmlns:a16="http://schemas.microsoft.com/office/drawing/2014/main" id="{8E635D20-4C32-412C-83CB-6CEEDC761D79}"/>
            </a:ext>
          </a:extLst>
        </xdr:cNvPr>
        <xdr:cNvSpPr/>
      </xdr:nvSpPr>
      <xdr:spPr>
        <a:xfrm>
          <a:off x="13798378" y="2243635"/>
          <a:ext cx="5239559" cy="2976506"/>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5</xdr:col>
      <xdr:colOff>479265</xdr:colOff>
      <xdr:row>12</xdr:row>
      <xdr:rowOff>68844</xdr:rowOff>
    </xdr:from>
    <xdr:to>
      <xdr:col>13</xdr:col>
      <xdr:colOff>535459</xdr:colOff>
      <xdr:row>27</xdr:row>
      <xdr:rowOff>61784</xdr:rowOff>
    </xdr:to>
    <xdr:graphicFrame macro="">
      <xdr:nvGraphicFramePr>
        <xdr:cNvPr id="52" name="Chart 51">
          <a:extLst>
            <a:ext uri="{FF2B5EF4-FFF2-40B4-BE49-F238E27FC236}">
              <a16:creationId xmlns:a16="http://schemas.microsoft.com/office/drawing/2014/main" id="{855E2CFD-4559-4CB7-84BF-C187987EE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411890</xdr:colOff>
      <xdr:row>29</xdr:row>
      <xdr:rowOff>102974</xdr:rowOff>
    </xdr:from>
    <xdr:to>
      <xdr:col>13</xdr:col>
      <xdr:colOff>586945</xdr:colOff>
      <xdr:row>44</xdr:row>
      <xdr:rowOff>92676</xdr:rowOff>
    </xdr:to>
    <xdr:graphicFrame macro="">
      <xdr:nvGraphicFramePr>
        <xdr:cNvPr id="53" name="Chart 52">
          <a:extLst>
            <a:ext uri="{FF2B5EF4-FFF2-40B4-BE49-F238E27FC236}">
              <a16:creationId xmlns:a16="http://schemas.microsoft.com/office/drawing/2014/main" id="{569A0C82-8AE6-468E-8234-A1E974C4A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380999</xdr:colOff>
      <xdr:row>12</xdr:row>
      <xdr:rowOff>82379</xdr:rowOff>
    </xdr:from>
    <xdr:to>
      <xdr:col>22</xdr:col>
      <xdr:colOff>110358</xdr:colOff>
      <xdr:row>27</xdr:row>
      <xdr:rowOff>45309</xdr:rowOff>
    </xdr:to>
    <xdr:graphicFrame macro="">
      <xdr:nvGraphicFramePr>
        <xdr:cNvPr id="54" name="Chart 53">
          <a:extLst>
            <a:ext uri="{FF2B5EF4-FFF2-40B4-BE49-F238E27FC236}">
              <a16:creationId xmlns:a16="http://schemas.microsoft.com/office/drawing/2014/main" id="{B239EEE3-BB4F-4353-A067-3671C9F7A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432486</xdr:colOff>
      <xdr:row>29</xdr:row>
      <xdr:rowOff>123568</xdr:rowOff>
    </xdr:from>
    <xdr:to>
      <xdr:col>22</xdr:col>
      <xdr:colOff>525162</xdr:colOff>
      <xdr:row>44</xdr:row>
      <xdr:rowOff>102974</xdr:rowOff>
    </xdr:to>
    <xdr:graphicFrame macro="">
      <xdr:nvGraphicFramePr>
        <xdr:cNvPr id="55" name="Chart 54">
          <a:extLst>
            <a:ext uri="{FF2B5EF4-FFF2-40B4-BE49-F238E27FC236}">
              <a16:creationId xmlns:a16="http://schemas.microsoft.com/office/drawing/2014/main" id="{E3B7F5B3-48CB-4B1F-B617-1C9EDB1E8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306564</xdr:colOff>
      <xdr:row>29</xdr:row>
      <xdr:rowOff>88321</xdr:rowOff>
    </xdr:from>
    <xdr:to>
      <xdr:col>31</xdr:col>
      <xdr:colOff>18239</xdr:colOff>
      <xdr:row>44</xdr:row>
      <xdr:rowOff>51251</xdr:rowOff>
    </xdr:to>
    <xdr:graphicFrame macro="">
      <xdr:nvGraphicFramePr>
        <xdr:cNvPr id="56" name="Chart 55">
          <a:extLst>
            <a:ext uri="{FF2B5EF4-FFF2-40B4-BE49-F238E27FC236}">
              <a16:creationId xmlns:a16="http://schemas.microsoft.com/office/drawing/2014/main" id="{68288F7D-AC60-43B3-A576-E5098C331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525162</xdr:colOff>
      <xdr:row>12</xdr:row>
      <xdr:rowOff>113271</xdr:rowOff>
    </xdr:from>
    <xdr:to>
      <xdr:col>31</xdr:col>
      <xdr:colOff>20594</xdr:colOff>
      <xdr:row>27</xdr:row>
      <xdr:rowOff>72082</xdr:rowOff>
    </xdr:to>
    <xdr:graphicFrame macro="">
      <xdr:nvGraphicFramePr>
        <xdr:cNvPr id="57" name="Chart 56">
          <a:extLst>
            <a:ext uri="{FF2B5EF4-FFF2-40B4-BE49-F238E27FC236}">
              <a16:creationId xmlns:a16="http://schemas.microsoft.com/office/drawing/2014/main" id="{D485B9DD-84A1-41D3-9523-973AD4562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350108</xdr:colOff>
      <xdr:row>3</xdr:row>
      <xdr:rowOff>92676</xdr:rowOff>
    </xdr:from>
    <xdr:to>
      <xdr:col>31</xdr:col>
      <xdr:colOff>197706</xdr:colOff>
      <xdr:row>10</xdr:row>
      <xdr:rowOff>81792</xdr:rowOff>
    </xdr:to>
    <xdr:grpSp>
      <xdr:nvGrpSpPr>
        <xdr:cNvPr id="58" name="Group 57">
          <a:extLst>
            <a:ext uri="{FF2B5EF4-FFF2-40B4-BE49-F238E27FC236}">
              <a16:creationId xmlns:a16="http://schemas.microsoft.com/office/drawing/2014/main" id="{541D905A-B268-4EF6-93A4-04CD2BA5D71D}"/>
            </a:ext>
          </a:extLst>
        </xdr:cNvPr>
        <xdr:cNvGrpSpPr/>
      </xdr:nvGrpSpPr>
      <xdr:grpSpPr>
        <a:xfrm>
          <a:off x="5210432" y="648730"/>
          <a:ext cx="13821031" cy="1286576"/>
          <a:chOff x="5040086" y="304799"/>
          <a:chExt cx="13868398" cy="1284516"/>
        </a:xfrm>
      </xdr:grpSpPr>
      <xdr:grpSp>
        <xdr:nvGrpSpPr>
          <xdr:cNvPr id="59" name="Group 58">
            <a:extLst>
              <a:ext uri="{FF2B5EF4-FFF2-40B4-BE49-F238E27FC236}">
                <a16:creationId xmlns:a16="http://schemas.microsoft.com/office/drawing/2014/main" id="{06AB9E3A-B32D-2BBA-1CB1-22C8FC68AA19}"/>
              </a:ext>
            </a:extLst>
          </xdr:cNvPr>
          <xdr:cNvGrpSpPr/>
        </xdr:nvGrpSpPr>
        <xdr:grpSpPr>
          <a:xfrm>
            <a:off x="5040086" y="315686"/>
            <a:ext cx="1981200" cy="1273628"/>
            <a:chOff x="5040086" y="315686"/>
            <a:chExt cx="2394858" cy="1273628"/>
          </a:xfrm>
        </xdr:grpSpPr>
        <xdr:sp macro="" textlink="">
          <xdr:nvSpPr>
            <xdr:cNvPr id="75" name="Rectangle: Rounded Corners 74">
              <a:extLst>
                <a:ext uri="{FF2B5EF4-FFF2-40B4-BE49-F238E27FC236}">
                  <a16:creationId xmlns:a16="http://schemas.microsoft.com/office/drawing/2014/main" id="{28DB9556-788A-B9C8-5149-74772CBE459D}"/>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Total Calls</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7">
          <xdr:nvSpPr>
            <xdr:cNvPr id="76" name="TextBox 75">
              <a:extLst>
                <a:ext uri="{FF2B5EF4-FFF2-40B4-BE49-F238E27FC236}">
                  <a16:creationId xmlns:a16="http://schemas.microsoft.com/office/drawing/2014/main" id="{4CC32009-1DEF-C51E-DEC2-64D1C5FC2519}"/>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9D2C4B-D33D-4368-B665-D7EDDFEB9DC6}" type="TxLink">
                <a:rPr lang="en-US" sz="3200" b="0" i="0" u="none" strike="noStrike">
                  <a:solidFill>
                    <a:srgbClr val="F20505"/>
                  </a:solidFill>
                  <a:effectLst>
                    <a:outerShdw blurRad="50800" dist="38100" dir="8100000" algn="tr" rotWithShape="0">
                      <a:prstClr val="black">
                        <a:alpha val="40000"/>
                      </a:prstClr>
                    </a:outerShdw>
                  </a:effectLst>
                  <a:latin typeface="Aptos Narrow"/>
                </a:rPr>
                <a:pPr algn="ctr"/>
                <a:t>5000</a:t>
              </a:fld>
              <a:endParaRPr lang="en-US" sz="54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60" name="Group 59">
            <a:extLst>
              <a:ext uri="{FF2B5EF4-FFF2-40B4-BE49-F238E27FC236}">
                <a16:creationId xmlns:a16="http://schemas.microsoft.com/office/drawing/2014/main" id="{E96D2560-48DA-7B32-5AFF-3E001CCCA305}"/>
              </a:ext>
            </a:extLst>
          </xdr:cNvPr>
          <xdr:cNvGrpSpPr/>
        </xdr:nvGrpSpPr>
        <xdr:grpSpPr>
          <a:xfrm>
            <a:off x="7141031" y="315687"/>
            <a:ext cx="1948542" cy="1273628"/>
            <a:chOff x="5040086" y="315686"/>
            <a:chExt cx="2394858" cy="1273628"/>
          </a:xfrm>
        </xdr:grpSpPr>
        <xdr:sp macro="" textlink="">
          <xdr:nvSpPr>
            <xdr:cNvPr id="73" name="Rectangle: Rounded Corners 72">
              <a:extLst>
                <a:ext uri="{FF2B5EF4-FFF2-40B4-BE49-F238E27FC236}">
                  <a16:creationId xmlns:a16="http://schemas.microsoft.com/office/drawing/2014/main" id="{CC191F07-6ED0-6885-F5EB-EDCF152362E2}"/>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Answer</a:t>
              </a:r>
              <a:r>
                <a:rPr lang="en-US" sz="2000" b="1" baseline="0">
                  <a:solidFill>
                    <a:sysClr val="windowText" lastClr="000000"/>
                  </a:solidFill>
                  <a:effectLst>
                    <a:outerShdw blurRad="50800" dist="38100" dir="8100000" algn="tr" rotWithShape="0">
                      <a:prstClr val="black">
                        <a:alpha val="40000"/>
                      </a:prstClr>
                    </a:outerShdw>
                  </a:effectLst>
                  <a:latin typeface="+mn-lt"/>
                  <a:ea typeface="+mn-ea"/>
                  <a:cs typeface="+mn-cs"/>
                </a:rPr>
                <a:t> Rate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C15">
          <xdr:nvSpPr>
            <xdr:cNvPr id="74" name="TextBox 73">
              <a:extLst>
                <a:ext uri="{FF2B5EF4-FFF2-40B4-BE49-F238E27FC236}">
                  <a16:creationId xmlns:a16="http://schemas.microsoft.com/office/drawing/2014/main" id="{08437B8B-9D2C-61DD-3FBB-64BEF2628357}"/>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830132-3ED2-4A5E-9838-49B766F472FA}"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81.1%</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61" name="Group 60">
            <a:extLst>
              <a:ext uri="{FF2B5EF4-FFF2-40B4-BE49-F238E27FC236}">
                <a16:creationId xmlns:a16="http://schemas.microsoft.com/office/drawing/2014/main" id="{93F3B84B-C3D4-BDD4-D43D-943058EB8995}"/>
              </a:ext>
            </a:extLst>
          </xdr:cNvPr>
          <xdr:cNvGrpSpPr/>
        </xdr:nvGrpSpPr>
        <xdr:grpSpPr>
          <a:xfrm>
            <a:off x="9198429" y="315686"/>
            <a:ext cx="2122714" cy="1273628"/>
            <a:chOff x="5040086" y="315686"/>
            <a:chExt cx="2394858" cy="1273628"/>
          </a:xfrm>
        </xdr:grpSpPr>
        <xdr:sp macro="" textlink="">
          <xdr:nvSpPr>
            <xdr:cNvPr id="71" name="Rectangle: Rounded Corners 70">
              <a:extLst>
                <a:ext uri="{FF2B5EF4-FFF2-40B4-BE49-F238E27FC236}">
                  <a16:creationId xmlns:a16="http://schemas.microsoft.com/office/drawing/2014/main" id="{8F975A72-1309-9A9A-B3E9-6AC1F2B406C1}"/>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Resolution Rate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C19">
          <xdr:nvSpPr>
            <xdr:cNvPr id="72" name="TextBox 71">
              <a:extLst>
                <a:ext uri="{FF2B5EF4-FFF2-40B4-BE49-F238E27FC236}">
                  <a16:creationId xmlns:a16="http://schemas.microsoft.com/office/drawing/2014/main" id="{B303DA29-5B3D-A7CF-FA0F-BB19002FA88A}"/>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D8453B-4A98-4CAB-AF42-D1EE8D04CC9A}"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72.9%</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62" name="Group 61">
            <a:extLst>
              <a:ext uri="{FF2B5EF4-FFF2-40B4-BE49-F238E27FC236}">
                <a16:creationId xmlns:a16="http://schemas.microsoft.com/office/drawing/2014/main" id="{376237B0-4F35-3B89-F130-5EA85497B1DB}"/>
              </a:ext>
            </a:extLst>
          </xdr:cNvPr>
          <xdr:cNvGrpSpPr/>
        </xdr:nvGrpSpPr>
        <xdr:grpSpPr>
          <a:xfrm>
            <a:off x="11440887" y="315685"/>
            <a:ext cx="2198914" cy="1273628"/>
            <a:chOff x="5040086" y="315686"/>
            <a:chExt cx="2394858" cy="1273628"/>
          </a:xfrm>
        </xdr:grpSpPr>
        <xdr:sp macro="" textlink="">
          <xdr:nvSpPr>
            <xdr:cNvPr id="69" name="Rectangle: Rounded Corners 68">
              <a:extLst>
                <a:ext uri="{FF2B5EF4-FFF2-40B4-BE49-F238E27FC236}">
                  <a16:creationId xmlns:a16="http://schemas.microsoft.com/office/drawing/2014/main" id="{23950A04-A3B8-89DD-FBEA-28DB5E3C0113}"/>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 Satisfaction</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23">
          <xdr:nvSpPr>
            <xdr:cNvPr id="70" name="TextBox 69">
              <a:extLst>
                <a:ext uri="{FF2B5EF4-FFF2-40B4-BE49-F238E27FC236}">
                  <a16:creationId xmlns:a16="http://schemas.microsoft.com/office/drawing/2014/main" id="{3CBFA877-57B1-C944-F96A-9C178077A9DC}"/>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965A0F-EFED-4937-B2A3-80B939AF6B76}"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3.4</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63" name="Group 62">
            <a:extLst>
              <a:ext uri="{FF2B5EF4-FFF2-40B4-BE49-F238E27FC236}">
                <a16:creationId xmlns:a16="http://schemas.microsoft.com/office/drawing/2014/main" id="{B077D3DB-D439-6958-B63E-2326F4F3C225}"/>
              </a:ext>
            </a:extLst>
          </xdr:cNvPr>
          <xdr:cNvGrpSpPr/>
        </xdr:nvGrpSpPr>
        <xdr:grpSpPr>
          <a:xfrm>
            <a:off x="13737772" y="315685"/>
            <a:ext cx="2634343" cy="1273628"/>
            <a:chOff x="5040086" y="315686"/>
            <a:chExt cx="2394858" cy="1273628"/>
          </a:xfrm>
        </xdr:grpSpPr>
        <xdr:sp macro="" textlink="">
          <xdr:nvSpPr>
            <xdr:cNvPr id="67" name="Rectangle: Rounded Corners 66">
              <a:extLst>
                <a:ext uri="{FF2B5EF4-FFF2-40B4-BE49-F238E27FC236}">
                  <a16:creationId xmlns:a16="http://schemas.microsoft.com/office/drawing/2014/main" id="{27F2B547-34E1-6061-4EA1-DE5302B50DED}"/>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 Speed to Answer</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31">
          <xdr:nvSpPr>
            <xdr:cNvPr id="68" name="TextBox 67">
              <a:extLst>
                <a:ext uri="{FF2B5EF4-FFF2-40B4-BE49-F238E27FC236}">
                  <a16:creationId xmlns:a16="http://schemas.microsoft.com/office/drawing/2014/main" id="{2E15D4C9-A4FB-792A-069D-F3EB66829025}"/>
                </a:ext>
              </a:extLst>
            </xdr:cNvPr>
            <xdr:cNvSpPr txBox="1"/>
          </xdr:nvSpPr>
          <xdr:spPr>
            <a:xfrm>
              <a:off x="5338202" y="761999"/>
              <a:ext cx="1758878"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331A14-6452-4C2B-9CF5-C79A58B1D4BB}" type="TxLink">
                <a:rPr lang="en-US" sz="2400" b="0" i="0" u="none" strike="noStrike">
                  <a:solidFill>
                    <a:srgbClr val="F20505"/>
                  </a:solidFill>
                  <a:effectLst>
                    <a:outerShdw blurRad="50800" dist="38100" dir="8100000" algn="tr" rotWithShape="0">
                      <a:prstClr val="black">
                        <a:alpha val="40000"/>
                      </a:prstClr>
                    </a:outerShdw>
                  </a:effectLst>
                  <a:latin typeface="Aptos Narrow"/>
                </a:rPr>
                <a:pPr algn="ctr"/>
                <a:t>67.5 Seconds</a:t>
              </a:fld>
              <a:endParaRPr lang="en-US" sz="96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64" name="Group 63">
            <a:extLst>
              <a:ext uri="{FF2B5EF4-FFF2-40B4-BE49-F238E27FC236}">
                <a16:creationId xmlns:a16="http://schemas.microsoft.com/office/drawing/2014/main" id="{013A69F8-9685-E937-7715-8BCAEEF40265}"/>
              </a:ext>
            </a:extLst>
          </xdr:cNvPr>
          <xdr:cNvGrpSpPr/>
        </xdr:nvGrpSpPr>
        <xdr:grpSpPr>
          <a:xfrm>
            <a:off x="16480972" y="304799"/>
            <a:ext cx="2427512" cy="1273628"/>
            <a:chOff x="5040085" y="315686"/>
            <a:chExt cx="2394858" cy="1273628"/>
          </a:xfrm>
        </xdr:grpSpPr>
        <xdr:sp macro="" textlink="">
          <xdr:nvSpPr>
            <xdr:cNvPr id="65" name="Rectangle: Rounded Corners 64">
              <a:extLst>
                <a:ext uri="{FF2B5EF4-FFF2-40B4-BE49-F238E27FC236}">
                  <a16:creationId xmlns:a16="http://schemas.microsoft.com/office/drawing/2014/main" id="{2A454B7A-EDA6-17E2-C2AF-50DFC3883A71}"/>
                </a:ext>
              </a:extLst>
            </xdr:cNvPr>
            <xdr:cNvSpPr/>
          </xdr:nvSpPr>
          <xdr:spPr>
            <a:xfrm>
              <a:off x="5040085"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a:t>
              </a:r>
              <a:r>
                <a:rPr lang="en-US" sz="2000" b="1" baseline="0">
                  <a:solidFill>
                    <a:sysClr val="windowText" lastClr="000000"/>
                  </a:solidFill>
                  <a:effectLst>
                    <a:outerShdw blurRad="50800" dist="38100" dir="8100000" algn="tr" rotWithShape="0">
                      <a:prstClr val="black">
                        <a:alpha val="40000"/>
                      </a:prstClr>
                    </a:outerShdw>
                  </a:effectLst>
                  <a:latin typeface="+mn-lt"/>
                  <a:ea typeface="+mn-ea"/>
                  <a:cs typeface="+mn-cs"/>
                </a:rPr>
                <a:t> Handle Time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27">
          <xdr:nvSpPr>
            <xdr:cNvPr id="66" name="TextBox 65">
              <a:extLst>
                <a:ext uri="{FF2B5EF4-FFF2-40B4-BE49-F238E27FC236}">
                  <a16:creationId xmlns:a16="http://schemas.microsoft.com/office/drawing/2014/main" id="{B9B2AEA7-80D9-4D7D-B141-A2F958C5499C}"/>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BF938E-D754-4F80-868B-C63F1FCC39A3}"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0:03:45</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78374</xdr:colOff>
      <xdr:row>0</xdr:row>
      <xdr:rowOff>0</xdr:rowOff>
    </xdr:from>
    <xdr:to>
      <xdr:col>35</xdr:col>
      <xdr:colOff>365759</xdr:colOff>
      <xdr:row>38</xdr:row>
      <xdr:rowOff>30480</xdr:rowOff>
    </xdr:to>
    <xdr:sp macro="" textlink="">
      <xdr:nvSpPr>
        <xdr:cNvPr id="2" name="Right Triangle 1">
          <a:extLst>
            <a:ext uri="{FF2B5EF4-FFF2-40B4-BE49-F238E27FC236}">
              <a16:creationId xmlns:a16="http://schemas.microsoft.com/office/drawing/2014/main" id="{AD148C89-7471-4004-BBCD-88C7FAE6C08F}"/>
            </a:ext>
          </a:extLst>
        </xdr:cNvPr>
        <xdr:cNvSpPr/>
      </xdr:nvSpPr>
      <xdr:spPr>
        <a:xfrm flipH="1" flipV="1">
          <a:off x="8003174" y="0"/>
          <a:ext cx="13698585" cy="6979920"/>
        </a:xfrm>
        <a:prstGeom prst="rtTriangle">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10</xdr:row>
      <xdr:rowOff>1451</xdr:rowOff>
    </xdr:from>
    <xdr:to>
      <xdr:col>19</xdr:col>
      <xdr:colOff>213360</xdr:colOff>
      <xdr:row>56</xdr:row>
      <xdr:rowOff>10160</xdr:rowOff>
    </xdr:to>
    <xdr:sp macro="" textlink="">
      <xdr:nvSpPr>
        <xdr:cNvPr id="3" name="Right Triangle 2">
          <a:extLst>
            <a:ext uri="{FF2B5EF4-FFF2-40B4-BE49-F238E27FC236}">
              <a16:creationId xmlns:a16="http://schemas.microsoft.com/office/drawing/2014/main" id="{DACB1683-E0CA-4D42-A20F-4642FE59B1F1}"/>
            </a:ext>
          </a:extLst>
        </xdr:cNvPr>
        <xdr:cNvSpPr/>
      </xdr:nvSpPr>
      <xdr:spPr>
        <a:xfrm>
          <a:off x="0" y="1830251"/>
          <a:ext cx="11795760" cy="8421189"/>
        </a:xfrm>
        <a:prstGeom prst="rtTriangle">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548640</xdr:colOff>
      <xdr:row>6</xdr:row>
      <xdr:rowOff>60960</xdr:rowOff>
    </xdr:from>
    <xdr:to>
      <xdr:col>4</xdr:col>
      <xdr:colOff>325120</xdr:colOff>
      <xdr:row>11</xdr:row>
      <xdr:rowOff>111760</xdr:rowOff>
    </xdr:to>
    <xdr:sp macro="" textlink="">
      <xdr:nvSpPr>
        <xdr:cNvPr id="4" name="Rectangle: Rounded Corners 3">
          <a:extLst>
            <a:ext uri="{FF2B5EF4-FFF2-40B4-BE49-F238E27FC236}">
              <a16:creationId xmlns:a16="http://schemas.microsoft.com/office/drawing/2014/main" id="{A68B0E5B-54F2-48EC-B5E4-D6CBB8D2D4E8}"/>
            </a:ext>
          </a:extLst>
        </xdr:cNvPr>
        <xdr:cNvSpPr/>
      </xdr:nvSpPr>
      <xdr:spPr>
        <a:xfrm>
          <a:off x="548640" y="1158240"/>
          <a:ext cx="2214880" cy="965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188036</xdr:colOff>
      <xdr:row>2</xdr:row>
      <xdr:rowOff>32551</xdr:rowOff>
    </xdr:from>
    <xdr:to>
      <xdr:col>31</xdr:col>
      <xdr:colOff>220697</xdr:colOff>
      <xdr:row>46</xdr:row>
      <xdr:rowOff>11396</xdr:rowOff>
    </xdr:to>
    <xdr:grpSp>
      <xdr:nvGrpSpPr>
        <xdr:cNvPr id="5" name="Group 4">
          <a:extLst>
            <a:ext uri="{FF2B5EF4-FFF2-40B4-BE49-F238E27FC236}">
              <a16:creationId xmlns:a16="http://schemas.microsoft.com/office/drawing/2014/main" id="{A7EF69CB-16FD-4900-A5D5-606FF0B3F3FB}"/>
            </a:ext>
          </a:extLst>
        </xdr:cNvPr>
        <xdr:cNvGrpSpPr/>
      </xdr:nvGrpSpPr>
      <xdr:grpSpPr>
        <a:xfrm>
          <a:off x="188036" y="398311"/>
          <a:ext cx="18930261" cy="8025565"/>
          <a:chOff x="163284" y="108830"/>
          <a:chExt cx="18930261" cy="7217253"/>
        </a:xfrm>
      </xdr:grpSpPr>
      <xdr:sp macro="" textlink="">
        <xdr:nvSpPr>
          <xdr:cNvPr id="6" name="Rectangle: Rounded Corners 4">
            <a:extLst>
              <a:ext uri="{FF2B5EF4-FFF2-40B4-BE49-F238E27FC236}">
                <a16:creationId xmlns:a16="http://schemas.microsoft.com/office/drawing/2014/main" id="{8A99BA8A-EF25-6D74-EF50-85FE3292A503}"/>
              </a:ext>
            </a:extLst>
          </xdr:cNvPr>
          <xdr:cNvSpPr>
            <a:spLocks/>
          </xdr:cNvSpPr>
        </xdr:nvSpPr>
        <xdr:spPr>
          <a:xfrm rot="16200000" flipV="1">
            <a:off x="7396831" y="-4370630"/>
            <a:ext cx="7217253" cy="16176174"/>
          </a:xfrm>
          <a:custGeom>
            <a:avLst/>
            <a:gdLst>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06501"/>
              <a:gd name="connsiteY0" fmla="*/ 0 h 8548737"/>
              <a:gd name="connsiteX1" fmla="*/ 6005261 w 7206501"/>
              <a:gd name="connsiteY1" fmla="*/ 0 h 8548737"/>
              <a:gd name="connsiteX2" fmla="*/ 7206342 w 7206501"/>
              <a:gd name="connsiteY2" fmla="*/ 1201081 h 8548737"/>
              <a:gd name="connsiteX3" fmla="*/ 7206342 w 7206501"/>
              <a:gd name="connsiteY3" fmla="*/ 8548737 h 8548737"/>
              <a:gd name="connsiteX4" fmla="*/ 7206342 w 7206501"/>
              <a:gd name="connsiteY4" fmla="*/ 8548737 h 8548737"/>
              <a:gd name="connsiteX5" fmla="*/ 0 w 7206501"/>
              <a:gd name="connsiteY5" fmla="*/ 8548737 h 8548737"/>
              <a:gd name="connsiteX6" fmla="*/ 0 w 7206501"/>
              <a:gd name="connsiteY6" fmla="*/ 8548737 h 8548737"/>
              <a:gd name="connsiteX7" fmla="*/ 0 w 7206501"/>
              <a:gd name="connsiteY7" fmla="*/ 1201081 h 8548737"/>
              <a:gd name="connsiteX8" fmla="*/ 1201081 w 7206501"/>
              <a:gd name="connsiteY8" fmla="*/ 0 h 8548737"/>
              <a:gd name="connsiteX0" fmla="*/ 1201081 w 7206501"/>
              <a:gd name="connsiteY0" fmla="*/ 0 h 8548737"/>
              <a:gd name="connsiteX1" fmla="*/ 6005261 w 7206501"/>
              <a:gd name="connsiteY1" fmla="*/ 0 h 8548737"/>
              <a:gd name="connsiteX2" fmla="*/ 7206342 w 7206501"/>
              <a:gd name="connsiteY2" fmla="*/ 1201081 h 8548737"/>
              <a:gd name="connsiteX3" fmla="*/ 7206342 w 7206501"/>
              <a:gd name="connsiteY3" fmla="*/ 8548737 h 8548737"/>
              <a:gd name="connsiteX4" fmla="*/ 7206342 w 7206501"/>
              <a:gd name="connsiteY4" fmla="*/ 8548737 h 8548737"/>
              <a:gd name="connsiteX5" fmla="*/ 0 w 7206501"/>
              <a:gd name="connsiteY5" fmla="*/ 8548737 h 8548737"/>
              <a:gd name="connsiteX6" fmla="*/ 0 w 7206501"/>
              <a:gd name="connsiteY6" fmla="*/ 8548737 h 8548737"/>
              <a:gd name="connsiteX7" fmla="*/ 0 w 7206501"/>
              <a:gd name="connsiteY7" fmla="*/ 1201081 h 8548737"/>
              <a:gd name="connsiteX8" fmla="*/ 1201081 w 7206501"/>
              <a:gd name="connsiteY8" fmla="*/ 0 h 8548737"/>
              <a:gd name="connsiteX0" fmla="*/ 1201081 w 7206956"/>
              <a:gd name="connsiteY0" fmla="*/ 0 h 8548737"/>
              <a:gd name="connsiteX1" fmla="*/ 6005261 w 7206956"/>
              <a:gd name="connsiteY1" fmla="*/ 0 h 8548737"/>
              <a:gd name="connsiteX2" fmla="*/ 7206342 w 7206956"/>
              <a:gd name="connsiteY2" fmla="*/ 1201081 h 8548737"/>
              <a:gd name="connsiteX3" fmla="*/ 7206342 w 7206956"/>
              <a:gd name="connsiteY3" fmla="*/ 8548737 h 8548737"/>
              <a:gd name="connsiteX4" fmla="*/ 7206342 w 7206956"/>
              <a:gd name="connsiteY4" fmla="*/ 8548737 h 8548737"/>
              <a:gd name="connsiteX5" fmla="*/ 0 w 7206956"/>
              <a:gd name="connsiteY5" fmla="*/ 8548737 h 8548737"/>
              <a:gd name="connsiteX6" fmla="*/ 0 w 7206956"/>
              <a:gd name="connsiteY6" fmla="*/ 8548737 h 8548737"/>
              <a:gd name="connsiteX7" fmla="*/ 0 w 7206956"/>
              <a:gd name="connsiteY7" fmla="*/ 1201081 h 8548737"/>
              <a:gd name="connsiteX8" fmla="*/ 1201081 w 7206956"/>
              <a:gd name="connsiteY8" fmla="*/ 0 h 8548737"/>
              <a:gd name="connsiteX0" fmla="*/ 1201081 w 7207814"/>
              <a:gd name="connsiteY0" fmla="*/ 0 h 8548737"/>
              <a:gd name="connsiteX1" fmla="*/ 6005261 w 7207814"/>
              <a:gd name="connsiteY1" fmla="*/ 0 h 8548737"/>
              <a:gd name="connsiteX2" fmla="*/ 7206342 w 7207814"/>
              <a:gd name="connsiteY2" fmla="*/ 1201081 h 8548737"/>
              <a:gd name="connsiteX3" fmla="*/ 7206342 w 7207814"/>
              <a:gd name="connsiteY3" fmla="*/ 8548737 h 8548737"/>
              <a:gd name="connsiteX4" fmla="*/ 7206342 w 7207814"/>
              <a:gd name="connsiteY4" fmla="*/ 8548737 h 8548737"/>
              <a:gd name="connsiteX5" fmla="*/ 0 w 7207814"/>
              <a:gd name="connsiteY5" fmla="*/ 8548737 h 8548737"/>
              <a:gd name="connsiteX6" fmla="*/ 0 w 7207814"/>
              <a:gd name="connsiteY6" fmla="*/ 8548737 h 8548737"/>
              <a:gd name="connsiteX7" fmla="*/ 0 w 7207814"/>
              <a:gd name="connsiteY7" fmla="*/ 1201081 h 8548737"/>
              <a:gd name="connsiteX8" fmla="*/ 1201081 w 7207814"/>
              <a:gd name="connsiteY8" fmla="*/ 0 h 8548737"/>
              <a:gd name="connsiteX0" fmla="*/ 1201081 w 7208940"/>
              <a:gd name="connsiteY0" fmla="*/ 0 h 8548737"/>
              <a:gd name="connsiteX1" fmla="*/ 6005261 w 7208940"/>
              <a:gd name="connsiteY1" fmla="*/ 0 h 8548737"/>
              <a:gd name="connsiteX2" fmla="*/ 7206342 w 7208940"/>
              <a:gd name="connsiteY2" fmla="*/ 1201081 h 8548737"/>
              <a:gd name="connsiteX3" fmla="*/ 7206342 w 7208940"/>
              <a:gd name="connsiteY3" fmla="*/ 8548737 h 8548737"/>
              <a:gd name="connsiteX4" fmla="*/ 7206342 w 7208940"/>
              <a:gd name="connsiteY4" fmla="*/ 8548737 h 8548737"/>
              <a:gd name="connsiteX5" fmla="*/ 0 w 7208940"/>
              <a:gd name="connsiteY5" fmla="*/ 8548737 h 8548737"/>
              <a:gd name="connsiteX6" fmla="*/ 0 w 7208940"/>
              <a:gd name="connsiteY6" fmla="*/ 8548737 h 8548737"/>
              <a:gd name="connsiteX7" fmla="*/ 0 w 7208940"/>
              <a:gd name="connsiteY7" fmla="*/ 1201081 h 8548737"/>
              <a:gd name="connsiteX8" fmla="*/ 1201081 w 7208940"/>
              <a:gd name="connsiteY8" fmla="*/ 0 h 8548737"/>
              <a:gd name="connsiteX0" fmla="*/ 1201081 w 7208940"/>
              <a:gd name="connsiteY0" fmla="*/ 0 h 8548737"/>
              <a:gd name="connsiteX1" fmla="*/ 6005261 w 7208940"/>
              <a:gd name="connsiteY1" fmla="*/ 0 h 8548737"/>
              <a:gd name="connsiteX2" fmla="*/ 7206342 w 7208940"/>
              <a:gd name="connsiteY2" fmla="*/ 1201081 h 8548737"/>
              <a:gd name="connsiteX3" fmla="*/ 7206342 w 7208940"/>
              <a:gd name="connsiteY3" fmla="*/ 8548737 h 8548737"/>
              <a:gd name="connsiteX4" fmla="*/ 7206342 w 7208940"/>
              <a:gd name="connsiteY4" fmla="*/ 8548737 h 8548737"/>
              <a:gd name="connsiteX5" fmla="*/ 0 w 7208940"/>
              <a:gd name="connsiteY5" fmla="*/ 8548737 h 8548737"/>
              <a:gd name="connsiteX6" fmla="*/ 0 w 7208940"/>
              <a:gd name="connsiteY6" fmla="*/ 8548737 h 8548737"/>
              <a:gd name="connsiteX7" fmla="*/ 0 w 7208940"/>
              <a:gd name="connsiteY7" fmla="*/ 1201081 h 8548737"/>
              <a:gd name="connsiteX8" fmla="*/ 1201081 w 7208940"/>
              <a:gd name="connsiteY8" fmla="*/ 0 h 8548737"/>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06342"/>
              <a:gd name="connsiteY0" fmla="*/ 0 h 8548737"/>
              <a:gd name="connsiteX1" fmla="*/ 6005261 w 7206342"/>
              <a:gd name="connsiteY1" fmla="*/ 0 h 8548737"/>
              <a:gd name="connsiteX2" fmla="*/ 7206342 w 7206342"/>
              <a:gd name="connsiteY2" fmla="*/ 1201081 h 8548737"/>
              <a:gd name="connsiteX3" fmla="*/ 7206342 w 7206342"/>
              <a:gd name="connsiteY3" fmla="*/ 8548737 h 8548737"/>
              <a:gd name="connsiteX4" fmla="*/ 7206342 w 7206342"/>
              <a:gd name="connsiteY4" fmla="*/ 8548737 h 8548737"/>
              <a:gd name="connsiteX5" fmla="*/ 0 w 7206342"/>
              <a:gd name="connsiteY5" fmla="*/ 8548737 h 8548737"/>
              <a:gd name="connsiteX6" fmla="*/ 0 w 7206342"/>
              <a:gd name="connsiteY6" fmla="*/ 8548737 h 8548737"/>
              <a:gd name="connsiteX7" fmla="*/ 0 w 7206342"/>
              <a:gd name="connsiteY7" fmla="*/ 1201081 h 8548737"/>
              <a:gd name="connsiteX8" fmla="*/ 1201081 w 7206342"/>
              <a:gd name="connsiteY8" fmla="*/ 0 h 8548737"/>
              <a:gd name="connsiteX0" fmla="*/ 1201081 w 7211854"/>
              <a:gd name="connsiteY0" fmla="*/ 5684 h 8554421"/>
              <a:gd name="connsiteX1" fmla="*/ 6005261 w 7211854"/>
              <a:gd name="connsiteY1" fmla="*/ 5684 h 8554421"/>
              <a:gd name="connsiteX2" fmla="*/ 7206342 w 7211854"/>
              <a:gd name="connsiteY2" fmla="*/ 1206765 h 8554421"/>
              <a:gd name="connsiteX3" fmla="*/ 7206342 w 7211854"/>
              <a:gd name="connsiteY3" fmla="*/ 8554421 h 8554421"/>
              <a:gd name="connsiteX4" fmla="*/ 7206342 w 7211854"/>
              <a:gd name="connsiteY4" fmla="*/ 8554421 h 8554421"/>
              <a:gd name="connsiteX5" fmla="*/ 0 w 7211854"/>
              <a:gd name="connsiteY5" fmla="*/ 8554421 h 8554421"/>
              <a:gd name="connsiteX6" fmla="*/ 0 w 7211854"/>
              <a:gd name="connsiteY6" fmla="*/ 8554421 h 8554421"/>
              <a:gd name="connsiteX7" fmla="*/ 0 w 7211854"/>
              <a:gd name="connsiteY7" fmla="*/ 1206765 h 8554421"/>
              <a:gd name="connsiteX8" fmla="*/ 1201081 w 7211854"/>
              <a:gd name="connsiteY8" fmla="*/ 5684 h 8554421"/>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1757 h 8550494"/>
              <a:gd name="connsiteX1" fmla="*/ 6005261 w 7219528"/>
              <a:gd name="connsiteY1" fmla="*/ 1757 h 8550494"/>
              <a:gd name="connsiteX2" fmla="*/ 7206342 w 7219528"/>
              <a:gd name="connsiteY2" fmla="*/ 1202838 h 8550494"/>
              <a:gd name="connsiteX3" fmla="*/ 7206342 w 7219528"/>
              <a:gd name="connsiteY3" fmla="*/ 8550494 h 8550494"/>
              <a:gd name="connsiteX4" fmla="*/ 7206342 w 7219528"/>
              <a:gd name="connsiteY4" fmla="*/ 8550494 h 8550494"/>
              <a:gd name="connsiteX5" fmla="*/ 0 w 7219528"/>
              <a:gd name="connsiteY5" fmla="*/ 8550494 h 8550494"/>
              <a:gd name="connsiteX6" fmla="*/ 0 w 7219528"/>
              <a:gd name="connsiteY6" fmla="*/ 8550494 h 8550494"/>
              <a:gd name="connsiteX7" fmla="*/ 0 w 7219528"/>
              <a:gd name="connsiteY7" fmla="*/ 1202838 h 8550494"/>
              <a:gd name="connsiteX8" fmla="*/ 1201081 w 7219528"/>
              <a:gd name="connsiteY8" fmla="*/ 1757 h 8550494"/>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9528"/>
              <a:gd name="connsiteY0" fmla="*/ 0 h 8548737"/>
              <a:gd name="connsiteX1" fmla="*/ 6005261 w 7219528"/>
              <a:gd name="connsiteY1" fmla="*/ 0 h 8548737"/>
              <a:gd name="connsiteX2" fmla="*/ 7206342 w 7219528"/>
              <a:gd name="connsiteY2" fmla="*/ 1201081 h 8548737"/>
              <a:gd name="connsiteX3" fmla="*/ 7206342 w 7219528"/>
              <a:gd name="connsiteY3" fmla="*/ 8548737 h 8548737"/>
              <a:gd name="connsiteX4" fmla="*/ 7206342 w 7219528"/>
              <a:gd name="connsiteY4" fmla="*/ 8548737 h 8548737"/>
              <a:gd name="connsiteX5" fmla="*/ 0 w 7219528"/>
              <a:gd name="connsiteY5" fmla="*/ 8548737 h 8548737"/>
              <a:gd name="connsiteX6" fmla="*/ 0 w 7219528"/>
              <a:gd name="connsiteY6" fmla="*/ 8548737 h 8548737"/>
              <a:gd name="connsiteX7" fmla="*/ 0 w 7219528"/>
              <a:gd name="connsiteY7" fmla="*/ 1201081 h 8548737"/>
              <a:gd name="connsiteX8" fmla="*/ 1201081 w 7219528"/>
              <a:gd name="connsiteY8" fmla="*/ 0 h 8548737"/>
              <a:gd name="connsiteX0" fmla="*/ 1201081 w 7211854"/>
              <a:gd name="connsiteY0" fmla="*/ 3164 h 8551901"/>
              <a:gd name="connsiteX1" fmla="*/ 6005261 w 7211854"/>
              <a:gd name="connsiteY1" fmla="*/ 3164 h 8551901"/>
              <a:gd name="connsiteX2" fmla="*/ 7206342 w 7211854"/>
              <a:gd name="connsiteY2" fmla="*/ 1204245 h 8551901"/>
              <a:gd name="connsiteX3" fmla="*/ 7206342 w 7211854"/>
              <a:gd name="connsiteY3" fmla="*/ 8551901 h 8551901"/>
              <a:gd name="connsiteX4" fmla="*/ 7206342 w 7211854"/>
              <a:gd name="connsiteY4" fmla="*/ 8551901 h 8551901"/>
              <a:gd name="connsiteX5" fmla="*/ 0 w 7211854"/>
              <a:gd name="connsiteY5" fmla="*/ 8551901 h 8551901"/>
              <a:gd name="connsiteX6" fmla="*/ 0 w 7211854"/>
              <a:gd name="connsiteY6" fmla="*/ 8551901 h 8551901"/>
              <a:gd name="connsiteX7" fmla="*/ 0 w 7211854"/>
              <a:gd name="connsiteY7" fmla="*/ 1204245 h 8551901"/>
              <a:gd name="connsiteX8" fmla="*/ 1201081 w 7211854"/>
              <a:gd name="connsiteY8" fmla="*/ 3164 h 8551901"/>
              <a:gd name="connsiteX0" fmla="*/ 1201081 w 7211854"/>
              <a:gd name="connsiteY0" fmla="*/ 0 h 8548737"/>
              <a:gd name="connsiteX1" fmla="*/ 6005261 w 7211854"/>
              <a:gd name="connsiteY1" fmla="*/ 0 h 8548737"/>
              <a:gd name="connsiteX2" fmla="*/ 7206342 w 7211854"/>
              <a:gd name="connsiteY2" fmla="*/ 1201081 h 8548737"/>
              <a:gd name="connsiteX3" fmla="*/ 7206342 w 7211854"/>
              <a:gd name="connsiteY3" fmla="*/ 8548737 h 8548737"/>
              <a:gd name="connsiteX4" fmla="*/ 7206342 w 7211854"/>
              <a:gd name="connsiteY4" fmla="*/ 8548737 h 8548737"/>
              <a:gd name="connsiteX5" fmla="*/ 0 w 7211854"/>
              <a:gd name="connsiteY5" fmla="*/ 8548737 h 8548737"/>
              <a:gd name="connsiteX6" fmla="*/ 0 w 7211854"/>
              <a:gd name="connsiteY6" fmla="*/ 8548737 h 8548737"/>
              <a:gd name="connsiteX7" fmla="*/ 0 w 7211854"/>
              <a:gd name="connsiteY7" fmla="*/ 1201081 h 8548737"/>
              <a:gd name="connsiteX8" fmla="*/ 1201081 w 7211854"/>
              <a:gd name="connsiteY8" fmla="*/ 0 h 8548737"/>
              <a:gd name="connsiteX0" fmla="*/ 1201081 w 7216173"/>
              <a:gd name="connsiteY0" fmla="*/ 4170 h 8552907"/>
              <a:gd name="connsiteX1" fmla="*/ 6005261 w 7216173"/>
              <a:gd name="connsiteY1" fmla="*/ 4170 h 8552907"/>
              <a:gd name="connsiteX2" fmla="*/ 7206342 w 7216173"/>
              <a:gd name="connsiteY2" fmla="*/ 1205251 h 8552907"/>
              <a:gd name="connsiteX3" fmla="*/ 7206342 w 7216173"/>
              <a:gd name="connsiteY3" fmla="*/ 8552907 h 8552907"/>
              <a:gd name="connsiteX4" fmla="*/ 7206342 w 7216173"/>
              <a:gd name="connsiteY4" fmla="*/ 8552907 h 8552907"/>
              <a:gd name="connsiteX5" fmla="*/ 0 w 7216173"/>
              <a:gd name="connsiteY5" fmla="*/ 8552907 h 8552907"/>
              <a:gd name="connsiteX6" fmla="*/ 0 w 7216173"/>
              <a:gd name="connsiteY6" fmla="*/ 8552907 h 8552907"/>
              <a:gd name="connsiteX7" fmla="*/ 0 w 7216173"/>
              <a:gd name="connsiteY7" fmla="*/ 1205251 h 8552907"/>
              <a:gd name="connsiteX8" fmla="*/ 1201081 w 7216173"/>
              <a:gd name="connsiteY8" fmla="*/ 4170 h 8552907"/>
              <a:gd name="connsiteX0" fmla="*/ 1201081 w 7217253"/>
              <a:gd name="connsiteY0" fmla="*/ 0 h 8548737"/>
              <a:gd name="connsiteX1" fmla="*/ 6005261 w 7217253"/>
              <a:gd name="connsiteY1" fmla="*/ 0 h 8548737"/>
              <a:gd name="connsiteX2" fmla="*/ 7206342 w 7217253"/>
              <a:gd name="connsiteY2" fmla="*/ 1201081 h 8548737"/>
              <a:gd name="connsiteX3" fmla="*/ 7206342 w 7217253"/>
              <a:gd name="connsiteY3" fmla="*/ 8548737 h 8548737"/>
              <a:gd name="connsiteX4" fmla="*/ 7206342 w 7217253"/>
              <a:gd name="connsiteY4" fmla="*/ 8548737 h 8548737"/>
              <a:gd name="connsiteX5" fmla="*/ 0 w 7217253"/>
              <a:gd name="connsiteY5" fmla="*/ 8548737 h 8548737"/>
              <a:gd name="connsiteX6" fmla="*/ 0 w 7217253"/>
              <a:gd name="connsiteY6" fmla="*/ 8548737 h 8548737"/>
              <a:gd name="connsiteX7" fmla="*/ 0 w 7217253"/>
              <a:gd name="connsiteY7" fmla="*/ 1201081 h 8548737"/>
              <a:gd name="connsiteX8" fmla="*/ 1201081 w 7217253"/>
              <a:gd name="connsiteY8" fmla="*/ 0 h 85487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217253" h="8548737">
                <a:moveTo>
                  <a:pt x="1201081" y="0"/>
                </a:moveTo>
                <a:lnTo>
                  <a:pt x="6005261" y="0"/>
                </a:lnTo>
                <a:cubicBezTo>
                  <a:pt x="7376172" y="40269"/>
                  <a:pt x="7217231" y="-230738"/>
                  <a:pt x="7206342" y="1201081"/>
                </a:cubicBezTo>
                <a:lnTo>
                  <a:pt x="7206342" y="8548737"/>
                </a:lnTo>
                <a:lnTo>
                  <a:pt x="7206342" y="8548737"/>
                </a:lnTo>
                <a:lnTo>
                  <a:pt x="0" y="8548737"/>
                </a:lnTo>
                <a:lnTo>
                  <a:pt x="0" y="8548737"/>
                </a:lnTo>
                <a:lnTo>
                  <a:pt x="0" y="1201081"/>
                </a:lnTo>
                <a:cubicBezTo>
                  <a:pt x="65314" y="-170104"/>
                  <a:pt x="-82744" y="28763"/>
                  <a:pt x="1201081" y="0"/>
                </a:cubicBezTo>
                <a:close/>
              </a:path>
            </a:pathLst>
          </a:custGeom>
          <a:gradFill>
            <a:gsLst>
              <a:gs pos="0">
                <a:schemeClr val="bg1">
                  <a:lumMod val="95000"/>
                </a:schemeClr>
              </a:gs>
              <a:gs pos="50000">
                <a:schemeClr val="accent2">
                  <a:lumMod val="20000"/>
                  <a:lumOff val="80000"/>
                </a:schemeClr>
              </a:gs>
              <a:gs pos="100000">
                <a:schemeClr val="bg1">
                  <a:lumMod val="95000"/>
                </a:schemeClr>
              </a:gs>
            </a:gsLst>
            <a:lin ang="10800000" scaled="0"/>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sp macro="" textlink="">
        <xdr:nvSpPr>
          <xdr:cNvPr id="7" name="Rectangle: Rounded Corners 4">
            <a:extLst>
              <a:ext uri="{FF2B5EF4-FFF2-40B4-BE49-F238E27FC236}">
                <a16:creationId xmlns:a16="http://schemas.microsoft.com/office/drawing/2014/main" id="{DC9A3402-A612-B605-65C3-CC63EBED1A43}"/>
              </a:ext>
            </a:extLst>
          </xdr:cNvPr>
          <xdr:cNvSpPr>
            <a:spLocks/>
          </xdr:cNvSpPr>
        </xdr:nvSpPr>
        <xdr:spPr>
          <a:xfrm rot="5400000" flipH="1" flipV="1">
            <a:off x="-2057479" y="2340344"/>
            <a:ext cx="7206501" cy="2764975"/>
          </a:xfrm>
          <a:prstGeom prst="round2SameRect">
            <a:avLst/>
          </a:prstGeom>
          <a:gradFill flip="none" rotWithShape="1">
            <a:gsLst>
              <a:gs pos="0">
                <a:srgbClr val="F2490C"/>
              </a:gs>
              <a:gs pos="50000">
                <a:srgbClr val="F2490C"/>
              </a:gs>
              <a:gs pos="100000">
                <a:schemeClr val="accent2">
                  <a:lumMod val="60000"/>
                  <a:lumOff val="40000"/>
                </a:schemeClr>
              </a:gs>
            </a:gsLst>
            <a:path path="circle">
              <a:fillToRect l="100000" t="100000"/>
            </a:path>
            <a:tileRect r="-100000" b="-100000"/>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grpSp>
    <xdr:clientData/>
  </xdr:twoCellAnchor>
  <xdr:twoCellAnchor>
    <xdr:from>
      <xdr:col>5</xdr:col>
      <xdr:colOff>138613</xdr:colOff>
      <xdr:row>2</xdr:row>
      <xdr:rowOff>123371</xdr:rowOff>
    </xdr:from>
    <xdr:to>
      <xdr:col>7</xdr:col>
      <xdr:colOff>530499</xdr:colOff>
      <xdr:row>10</xdr:row>
      <xdr:rowOff>145143</xdr:rowOff>
    </xdr:to>
    <xdr:sp macro="" textlink="">
      <xdr:nvSpPr>
        <xdr:cNvPr id="8" name="Flowchart: Connector 7">
          <a:extLst>
            <a:ext uri="{FF2B5EF4-FFF2-40B4-BE49-F238E27FC236}">
              <a16:creationId xmlns:a16="http://schemas.microsoft.com/office/drawing/2014/main" id="{E464611C-0C19-45F1-84D5-62F8AB811C34}"/>
            </a:ext>
          </a:extLst>
        </xdr:cNvPr>
        <xdr:cNvSpPr/>
      </xdr:nvSpPr>
      <xdr:spPr>
        <a:xfrm>
          <a:off x="3186613" y="489131"/>
          <a:ext cx="1611086" cy="1484812"/>
        </a:xfrm>
        <a:prstGeom prst="flowChartConnector">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endParaRPr>
        </a:p>
      </xdr:txBody>
    </xdr:sp>
    <xdr:clientData/>
  </xdr:twoCellAnchor>
  <xdr:twoCellAnchor>
    <xdr:from>
      <xdr:col>0</xdr:col>
      <xdr:colOff>334554</xdr:colOff>
      <xdr:row>2</xdr:row>
      <xdr:rowOff>49347</xdr:rowOff>
    </xdr:from>
    <xdr:to>
      <xdr:col>4</xdr:col>
      <xdr:colOff>486954</xdr:colOff>
      <xdr:row>8</xdr:row>
      <xdr:rowOff>123370</xdr:rowOff>
    </xdr:to>
    <xdr:sp macro="" textlink="">
      <xdr:nvSpPr>
        <xdr:cNvPr id="9" name="TextBox 8">
          <a:extLst>
            <a:ext uri="{FF2B5EF4-FFF2-40B4-BE49-F238E27FC236}">
              <a16:creationId xmlns:a16="http://schemas.microsoft.com/office/drawing/2014/main" id="{FC5A8030-503F-4D3F-8B65-63781B49D6F2}"/>
            </a:ext>
          </a:extLst>
        </xdr:cNvPr>
        <xdr:cNvSpPr txBox="1"/>
      </xdr:nvSpPr>
      <xdr:spPr>
        <a:xfrm>
          <a:off x="334554" y="415107"/>
          <a:ext cx="2590800" cy="1171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u="none">
              <a:effectLst>
                <a:outerShdw blurRad="50800" dist="38100" dir="8100000" algn="tr" rotWithShape="0">
                  <a:prstClr val="black">
                    <a:alpha val="40000"/>
                  </a:prstClr>
                </a:outerShdw>
              </a:effectLst>
              <a:latin typeface="Arial Black" panose="020B0A04020102020204" pitchFamily="34" charset="0"/>
            </a:rPr>
            <a:t>Operational</a:t>
          </a:r>
          <a:r>
            <a:rPr lang="en-US" sz="2000" u="none" baseline="0">
              <a:effectLst>
                <a:outerShdw blurRad="50800" dist="38100" dir="8100000" algn="tr" rotWithShape="0">
                  <a:prstClr val="black">
                    <a:alpha val="40000"/>
                  </a:prstClr>
                </a:outerShdw>
              </a:effectLst>
              <a:latin typeface="Arial Black" panose="020B0A04020102020204" pitchFamily="34" charset="0"/>
            </a:rPr>
            <a:t> Insights</a:t>
          </a:r>
          <a:endParaRPr lang="en-US" sz="2000" u="none">
            <a:effectLst>
              <a:outerShdw blurRad="50800" dist="38100" dir="8100000" algn="tr" rotWithShape="0">
                <a:prstClr val="black">
                  <a:alpha val="40000"/>
                </a:prstClr>
              </a:outerShdw>
            </a:effectLst>
            <a:latin typeface="Arial Black" panose="020B0A04020102020204" pitchFamily="34" charset="0"/>
          </a:endParaRPr>
        </a:p>
      </xdr:txBody>
    </xdr:sp>
    <xdr:clientData/>
  </xdr:twoCellAnchor>
  <xdr:twoCellAnchor>
    <xdr:from>
      <xdr:col>8</xdr:col>
      <xdr:colOff>62409</xdr:colOff>
      <xdr:row>2</xdr:row>
      <xdr:rowOff>134258</xdr:rowOff>
    </xdr:from>
    <xdr:to>
      <xdr:col>31</xdr:col>
      <xdr:colOff>143613</xdr:colOff>
      <xdr:row>10</xdr:row>
      <xdr:rowOff>145143</xdr:rowOff>
    </xdr:to>
    <xdr:sp macro="" textlink="">
      <xdr:nvSpPr>
        <xdr:cNvPr id="10" name="Rectangle: Rounded Corners 9">
          <a:extLst>
            <a:ext uri="{FF2B5EF4-FFF2-40B4-BE49-F238E27FC236}">
              <a16:creationId xmlns:a16="http://schemas.microsoft.com/office/drawing/2014/main" id="{7E5E08CB-B625-4EDD-9699-A5CE935F95AE}"/>
            </a:ext>
          </a:extLst>
        </xdr:cNvPr>
        <xdr:cNvSpPr/>
      </xdr:nvSpPr>
      <xdr:spPr>
        <a:xfrm>
          <a:off x="4939209" y="500018"/>
          <a:ext cx="14102004" cy="1473925"/>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endParaRPr>
        </a:p>
      </xdr:txBody>
    </xdr:sp>
    <xdr:clientData/>
  </xdr:twoCellAnchor>
  <xdr:twoCellAnchor editAs="oneCell">
    <xdr:from>
      <xdr:col>5</xdr:col>
      <xdr:colOff>378097</xdr:colOff>
      <xdr:row>3</xdr:row>
      <xdr:rowOff>112485</xdr:rowOff>
    </xdr:from>
    <xdr:to>
      <xdr:col>7</xdr:col>
      <xdr:colOff>359047</xdr:colOff>
      <xdr:row>9</xdr:row>
      <xdr:rowOff>145142</xdr:rowOff>
    </xdr:to>
    <xdr:pic>
      <xdr:nvPicPr>
        <xdr:cNvPr id="11" name="Picture 10">
          <a:extLst>
            <a:ext uri="{FF2B5EF4-FFF2-40B4-BE49-F238E27FC236}">
              <a16:creationId xmlns:a16="http://schemas.microsoft.com/office/drawing/2014/main" id="{9BB841FF-DB1D-467C-B7EE-3DE785E159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6097" y="661125"/>
          <a:ext cx="1200150" cy="1129937"/>
        </a:xfrm>
        <a:prstGeom prst="rect">
          <a:avLst/>
        </a:prstGeom>
      </xdr:spPr>
    </xdr:pic>
    <xdr:clientData/>
  </xdr:twoCellAnchor>
  <xdr:twoCellAnchor>
    <xdr:from>
      <xdr:col>5</xdr:col>
      <xdr:colOff>162440</xdr:colOff>
      <xdr:row>28</xdr:row>
      <xdr:rowOff>143673</xdr:rowOff>
    </xdr:from>
    <xdr:to>
      <xdr:col>13</xdr:col>
      <xdr:colOff>543443</xdr:colOff>
      <xdr:row>44</xdr:row>
      <xdr:rowOff>154557</xdr:rowOff>
    </xdr:to>
    <xdr:sp macro="" textlink="">
      <xdr:nvSpPr>
        <xdr:cNvPr id="31" name="Rectangle: Rounded Corners 30">
          <a:extLst>
            <a:ext uri="{FF2B5EF4-FFF2-40B4-BE49-F238E27FC236}">
              <a16:creationId xmlns:a16="http://schemas.microsoft.com/office/drawing/2014/main" id="{963A9632-4410-450B-9A4D-FBD0C950F7D9}"/>
            </a:ext>
          </a:extLst>
        </xdr:cNvPr>
        <xdr:cNvSpPr/>
      </xdr:nvSpPr>
      <xdr:spPr>
        <a:xfrm>
          <a:off x="3210440" y="5264313"/>
          <a:ext cx="5257803" cy="2936964"/>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oneCell">
    <xdr:from>
      <xdr:col>0</xdr:col>
      <xdr:colOff>373386</xdr:colOff>
      <xdr:row>36</xdr:row>
      <xdr:rowOff>174243</xdr:rowOff>
    </xdr:from>
    <xdr:to>
      <xdr:col>4</xdr:col>
      <xdr:colOff>401046</xdr:colOff>
      <xdr:row>45</xdr:row>
      <xdr:rowOff>42288</xdr:rowOff>
    </xdr:to>
    <mc:AlternateContent xmlns:mc="http://schemas.openxmlformats.org/markup-compatibility/2006" xmlns:a14="http://schemas.microsoft.com/office/drawing/2010/main">
      <mc:Choice Requires="a14">
        <xdr:graphicFrame macro="">
          <xdr:nvGraphicFramePr>
            <xdr:cNvPr id="32" name="Agent 3">
              <a:extLst>
                <a:ext uri="{FF2B5EF4-FFF2-40B4-BE49-F238E27FC236}">
                  <a16:creationId xmlns:a16="http://schemas.microsoft.com/office/drawing/2014/main" id="{5DA52E17-3FA3-4A1A-8A33-D6BA68088C74}"/>
                </a:ext>
              </a:extLst>
            </xdr:cNvPr>
            <xdr:cNvGraphicFramePr/>
          </xdr:nvGraphicFramePr>
          <xdr:xfrm>
            <a:off x="0" y="0"/>
            <a:ext cx="0" cy="0"/>
          </xdr:xfrm>
          <a:graphic>
            <a:graphicData uri="http://schemas.microsoft.com/office/drawing/2010/slicer">
              <sle:slicer xmlns:sle="http://schemas.microsoft.com/office/drawing/2010/slicer" name="Agent 3"/>
            </a:graphicData>
          </a:graphic>
        </xdr:graphicFrame>
      </mc:Choice>
      <mc:Fallback xmlns="">
        <xdr:sp macro="" textlink="">
          <xdr:nvSpPr>
            <xdr:cNvPr id="0" name=""/>
            <xdr:cNvSpPr>
              <a:spLocks noTextEdit="1"/>
            </xdr:cNvSpPr>
          </xdr:nvSpPr>
          <xdr:spPr>
            <a:xfrm>
              <a:off x="373386" y="6757923"/>
              <a:ext cx="2466060" cy="1513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380745</xdr:colOff>
      <xdr:row>9</xdr:row>
      <xdr:rowOff>33988</xdr:rowOff>
    </xdr:from>
    <xdr:to>
      <xdr:col>4</xdr:col>
      <xdr:colOff>516964</xdr:colOff>
      <xdr:row>36</xdr:row>
      <xdr:rowOff>171472</xdr:rowOff>
    </xdr:to>
    <xdr:grpSp>
      <xdr:nvGrpSpPr>
        <xdr:cNvPr id="33" name="Group 32">
          <a:extLst>
            <a:ext uri="{FF2B5EF4-FFF2-40B4-BE49-F238E27FC236}">
              <a16:creationId xmlns:a16="http://schemas.microsoft.com/office/drawing/2014/main" id="{184787D0-985A-4D00-ACAD-07C0A31525D1}"/>
            </a:ext>
          </a:extLst>
        </xdr:cNvPr>
        <xdr:cNvGrpSpPr/>
      </xdr:nvGrpSpPr>
      <xdr:grpSpPr>
        <a:xfrm>
          <a:off x="380745" y="1679908"/>
          <a:ext cx="2574619" cy="5075244"/>
          <a:chOff x="340105" y="1412727"/>
          <a:chExt cx="2566381" cy="5144442"/>
        </a:xfrm>
      </xdr:grpSpPr>
      <xdr:sp macro="" textlink="">
        <xdr:nvSpPr>
          <xdr:cNvPr id="34" name="Speech Bubble: Rectangle with Corners Rounded 8">
            <a:hlinkClick xmlns:r="http://schemas.openxmlformats.org/officeDocument/2006/relationships" r:id="rId2"/>
            <a:extLst>
              <a:ext uri="{FF2B5EF4-FFF2-40B4-BE49-F238E27FC236}">
                <a16:creationId xmlns:a16="http://schemas.microsoft.com/office/drawing/2014/main" id="{D1F4E1A1-554D-C460-2E73-4A9A1102D269}"/>
              </a:ext>
            </a:extLst>
          </xdr:cNvPr>
          <xdr:cNvSpPr/>
        </xdr:nvSpPr>
        <xdr:spPr>
          <a:xfrm flipH="1">
            <a:off x="352462" y="1412727"/>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chemeClr val="lt1"/>
                </a:solidFill>
                <a:latin typeface="+mn-lt"/>
                <a:ea typeface="+mn-ea"/>
                <a:cs typeface="+mn-cs"/>
              </a:rPr>
              <a:t>Executive Overview</a:t>
            </a:r>
          </a:p>
          <a:p>
            <a:pPr marL="0" indent="0" algn="ctr"/>
            <a:endParaRPr lang="en-US" sz="1800" b="1">
              <a:solidFill>
                <a:schemeClr val="lt1"/>
              </a:solidFill>
              <a:latin typeface="+mn-lt"/>
              <a:ea typeface="+mn-ea"/>
              <a:cs typeface="+mn-cs"/>
            </a:endParaRPr>
          </a:p>
        </xdr:txBody>
      </xdr:sp>
      <xdr:sp macro="" textlink="">
        <xdr:nvSpPr>
          <xdr:cNvPr id="35" name="Speech Bubble: Rectangle with Corners Rounded 8">
            <a:hlinkClick xmlns:r="http://schemas.openxmlformats.org/officeDocument/2006/relationships" r:id="rId3"/>
            <a:extLst>
              <a:ext uri="{FF2B5EF4-FFF2-40B4-BE49-F238E27FC236}">
                <a16:creationId xmlns:a16="http://schemas.microsoft.com/office/drawing/2014/main" id="{77223B44-8741-3044-D520-E43D235E4193}"/>
              </a:ext>
            </a:extLst>
          </xdr:cNvPr>
          <xdr:cNvSpPr/>
        </xdr:nvSpPr>
        <xdr:spPr>
          <a:xfrm flipH="1">
            <a:off x="340105" y="2255046"/>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chemeClr val="lt1"/>
                </a:solidFill>
                <a:latin typeface="+mn-lt"/>
                <a:ea typeface="+mn-ea"/>
                <a:cs typeface="+mn-cs"/>
              </a:rPr>
              <a:t>Agent Performance</a:t>
            </a:r>
          </a:p>
          <a:p>
            <a:pPr marL="0" indent="0" algn="ctr"/>
            <a:endParaRPr lang="en-US" sz="1800" b="1">
              <a:solidFill>
                <a:schemeClr val="lt1"/>
              </a:solidFill>
              <a:latin typeface="+mn-lt"/>
              <a:ea typeface="+mn-ea"/>
              <a:cs typeface="+mn-cs"/>
            </a:endParaRPr>
          </a:p>
        </xdr:txBody>
      </xdr:sp>
      <xdr:sp macro="" textlink="">
        <xdr:nvSpPr>
          <xdr:cNvPr id="36" name="Speech Bubble: Rectangle with Corners Rounded 8">
            <a:hlinkClick xmlns:r="http://schemas.openxmlformats.org/officeDocument/2006/relationships" r:id="rId4"/>
            <a:extLst>
              <a:ext uri="{FF2B5EF4-FFF2-40B4-BE49-F238E27FC236}">
                <a16:creationId xmlns:a16="http://schemas.microsoft.com/office/drawing/2014/main" id="{29B463C4-FCC1-99E1-E35D-B44ED4B4B183}"/>
              </a:ext>
            </a:extLst>
          </xdr:cNvPr>
          <xdr:cNvSpPr/>
        </xdr:nvSpPr>
        <xdr:spPr>
          <a:xfrm flipH="1">
            <a:off x="348343" y="3107661"/>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chemeClr val="lt1"/>
                </a:solidFill>
                <a:latin typeface="+mn-lt"/>
                <a:ea typeface="+mn-ea"/>
                <a:cs typeface="+mn-cs"/>
              </a:rPr>
              <a:t>Customer Experience</a:t>
            </a:r>
          </a:p>
          <a:p>
            <a:pPr marL="0" indent="0" algn="ctr"/>
            <a:endParaRPr lang="en-US" sz="1800" b="1">
              <a:solidFill>
                <a:schemeClr val="lt1"/>
              </a:solidFill>
              <a:latin typeface="+mn-lt"/>
              <a:ea typeface="+mn-ea"/>
              <a:cs typeface="+mn-cs"/>
            </a:endParaRPr>
          </a:p>
        </xdr:txBody>
      </xdr:sp>
      <xdr:sp macro="" textlink="">
        <xdr:nvSpPr>
          <xdr:cNvPr id="37" name="Speech Bubble: Rectangle with Corners Rounded 8">
            <a:hlinkClick xmlns:r="http://schemas.openxmlformats.org/officeDocument/2006/relationships" r:id="rId5"/>
            <a:extLst>
              <a:ext uri="{FF2B5EF4-FFF2-40B4-BE49-F238E27FC236}">
                <a16:creationId xmlns:a16="http://schemas.microsoft.com/office/drawing/2014/main" id="{C837C26B-4DD3-B412-97F7-18F8E124D056}"/>
              </a:ext>
            </a:extLst>
          </xdr:cNvPr>
          <xdr:cNvSpPr/>
        </xdr:nvSpPr>
        <xdr:spPr>
          <a:xfrm flipH="1">
            <a:off x="356580" y="3949980"/>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solidFill>
            <a:sysClr val="window" lastClr="FFFFFF"/>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effectLst>
                  <a:outerShdw blurRad="50800" dist="38100" dir="8100000" algn="tr" rotWithShape="0">
                    <a:prstClr val="black">
                      <a:alpha val="40000"/>
                    </a:prstClr>
                  </a:outerShdw>
                </a:effectLst>
                <a:latin typeface="+mn-lt"/>
                <a:ea typeface="+mn-ea"/>
                <a:cs typeface="+mn-cs"/>
              </a:rPr>
              <a:t>Operational Insights</a:t>
            </a:r>
          </a:p>
          <a:p>
            <a:pPr marL="0" indent="0" algn="ctr"/>
            <a:endParaRPr lang="en-US" sz="18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
        <xdr:nvSpPr>
          <xdr:cNvPr id="38" name="Speech Bubble: Rectangle with Corners Rounded 8">
            <a:hlinkClick xmlns:r="http://schemas.openxmlformats.org/officeDocument/2006/relationships" r:id="rId6"/>
            <a:extLst>
              <a:ext uri="{FF2B5EF4-FFF2-40B4-BE49-F238E27FC236}">
                <a16:creationId xmlns:a16="http://schemas.microsoft.com/office/drawing/2014/main" id="{575612BF-89A2-911E-B7B0-B69507A5D9D4}"/>
              </a:ext>
            </a:extLst>
          </xdr:cNvPr>
          <xdr:cNvSpPr/>
        </xdr:nvSpPr>
        <xdr:spPr>
          <a:xfrm flipH="1">
            <a:off x="354520" y="4792299"/>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Source Data</a:t>
            </a:r>
          </a:p>
          <a:p>
            <a:pPr algn="ctr"/>
            <a:endParaRPr lang="en-US" sz="1800" b="1"/>
          </a:p>
        </xdr:txBody>
      </xdr:sp>
      <xdr:sp macro="" textlink="">
        <xdr:nvSpPr>
          <xdr:cNvPr id="39" name="Speech Bubble: Rectangle with Corners Rounded 8">
            <a:hlinkClick xmlns:r="http://schemas.openxmlformats.org/officeDocument/2006/relationships" r:id="rId7"/>
            <a:extLst>
              <a:ext uri="{FF2B5EF4-FFF2-40B4-BE49-F238E27FC236}">
                <a16:creationId xmlns:a16="http://schemas.microsoft.com/office/drawing/2014/main" id="{A515FB3F-5892-F162-55A4-EE704014B629}"/>
              </a:ext>
            </a:extLst>
          </xdr:cNvPr>
          <xdr:cNvSpPr/>
        </xdr:nvSpPr>
        <xdr:spPr>
          <a:xfrm flipH="1">
            <a:off x="352460" y="5644915"/>
            <a:ext cx="2549906" cy="912254"/>
          </a:xfrm>
          <a:custGeom>
            <a:avLst/>
            <a:gdLst>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708033 w 2427515"/>
              <a:gd name="connsiteY13" fmla="*/ 783774 h 696688"/>
              <a:gd name="connsiteX14" fmla="*/ 404586 w 2427515"/>
              <a:gd name="connsiteY14" fmla="*/ 696688 h 696688"/>
              <a:gd name="connsiteX15" fmla="*/ 116117 w 2427515"/>
              <a:gd name="connsiteY15" fmla="*/ 696688 h 696688"/>
              <a:gd name="connsiteX16" fmla="*/ 0 w 2427515"/>
              <a:gd name="connsiteY16" fmla="*/ 580571 h 696688"/>
              <a:gd name="connsiteX17" fmla="*/ 0 w 2427515"/>
              <a:gd name="connsiteY17" fmla="*/ 580573 h 696688"/>
              <a:gd name="connsiteX18" fmla="*/ 0 w 2427515"/>
              <a:gd name="connsiteY18" fmla="*/ 406401 h 696688"/>
              <a:gd name="connsiteX19" fmla="*/ 0 w 2427515"/>
              <a:gd name="connsiteY19" fmla="*/ 406401 h 696688"/>
              <a:gd name="connsiteX20" fmla="*/ 0 w 2427515"/>
              <a:gd name="connsiteY20" fmla="*/ 116117 h 696688"/>
              <a:gd name="connsiteX0" fmla="*/ 0 w 2427515"/>
              <a:gd name="connsiteY0" fmla="*/ 116117 h 696688"/>
              <a:gd name="connsiteX1" fmla="*/ 116117 w 2427515"/>
              <a:gd name="connsiteY1" fmla="*/ 0 h 696688"/>
              <a:gd name="connsiteX2" fmla="*/ 404586 w 2427515"/>
              <a:gd name="connsiteY2" fmla="*/ 0 h 696688"/>
              <a:gd name="connsiteX3" fmla="*/ 404586 w 2427515"/>
              <a:gd name="connsiteY3" fmla="*/ 0 h 696688"/>
              <a:gd name="connsiteX4" fmla="*/ 1011465 w 2427515"/>
              <a:gd name="connsiteY4" fmla="*/ 0 h 696688"/>
              <a:gd name="connsiteX5" fmla="*/ 2311398 w 2427515"/>
              <a:gd name="connsiteY5" fmla="*/ 0 h 696688"/>
              <a:gd name="connsiteX6" fmla="*/ 2427515 w 2427515"/>
              <a:gd name="connsiteY6" fmla="*/ 116117 h 696688"/>
              <a:gd name="connsiteX7" fmla="*/ 2427515 w 2427515"/>
              <a:gd name="connsiteY7" fmla="*/ 406401 h 696688"/>
              <a:gd name="connsiteX8" fmla="*/ 2427515 w 2427515"/>
              <a:gd name="connsiteY8" fmla="*/ 406401 h 696688"/>
              <a:gd name="connsiteX9" fmla="*/ 2427515 w 2427515"/>
              <a:gd name="connsiteY9" fmla="*/ 580573 h 696688"/>
              <a:gd name="connsiteX10" fmla="*/ 2427515 w 2427515"/>
              <a:gd name="connsiteY10" fmla="*/ 580571 h 696688"/>
              <a:gd name="connsiteX11" fmla="*/ 2311398 w 2427515"/>
              <a:gd name="connsiteY11" fmla="*/ 696688 h 696688"/>
              <a:gd name="connsiteX12" fmla="*/ 1011465 w 2427515"/>
              <a:gd name="connsiteY12" fmla="*/ 696688 h 696688"/>
              <a:gd name="connsiteX13" fmla="*/ 404586 w 2427515"/>
              <a:gd name="connsiteY13" fmla="*/ 696688 h 696688"/>
              <a:gd name="connsiteX14" fmla="*/ 116117 w 2427515"/>
              <a:gd name="connsiteY14" fmla="*/ 696688 h 696688"/>
              <a:gd name="connsiteX15" fmla="*/ 0 w 2427515"/>
              <a:gd name="connsiteY15" fmla="*/ 580571 h 696688"/>
              <a:gd name="connsiteX16" fmla="*/ 0 w 2427515"/>
              <a:gd name="connsiteY16" fmla="*/ 580573 h 696688"/>
              <a:gd name="connsiteX17" fmla="*/ 0 w 2427515"/>
              <a:gd name="connsiteY17" fmla="*/ 406401 h 696688"/>
              <a:gd name="connsiteX18" fmla="*/ 0 w 2427515"/>
              <a:gd name="connsiteY18" fmla="*/ 406401 h 696688"/>
              <a:gd name="connsiteX19" fmla="*/ 0 w 2427515"/>
              <a:gd name="connsiteY19" fmla="*/ 116117 h 696688"/>
              <a:gd name="connsiteX0" fmla="*/ 174172 w 2601687"/>
              <a:gd name="connsiteY0" fmla="*/ 116117 h 1005116"/>
              <a:gd name="connsiteX1" fmla="*/ 290289 w 2601687"/>
              <a:gd name="connsiteY1" fmla="*/ 0 h 1005116"/>
              <a:gd name="connsiteX2" fmla="*/ 578758 w 2601687"/>
              <a:gd name="connsiteY2" fmla="*/ 0 h 1005116"/>
              <a:gd name="connsiteX3" fmla="*/ 578758 w 2601687"/>
              <a:gd name="connsiteY3" fmla="*/ 0 h 1005116"/>
              <a:gd name="connsiteX4" fmla="*/ 1185637 w 2601687"/>
              <a:gd name="connsiteY4" fmla="*/ 0 h 1005116"/>
              <a:gd name="connsiteX5" fmla="*/ 2485570 w 2601687"/>
              <a:gd name="connsiteY5" fmla="*/ 0 h 1005116"/>
              <a:gd name="connsiteX6" fmla="*/ 2601687 w 2601687"/>
              <a:gd name="connsiteY6" fmla="*/ 116117 h 1005116"/>
              <a:gd name="connsiteX7" fmla="*/ 2601687 w 2601687"/>
              <a:gd name="connsiteY7" fmla="*/ 406401 h 1005116"/>
              <a:gd name="connsiteX8" fmla="*/ 2601687 w 2601687"/>
              <a:gd name="connsiteY8" fmla="*/ 406401 h 1005116"/>
              <a:gd name="connsiteX9" fmla="*/ 2601687 w 2601687"/>
              <a:gd name="connsiteY9" fmla="*/ 580573 h 1005116"/>
              <a:gd name="connsiteX10" fmla="*/ 2601687 w 2601687"/>
              <a:gd name="connsiteY10" fmla="*/ 580571 h 1005116"/>
              <a:gd name="connsiteX11" fmla="*/ 2485570 w 2601687"/>
              <a:gd name="connsiteY11" fmla="*/ 696688 h 1005116"/>
              <a:gd name="connsiteX12" fmla="*/ 1185637 w 2601687"/>
              <a:gd name="connsiteY12" fmla="*/ 696688 h 1005116"/>
              <a:gd name="connsiteX13" fmla="*/ 578758 w 2601687"/>
              <a:gd name="connsiteY13" fmla="*/ 696688 h 1005116"/>
              <a:gd name="connsiteX14" fmla="*/ 290289 w 2601687"/>
              <a:gd name="connsiteY14" fmla="*/ 696688 h 1005116"/>
              <a:gd name="connsiteX15" fmla="*/ 174172 w 2601687"/>
              <a:gd name="connsiteY15" fmla="*/ 580571 h 1005116"/>
              <a:gd name="connsiteX16" fmla="*/ 0 w 2601687"/>
              <a:gd name="connsiteY16" fmla="*/ 1005116 h 1005116"/>
              <a:gd name="connsiteX17" fmla="*/ 174172 w 2601687"/>
              <a:gd name="connsiteY17" fmla="*/ 406401 h 1005116"/>
              <a:gd name="connsiteX18" fmla="*/ 174172 w 2601687"/>
              <a:gd name="connsiteY18" fmla="*/ 406401 h 1005116"/>
              <a:gd name="connsiteX19" fmla="*/ 174172 w 2601687"/>
              <a:gd name="connsiteY19" fmla="*/ 116117 h 1005116"/>
              <a:gd name="connsiteX0" fmla="*/ 174172 w 2601687"/>
              <a:gd name="connsiteY0" fmla="*/ 116117 h 1023232"/>
              <a:gd name="connsiteX1" fmla="*/ 290289 w 2601687"/>
              <a:gd name="connsiteY1" fmla="*/ 0 h 1023232"/>
              <a:gd name="connsiteX2" fmla="*/ 578758 w 2601687"/>
              <a:gd name="connsiteY2" fmla="*/ 0 h 1023232"/>
              <a:gd name="connsiteX3" fmla="*/ 578758 w 2601687"/>
              <a:gd name="connsiteY3" fmla="*/ 0 h 1023232"/>
              <a:gd name="connsiteX4" fmla="*/ 1185637 w 2601687"/>
              <a:gd name="connsiteY4" fmla="*/ 0 h 1023232"/>
              <a:gd name="connsiteX5" fmla="*/ 2485570 w 2601687"/>
              <a:gd name="connsiteY5" fmla="*/ 0 h 1023232"/>
              <a:gd name="connsiteX6" fmla="*/ 2601687 w 2601687"/>
              <a:gd name="connsiteY6" fmla="*/ 116117 h 1023232"/>
              <a:gd name="connsiteX7" fmla="*/ 2601687 w 2601687"/>
              <a:gd name="connsiteY7" fmla="*/ 406401 h 1023232"/>
              <a:gd name="connsiteX8" fmla="*/ 2601687 w 2601687"/>
              <a:gd name="connsiteY8" fmla="*/ 406401 h 1023232"/>
              <a:gd name="connsiteX9" fmla="*/ 2601687 w 2601687"/>
              <a:gd name="connsiteY9" fmla="*/ 580573 h 1023232"/>
              <a:gd name="connsiteX10" fmla="*/ 2601687 w 2601687"/>
              <a:gd name="connsiteY10" fmla="*/ 580571 h 1023232"/>
              <a:gd name="connsiteX11" fmla="*/ 2485570 w 2601687"/>
              <a:gd name="connsiteY11" fmla="*/ 696688 h 1023232"/>
              <a:gd name="connsiteX12" fmla="*/ 1185637 w 2601687"/>
              <a:gd name="connsiteY12" fmla="*/ 696688 h 1023232"/>
              <a:gd name="connsiteX13" fmla="*/ 578758 w 2601687"/>
              <a:gd name="connsiteY13" fmla="*/ 696688 h 1023232"/>
              <a:gd name="connsiteX14" fmla="*/ 290289 w 2601687"/>
              <a:gd name="connsiteY14" fmla="*/ 696688 h 1023232"/>
              <a:gd name="connsiteX15" fmla="*/ 65315 w 2601687"/>
              <a:gd name="connsiteY15" fmla="*/ 1016000 h 1023232"/>
              <a:gd name="connsiteX16" fmla="*/ 0 w 2601687"/>
              <a:gd name="connsiteY16" fmla="*/ 1005116 h 1023232"/>
              <a:gd name="connsiteX17" fmla="*/ 174172 w 2601687"/>
              <a:gd name="connsiteY17" fmla="*/ 406401 h 1023232"/>
              <a:gd name="connsiteX18" fmla="*/ 174172 w 2601687"/>
              <a:gd name="connsiteY18" fmla="*/ 406401 h 1023232"/>
              <a:gd name="connsiteX19" fmla="*/ 174172 w 2601687"/>
              <a:gd name="connsiteY19" fmla="*/ 116117 h 1023232"/>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97972 w 2634344"/>
              <a:gd name="connsiteY15" fmla="*/ 1016000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206829 w 2634344"/>
              <a:gd name="connsiteY0" fmla="*/ 116117 h 1037773"/>
              <a:gd name="connsiteX1" fmla="*/ 322946 w 2634344"/>
              <a:gd name="connsiteY1" fmla="*/ 0 h 1037773"/>
              <a:gd name="connsiteX2" fmla="*/ 611415 w 2634344"/>
              <a:gd name="connsiteY2" fmla="*/ 0 h 1037773"/>
              <a:gd name="connsiteX3" fmla="*/ 611415 w 2634344"/>
              <a:gd name="connsiteY3" fmla="*/ 0 h 1037773"/>
              <a:gd name="connsiteX4" fmla="*/ 1218294 w 2634344"/>
              <a:gd name="connsiteY4" fmla="*/ 0 h 1037773"/>
              <a:gd name="connsiteX5" fmla="*/ 2518227 w 2634344"/>
              <a:gd name="connsiteY5" fmla="*/ 0 h 1037773"/>
              <a:gd name="connsiteX6" fmla="*/ 2634344 w 2634344"/>
              <a:gd name="connsiteY6" fmla="*/ 116117 h 1037773"/>
              <a:gd name="connsiteX7" fmla="*/ 2634344 w 2634344"/>
              <a:gd name="connsiteY7" fmla="*/ 406401 h 1037773"/>
              <a:gd name="connsiteX8" fmla="*/ 2634344 w 2634344"/>
              <a:gd name="connsiteY8" fmla="*/ 406401 h 1037773"/>
              <a:gd name="connsiteX9" fmla="*/ 2634344 w 2634344"/>
              <a:gd name="connsiteY9" fmla="*/ 580573 h 1037773"/>
              <a:gd name="connsiteX10" fmla="*/ 2634344 w 2634344"/>
              <a:gd name="connsiteY10" fmla="*/ 580571 h 1037773"/>
              <a:gd name="connsiteX11" fmla="*/ 2518227 w 2634344"/>
              <a:gd name="connsiteY11" fmla="*/ 696688 h 1037773"/>
              <a:gd name="connsiteX12" fmla="*/ 1218294 w 2634344"/>
              <a:gd name="connsiteY12" fmla="*/ 696688 h 1037773"/>
              <a:gd name="connsiteX13" fmla="*/ 611415 w 2634344"/>
              <a:gd name="connsiteY13" fmla="*/ 696688 h 1037773"/>
              <a:gd name="connsiteX14" fmla="*/ 322946 w 2634344"/>
              <a:gd name="connsiteY14" fmla="*/ 696688 h 1037773"/>
              <a:gd name="connsiteX15" fmla="*/ 119744 w 2634344"/>
              <a:gd name="connsiteY15" fmla="*/ 852714 h 1037773"/>
              <a:gd name="connsiteX16" fmla="*/ 0 w 2634344"/>
              <a:gd name="connsiteY16" fmla="*/ 1037773 h 1037773"/>
              <a:gd name="connsiteX17" fmla="*/ 206829 w 2634344"/>
              <a:gd name="connsiteY17" fmla="*/ 406401 h 1037773"/>
              <a:gd name="connsiteX18" fmla="*/ 206829 w 2634344"/>
              <a:gd name="connsiteY18" fmla="*/ 406401 h 1037773"/>
              <a:gd name="connsiteX19" fmla="*/ 206829 w 2634344"/>
              <a:gd name="connsiteY19" fmla="*/ 116117 h 1037773"/>
              <a:gd name="connsiteX0" fmla="*/ 108858 w 2536373"/>
              <a:gd name="connsiteY0" fmla="*/ 116117 h 864425"/>
              <a:gd name="connsiteX1" fmla="*/ 224975 w 2536373"/>
              <a:gd name="connsiteY1" fmla="*/ 0 h 864425"/>
              <a:gd name="connsiteX2" fmla="*/ 513444 w 2536373"/>
              <a:gd name="connsiteY2" fmla="*/ 0 h 864425"/>
              <a:gd name="connsiteX3" fmla="*/ 513444 w 2536373"/>
              <a:gd name="connsiteY3" fmla="*/ 0 h 864425"/>
              <a:gd name="connsiteX4" fmla="*/ 1120323 w 2536373"/>
              <a:gd name="connsiteY4" fmla="*/ 0 h 864425"/>
              <a:gd name="connsiteX5" fmla="*/ 2420256 w 2536373"/>
              <a:gd name="connsiteY5" fmla="*/ 0 h 864425"/>
              <a:gd name="connsiteX6" fmla="*/ 2536373 w 2536373"/>
              <a:gd name="connsiteY6" fmla="*/ 116117 h 864425"/>
              <a:gd name="connsiteX7" fmla="*/ 2536373 w 2536373"/>
              <a:gd name="connsiteY7" fmla="*/ 406401 h 864425"/>
              <a:gd name="connsiteX8" fmla="*/ 2536373 w 2536373"/>
              <a:gd name="connsiteY8" fmla="*/ 406401 h 864425"/>
              <a:gd name="connsiteX9" fmla="*/ 2536373 w 2536373"/>
              <a:gd name="connsiteY9" fmla="*/ 580573 h 864425"/>
              <a:gd name="connsiteX10" fmla="*/ 2536373 w 2536373"/>
              <a:gd name="connsiteY10" fmla="*/ 580571 h 864425"/>
              <a:gd name="connsiteX11" fmla="*/ 2420256 w 2536373"/>
              <a:gd name="connsiteY11" fmla="*/ 696688 h 864425"/>
              <a:gd name="connsiteX12" fmla="*/ 1120323 w 2536373"/>
              <a:gd name="connsiteY12" fmla="*/ 696688 h 864425"/>
              <a:gd name="connsiteX13" fmla="*/ 513444 w 2536373"/>
              <a:gd name="connsiteY13" fmla="*/ 696688 h 864425"/>
              <a:gd name="connsiteX14" fmla="*/ 224975 w 2536373"/>
              <a:gd name="connsiteY14" fmla="*/ 696688 h 864425"/>
              <a:gd name="connsiteX15" fmla="*/ 21773 w 2536373"/>
              <a:gd name="connsiteY15" fmla="*/ 852714 h 864425"/>
              <a:gd name="connsiteX16" fmla="*/ 0 w 2536373"/>
              <a:gd name="connsiteY16" fmla="*/ 820058 h 864425"/>
              <a:gd name="connsiteX17" fmla="*/ 108858 w 2536373"/>
              <a:gd name="connsiteY17" fmla="*/ 406401 h 864425"/>
              <a:gd name="connsiteX18" fmla="*/ 108858 w 2536373"/>
              <a:gd name="connsiteY18" fmla="*/ 406401 h 864425"/>
              <a:gd name="connsiteX19" fmla="*/ 108858 w 2536373"/>
              <a:gd name="connsiteY19" fmla="*/ 116117 h 864425"/>
              <a:gd name="connsiteX0" fmla="*/ 108858 w 2536373"/>
              <a:gd name="connsiteY0" fmla="*/ 116117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18" fmla="*/ 108858 w 2536373"/>
              <a:gd name="connsiteY18" fmla="*/ 116117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108858 w 2536373"/>
              <a:gd name="connsiteY0" fmla="*/ 406401 h 864425"/>
              <a:gd name="connsiteX1" fmla="*/ 513444 w 2536373"/>
              <a:gd name="connsiteY1" fmla="*/ 0 h 864425"/>
              <a:gd name="connsiteX2" fmla="*/ 513444 w 2536373"/>
              <a:gd name="connsiteY2" fmla="*/ 0 h 864425"/>
              <a:gd name="connsiteX3" fmla="*/ 1120323 w 2536373"/>
              <a:gd name="connsiteY3" fmla="*/ 0 h 864425"/>
              <a:gd name="connsiteX4" fmla="*/ 2420256 w 2536373"/>
              <a:gd name="connsiteY4" fmla="*/ 0 h 864425"/>
              <a:gd name="connsiteX5" fmla="*/ 2536373 w 2536373"/>
              <a:gd name="connsiteY5" fmla="*/ 116117 h 864425"/>
              <a:gd name="connsiteX6" fmla="*/ 2536373 w 2536373"/>
              <a:gd name="connsiteY6" fmla="*/ 406401 h 864425"/>
              <a:gd name="connsiteX7" fmla="*/ 2536373 w 2536373"/>
              <a:gd name="connsiteY7" fmla="*/ 406401 h 864425"/>
              <a:gd name="connsiteX8" fmla="*/ 2536373 w 2536373"/>
              <a:gd name="connsiteY8" fmla="*/ 580573 h 864425"/>
              <a:gd name="connsiteX9" fmla="*/ 2536373 w 2536373"/>
              <a:gd name="connsiteY9" fmla="*/ 580571 h 864425"/>
              <a:gd name="connsiteX10" fmla="*/ 2420256 w 2536373"/>
              <a:gd name="connsiteY10" fmla="*/ 696688 h 864425"/>
              <a:gd name="connsiteX11" fmla="*/ 1120323 w 2536373"/>
              <a:gd name="connsiteY11" fmla="*/ 696688 h 864425"/>
              <a:gd name="connsiteX12" fmla="*/ 513444 w 2536373"/>
              <a:gd name="connsiteY12" fmla="*/ 696688 h 864425"/>
              <a:gd name="connsiteX13" fmla="*/ 224975 w 2536373"/>
              <a:gd name="connsiteY13" fmla="*/ 696688 h 864425"/>
              <a:gd name="connsiteX14" fmla="*/ 21773 w 2536373"/>
              <a:gd name="connsiteY14" fmla="*/ 852714 h 864425"/>
              <a:gd name="connsiteX15" fmla="*/ 0 w 2536373"/>
              <a:gd name="connsiteY15" fmla="*/ 820058 h 864425"/>
              <a:gd name="connsiteX16" fmla="*/ 108858 w 2536373"/>
              <a:gd name="connsiteY16" fmla="*/ 406401 h 864425"/>
              <a:gd name="connsiteX17" fmla="*/ 108858 w 2536373"/>
              <a:gd name="connsiteY17" fmla="*/ 406401 h 864425"/>
              <a:gd name="connsiteX0" fmla="*/ 87085 w 2514600"/>
              <a:gd name="connsiteY0" fmla="*/ 406401 h 864425"/>
              <a:gd name="connsiteX1" fmla="*/ 491671 w 2514600"/>
              <a:gd name="connsiteY1" fmla="*/ 0 h 864425"/>
              <a:gd name="connsiteX2" fmla="*/ 491671 w 2514600"/>
              <a:gd name="connsiteY2" fmla="*/ 0 h 864425"/>
              <a:gd name="connsiteX3" fmla="*/ 1098550 w 2514600"/>
              <a:gd name="connsiteY3" fmla="*/ 0 h 864425"/>
              <a:gd name="connsiteX4" fmla="*/ 2398483 w 2514600"/>
              <a:gd name="connsiteY4" fmla="*/ 0 h 864425"/>
              <a:gd name="connsiteX5" fmla="*/ 2514600 w 2514600"/>
              <a:gd name="connsiteY5" fmla="*/ 116117 h 864425"/>
              <a:gd name="connsiteX6" fmla="*/ 2514600 w 2514600"/>
              <a:gd name="connsiteY6" fmla="*/ 406401 h 864425"/>
              <a:gd name="connsiteX7" fmla="*/ 2514600 w 2514600"/>
              <a:gd name="connsiteY7" fmla="*/ 406401 h 864425"/>
              <a:gd name="connsiteX8" fmla="*/ 2514600 w 2514600"/>
              <a:gd name="connsiteY8" fmla="*/ 580573 h 864425"/>
              <a:gd name="connsiteX9" fmla="*/ 2514600 w 2514600"/>
              <a:gd name="connsiteY9" fmla="*/ 580571 h 864425"/>
              <a:gd name="connsiteX10" fmla="*/ 2398483 w 2514600"/>
              <a:gd name="connsiteY10" fmla="*/ 696688 h 864425"/>
              <a:gd name="connsiteX11" fmla="*/ 1098550 w 2514600"/>
              <a:gd name="connsiteY11" fmla="*/ 696688 h 864425"/>
              <a:gd name="connsiteX12" fmla="*/ 491671 w 2514600"/>
              <a:gd name="connsiteY12" fmla="*/ 696688 h 864425"/>
              <a:gd name="connsiteX13" fmla="*/ 203202 w 2514600"/>
              <a:gd name="connsiteY13" fmla="*/ 696688 h 864425"/>
              <a:gd name="connsiteX14" fmla="*/ 0 w 2514600"/>
              <a:gd name="connsiteY14" fmla="*/ 852714 h 864425"/>
              <a:gd name="connsiteX15" fmla="*/ 87085 w 2514600"/>
              <a:gd name="connsiteY15" fmla="*/ 406401 h 864425"/>
              <a:gd name="connsiteX16" fmla="*/ 87085 w 2514600"/>
              <a:gd name="connsiteY16" fmla="*/ 406401 h 864425"/>
              <a:gd name="connsiteX0" fmla="*/ 304800 w 2732315"/>
              <a:gd name="connsiteY0" fmla="*/ 406401 h 948604"/>
              <a:gd name="connsiteX1" fmla="*/ 709386 w 2732315"/>
              <a:gd name="connsiteY1" fmla="*/ 0 h 948604"/>
              <a:gd name="connsiteX2" fmla="*/ 709386 w 2732315"/>
              <a:gd name="connsiteY2" fmla="*/ 0 h 948604"/>
              <a:gd name="connsiteX3" fmla="*/ 1316265 w 2732315"/>
              <a:gd name="connsiteY3" fmla="*/ 0 h 948604"/>
              <a:gd name="connsiteX4" fmla="*/ 2616198 w 2732315"/>
              <a:gd name="connsiteY4" fmla="*/ 0 h 948604"/>
              <a:gd name="connsiteX5" fmla="*/ 2732315 w 2732315"/>
              <a:gd name="connsiteY5" fmla="*/ 116117 h 948604"/>
              <a:gd name="connsiteX6" fmla="*/ 2732315 w 2732315"/>
              <a:gd name="connsiteY6" fmla="*/ 406401 h 948604"/>
              <a:gd name="connsiteX7" fmla="*/ 2732315 w 2732315"/>
              <a:gd name="connsiteY7" fmla="*/ 406401 h 948604"/>
              <a:gd name="connsiteX8" fmla="*/ 2732315 w 2732315"/>
              <a:gd name="connsiteY8" fmla="*/ 580573 h 948604"/>
              <a:gd name="connsiteX9" fmla="*/ 2732315 w 2732315"/>
              <a:gd name="connsiteY9" fmla="*/ 580571 h 948604"/>
              <a:gd name="connsiteX10" fmla="*/ 2616198 w 2732315"/>
              <a:gd name="connsiteY10" fmla="*/ 696688 h 948604"/>
              <a:gd name="connsiteX11" fmla="*/ 1316265 w 2732315"/>
              <a:gd name="connsiteY11" fmla="*/ 696688 h 948604"/>
              <a:gd name="connsiteX12" fmla="*/ 709386 w 2732315"/>
              <a:gd name="connsiteY12" fmla="*/ 696688 h 948604"/>
              <a:gd name="connsiteX13" fmla="*/ 420917 w 2732315"/>
              <a:gd name="connsiteY13" fmla="*/ 696688 h 948604"/>
              <a:gd name="connsiteX14" fmla="*/ 0 w 2732315"/>
              <a:gd name="connsiteY14" fmla="*/ 939800 h 948604"/>
              <a:gd name="connsiteX15" fmla="*/ 304800 w 2732315"/>
              <a:gd name="connsiteY15" fmla="*/ 406401 h 948604"/>
              <a:gd name="connsiteX16" fmla="*/ 304800 w 2732315"/>
              <a:gd name="connsiteY16" fmla="*/ 406401 h 948604"/>
              <a:gd name="connsiteX0" fmla="*/ 97972 w 2525487"/>
              <a:gd name="connsiteY0" fmla="*/ 406401 h 916851"/>
              <a:gd name="connsiteX1" fmla="*/ 502558 w 2525487"/>
              <a:gd name="connsiteY1" fmla="*/ 0 h 916851"/>
              <a:gd name="connsiteX2" fmla="*/ 502558 w 2525487"/>
              <a:gd name="connsiteY2" fmla="*/ 0 h 916851"/>
              <a:gd name="connsiteX3" fmla="*/ 1109437 w 2525487"/>
              <a:gd name="connsiteY3" fmla="*/ 0 h 916851"/>
              <a:gd name="connsiteX4" fmla="*/ 2409370 w 2525487"/>
              <a:gd name="connsiteY4" fmla="*/ 0 h 916851"/>
              <a:gd name="connsiteX5" fmla="*/ 2525487 w 2525487"/>
              <a:gd name="connsiteY5" fmla="*/ 116117 h 916851"/>
              <a:gd name="connsiteX6" fmla="*/ 2525487 w 2525487"/>
              <a:gd name="connsiteY6" fmla="*/ 406401 h 916851"/>
              <a:gd name="connsiteX7" fmla="*/ 2525487 w 2525487"/>
              <a:gd name="connsiteY7" fmla="*/ 406401 h 916851"/>
              <a:gd name="connsiteX8" fmla="*/ 2525487 w 2525487"/>
              <a:gd name="connsiteY8" fmla="*/ 580573 h 916851"/>
              <a:gd name="connsiteX9" fmla="*/ 2525487 w 2525487"/>
              <a:gd name="connsiteY9" fmla="*/ 580571 h 916851"/>
              <a:gd name="connsiteX10" fmla="*/ 2409370 w 2525487"/>
              <a:gd name="connsiteY10" fmla="*/ 696688 h 916851"/>
              <a:gd name="connsiteX11" fmla="*/ 1109437 w 2525487"/>
              <a:gd name="connsiteY11" fmla="*/ 696688 h 916851"/>
              <a:gd name="connsiteX12" fmla="*/ 502558 w 2525487"/>
              <a:gd name="connsiteY12" fmla="*/ 696688 h 916851"/>
              <a:gd name="connsiteX13" fmla="*/ 214089 w 2525487"/>
              <a:gd name="connsiteY13" fmla="*/ 696688 h 916851"/>
              <a:gd name="connsiteX14" fmla="*/ 0 w 2525487"/>
              <a:gd name="connsiteY14" fmla="*/ 907143 h 916851"/>
              <a:gd name="connsiteX15" fmla="*/ 97972 w 2525487"/>
              <a:gd name="connsiteY15" fmla="*/ 406401 h 916851"/>
              <a:gd name="connsiteX16" fmla="*/ 97972 w 2525487"/>
              <a:gd name="connsiteY16" fmla="*/ 406401 h 916851"/>
              <a:gd name="connsiteX0" fmla="*/ 97972 w 2525487"/>
              <a:gd name="connsiteY0" fmla="*/ 406401 h 916851"/>
              <a:gd name="connsiteX1" fmla="*/ 502558 w 2525487"/>
              <a:gd name="connsiteY1" fmla="*/ 0 h 916851"/>
              <a:gd name="connsiteX2" fmla="*/ 1109437 w 2525487"/>
              <a:gd name="connsiteY2" fmla="*/ 0 h 916851"/>
              <a:gd name="connsiteX3" fmla="*/ 2409370 w 2525487"/>
              <a:gd name="connsiteY3" fmla="*/ 0 h 916851"/>
              <a:gd name="connsiteX4" fmla="*/ 2525487 w 2525487"/>
              <a:gd name="connsiteY4" fmla="*/ 116117 h 916851"/>
              <a:gd name="connsiteX5" fmla="*/ 2525487 w 2525487"/>
              <a:gd name="connsiteY5" fmla="*/ 406401 h 916851"/>
              <a:gd name="connsiteX6" fmla="*/ 2525487 w 2525487"/>
              <a:gd name="connsiteY6" fmla="*/ 406401 h 916851"/>
              <a:gd name="connsiteX7" fmla="*/ 2525487 w 2525487"/>
              <a:gd name="connsiteY7" fmla="*/ 580573 h 916851"/>
              <a:gd name="connsiteX8" fmla="*/ 2525487 w 2525487"/>
              <a:gd name="connsiteY8" fmla="*/ 580571 h 916851"/>
              <a:gd name="connsiteX9" fmla="*/ 2409370 w 2525487"/>
              <a:gd name="connsiteY9" fmla="*/ 696688 h 916851"/>
              <a:gd name="connsiteX10" fmla="*/ 1109437 w 2525487"/>
              <a:gd name="connsiteY10" fmla="*/ 696688 h 916851"/>
              <a:gd name="connsiteX11" fmla="*/ 502558 w 2525487"/>
              <a:gd name="connsiteY11" fmla="*/ 696688 h 916851"/>
              <a:gd name="connsiteX12" fmla="*/ 214089 w 2525487"/>
              <a:gd name="connsiteY12" fmla="*/ 696688 h 916851"/>
              <a:gd name="connsiteX13" fmla="*/ 0 w 2525487"/>
              <a:gd name="connsiteY13" fmla="*/ 907143 h 916851"/>
              <a:gd name="connsiteX14" fmla="*/ 97972 w 2525487"/>
              <a:gd name="connsiteY14" fmla="*/ 406401 h 916851"/>
              <a:gd name="connsiteX15" fmla="*/ 97972 w 2525487"/>
              <a:gd name="connsiteY15"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14" fmla="*/ 97972 w 2525487"/>
              <a:gd name="connsiteY14" fmla="*/ 406401 h 916851"/>
              <a:gd name="connsiteX0" fmla="*/ 97972 w 2525487"/>
              <a:gd name="connsiteY0" fmla="*/ 406401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13" fmla="*/ 97972 w 2525487"/>
              <a:gd name="connsiteY13" fmla="*/ 406401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4312 w 2529799"/>
              <a:gd name="connsiteY0" fmla="*/ 907143 h 916851"/>
              <a:gd name="connsiteX1" fmla="*/ 1113749 w 2529799"/>
              <a:gd name="connsiteY1" fmla="*/ 0 h 916851"/>
              <a:gd name="connsiteX2" fmla="*/ 2413682 w 2529799"/>
              <a:gd name="connsiteY2" fmla="*/ 0 h 916851"/>
              <a:gd name="connsiteX3" fmla="*/ 2529799 w 2529799"/>
              <a:gd name="connsiteY3" fmla="*/ 116117 h 916851"/>
              <a:gd name="connsiteX4" fmla="*/ 2529799 w 2529799"/>
              <a:gd name="connsiteY4" fmla="*/ 406401 h 916851"/>
              <a:gd name="connsiteX5" fmla="*/ 2529799 w 2529799"/>
              <a:gd name="connsiteY5" fmla="*/ 406401 h 916851"/>
              <a:gd name="connsiteX6" fmla="*/ 2529799 w 2529799"/>
              <a:gd name="connsiteY6" fmla="*/ 580573 h 916851"/>
              <a:gd name="connsiteX7" fmla="*/ 2529799 w 2529799"/>
              <a:gd name="connsiteY7" fmla="*/ 580571 h 916851"/>
              <a:gd name="connsiteX8" fmla="*/ 2413682 w 2529799"/>
              <a:gd name="connsiteY8" fmla="*/ 696688 h 916851"/>
              <a:gd name="connsiteX9" fmla="*/ 1113749 w 2529799"/>
              <a:gd name="connsiteY9" fmla="*/ 696688 h 916851"/>
              <a:gd name="connsiteX10" fmla="*/ 506870 w 2529799"/>
              <a:gd name="connsiteY10" fmla="*/ 696688 h 916851"/>
              <a:gd name="connsiteX11" fmla="*/ 218401 w 2529799"/>
              <a:gd name="connsiteY11" fmla="*/ 696688 h 916851"/>
              <a:gd name="connsiteX12" fmla="*/ 4312 w 2529799"/>
              <a:gd name="connsiteY12" fmla="*/ 907143 h 916851"/>
              <a:gd name="connsiteX0" fmla="*/ 0 w 2525487"/>
              <a:gd name="connsiteY0" fmla="*/ 907143 h 916851"/>
              <a:gd name="connsiteX1" fmla="*/ 1109437 w 2525487"/>
              <a:gd name="connsiteY1" fmla="*/ 0 h 916851"/>
              <a:gd name="connsiteX2" fmla="*/ 2409370 w 2525487"/>
              <a:gd name="connsiteY2" fmla="*/ 0 h 916851"/>
              <a:gd name="connsiteX3" fmla="*/ 2525487 w 2525487"/>
              <a:gd name="connsiteY3" fmla="*/ 116117 h 916851"/>
              <a:gd name="connsiteX4" fmla="*/ 2525487 w 2525487"/>
              <a:gd name="connsiteY4" fmla="*/ 406401 h 916851"/>
              <a:gd name="connsiteX5" fmla="*/ 2525487 w 2525487"/>
              <a:gd name="connsiteY5" fmla="*/ 406401 h 916851"/>
              <a:gd name="connsiteX6" fmla="*/ 2525487 w 2525487"/>
              <a:gd name="connsiteY6" fmla="*/ 580573 h 916851"/>
              <a:gd name="connsiteX7" fmla="*/ 2525487 w 2525487"/>
              <a:gd name="connsiteY7" fmla="*/ 580571 h 916851"/>
              <a:gd name="connsiteX8" fmla="*/ 2409370 w 2525487"/>
              <a:gd name="connsiteY8" fmla="*/ 696688 h 916851"/>
              <a:gd name="connsiteX9" fmla="*/ 1109437 w 2525487"/>
              <a:gd name="connsiteY9" fmla="*/ 696688 h 916851"/>
              <a:gd name="connsiteX10" fmla="*/ 502558 w 2525487"/>
              <a:gd name="connsiteY10" fmla="*/ 696688 h 916851"/>
              <a:gd name="connsiteX11" fmla="*/ 214089 w 2525487"/>
              <a:gd name="connsiteY11" fmla="*/ 696688 h 916851"/>
              <a:gd name="connsiteX12" fmla="*/ 0 w 2525487"/>
              <a:gd name="connsiteY12" fmla="*/ 907143 h 916851"/>
              <a:gd name="connsiteX0" fmla="*/ 0 w 2525487"/>
              <a:gd name="connsiteY0" fmla="*/ 907786 h 917494"/>
              <a:gd name="connsiteX1" fmla="*/ 304801 w 2525487"/>
              <a:gd name="connsiteY1" fmla="*/ 109502 h 917494"/>
              <a:gd name="connsiteX2" fmla="*/ 1109437 w 2525487"/>
              <a:gd name="connsiteY2" fmla="*/ 643 h 917494"/>
              <a:gd name="connsiteX3" fmla="*/ 2409370 w 2525487"/>
              <a:gd name="connsiteY3" fmla="*/ 643 h 917494"/>
              <a:gd name="connsiteX4" fmla="*/ 2525487 w 2525487"/>
              <a:gd name="connsiteY4" fmla="*/ 116760 h 917494"/>
              <a:gd name="connsiteX5" fmla="*/ 2525487 w 2525487"/>
              <a:gd name="connsiteY5" fmla="*/ 407044 h 917494"/>
              <a:gd name="connsiteX6" fmla="*/ 2525487 w 2525487"/>
              <a:gd name="connsiteY6" fmla="*/ 407044 h 917494"/>
              <a:gd name="connsiteX7" fmla="*/ 2525487 w 2525487"/>
              <a:gd name="connsiteY7" fmla="*/ 581216 h 917494"/>
              <a:gd name="connsiteX8" fmla="*/ 2525487 w 2525487"/>
              <a:gd name="connsiteY8" fmla="*/ 581214 h 917494"/>
              <a:gd name="connsiteX9" fmla="*/ 2409370 w 2525487"/>
              <a:gd name="connsiteY9" fmla="*/ 697331 h 917494"/>
              <a:gd name="connsiteX10" fmla="*/ 1109437 w 2525487"/>
              <a:gd name="connsiteY10" fmla="*/ 697331 h 917494"/>
              <a:gd name="connsiteX11" fmla="*/ 502558 w 2525487"/>
              <a:gd name="connsiteY11" fmla="*/ 697331 h 917494"/>
              <a:gd name="connsiteX12" fmla="*/ 214089 w 2525487"/>
              <a:gd name="connsiteY12" fmla="*/ 697331 h 917494"/>
              <a:gd name="connsiteX13" fmla="*/ 0 w 2525487"/>
              <a:gd name="connsiteY13" fmla="*/ 907786 h 917494"/>
              <a:gd name="connsiteX0" fmla="*/ 0 w 2525487"/>
              <a:gd name="connsiteY0" fmla="*/ 911616 h 921324"/>
              <a:gd name="connsiteX1" fmla="*/ 185058 w 2525487"/>
              <a:gd name="connsiteY1" fmla="*/ 102447 h 921324"/>
              <a:gd name="connsiteX2" fmla="*/ 1109437 w 2525487"/>
              <a:gd name="connsiteY2" fmla="*/ 4473 h 921324"/>
              <a:gd name="connsiteX3" fmla="*/ 2409370 w 2525487"/>
              <a:gd name="connsiteY3" fmla="*/ 4473 h 921324"/>
              <a:gd name="connsiteX4" fmla="*/ 2525487 w 2525487"/>
              <a:gd name="connsiteY4" fmla="*/ 120590 h 921324"/>
              <a:gd name="connsiteX5" fmla="*/ 2525487 w 2525487"/>
              <a:gd name="connsiteY5" fmla="*/ 410874 h 921324"/>
              <a:gd name="connsiteX6" fmla="*/ 2525487 w 2525487"/>
              <a:gd name="connsiteY6" fmla="*/ 410874 h 921324"/>
              <a:gd name="connsiteX7" fmla="*/ 2525487 w 2525487"/>
              <a:gd name="connsiteY7" fmla="*/ 585046 h 921324"/>
              <a:gd name="connsiteX8" fmla="*/ 2525487 w 2525487"/>
              <a:gd name="connsiteY8" fmla="*/ 585044 h 921324"/>
              <a:gd name="connsiteX9" fmla="*/ 2409370 w 2525487"/>
              <a:gd name="connsiteY9" fmla="*/ 701161 h 921324"/>
              <a:gd name="connsiteX10" fmla="*/ 1109437 w 2525487"/>
              <a:gd name="connsiteY10" fmla="*/ 701161 h 921324"/>
              <a:gd name="connsiteX11" fmla="*/ 502558 w 2525487"/>
              <a:gd name="connsiteY11" fmla="*/ 701161 h 921324"/>
              <a:gd name="connsiteX12" fmla="*/ 214089 w 2525487"/>
              <a:gd name="connsiteY12" fmla="*/ 701161 h 921324"/>
              <a:gd name="connsiteX13" fmla="*/ 0 w 2525487"/>
              <a:gd name="connsiteY13" fmla="*/ 911616 h 921324"/>
              <a:gd name="connsiteX0" fmla="*/ 0 w 2558144"/>
              <a:gd name="connsiteY0" fmla="*/ 900731 h 910782"/>
              <a:gd name="connsiteX1" fmla="*/ 217715 w 2558144"/>
              <a:gd name="connsiteY1" fmla="*/ 102447 h 910782"/>
              <a:gd name="connsiteX2" fmla="*/ 1142094 w 2558144"/>
              <a:gd name="connsiteY2" fmla="*/ 4473 h 910782"/>
              <a:gd name="connsiteX3" fmla="*/ 2442027 w 2558144"/>
              <a:gd name="connsiteY3" fmla="*/ 4473 h 910782"/>
              <a:gd name="connsiteX4" fmla="*/ 2558144 w 2558144"/>
              <a:gd name="connsiteY4" fmla="*/ 120590 h 910782"/>
              <a:gd name="connsiteX5" fmla="*/ 2558144 w 2558144"/>
              <a:gd name="connsiteY5" fmla="*/ 410874 h 910782"/>
              <a:gd name="connsiteX6" fmla="*/ 2558144 w 2558144"/>
              <a:gd name="connsiteY6" fmla="*/ 410874 h 910782"/>
              <a:gd name="connsiteX7" fmla="*/ 2558144 w 2558144"/>
              <a:gd name="connsiteY7" fmla="*/ 585046 h 910782"/>
              <a:gd name="connsiteX8" fmla="*/ 2558144 w 2558144"/>
              <a:gd name="connsiteY8" fmla="*/ 585044 h 910782"/>
              <a:gd name="connsiteX9" fmla="*/ 2442027 w 2558144"/>
              <a:gd name="connsiteY9" fmla="*/ 701161 h 910782"/>
              <a:gd name="connsiteX10" fmla="*/ 1142094 w 2558144"/>
              <a:gd name="connsiteY10" fmla="*/ 701161 h 910782"/>
              <a:gd name="connsiteX11" fmla="*/ 535215 w 2558144"/>
              <a:gd name="connsiteY11" fmla="*/ 701161 h 910782"/>
              <a:gd name="connsiteX12" fmla="*/ 246746 w 2558144"/>
              <a:gd name="connsiteY12" fmla="*/ 701161 h 910782"/>
              <a:gd name="connsiteX13" fmla="*/ 0 w 2558144"/>
              <a:gd name="connsiteY13" fmla="*/ 900731 h 910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2558144" h="910782">
                <a:moveTo>
                  <a:pt x="0" y="900731"/>
                </a:moveTo>
                <a:cubicBezTo>
                  <a:pt x="15119" y="795502"/>
                  <a:pt x="32809" y="253637"/>
                  <a:pt x="217715" y="102447"/>
                </a:cubicBezTo>
                <a:cubicBezTo>
                  <a:pt x="402621" y="-48743"/>
                  <a:pt x="791333" y="15359"/>
                  <a:pt x="1142094" y="4473"/>
                </a:cubicBezTo>
                <a:lnTo>
                  <a:pt x="2442027" y="4473"/>
                </a:lnTo>
                <a:cubicBezTo>
                  <a:pt x="2506157" y="4473"/>
                  <a:pt x="2558144" y="56460"/>
                  <a:pt x="2558144" y="120590"/>
                </a:cubicBezTo>
                <a:lnTo>
                  <a:pt x="2558144" y="410874"/>
                </a:lnTo>
                <a:lnTo>
                  <a:pt x="2558144" y="410874"/>
                </a:lnTo>
                <a:lnTo>
                  <a:pt x="2558144" y="585046"/>
                </a:lnTo>
                <a:lnTo>
                  <a:pt x="2558144" y="585044"/>
                </a:lnTo>
                <a:cubicBezTo>
                  <a:pt x="2558144" y="649174"/>
                  <a:pt x="2506157" y="701161"/>
                  <a:pt x="2442027" y="701161"/>
                </a:cubicBezTo>
                <a:lnTo>
                  <a:pt x="1142094" y="701161"/>
                </a:lnTo>
                <a:lnTo>
                  <a:pt x="535215" y="701161"/>
                </a:lnTo>
                <a:lnTo>
                  <a:pt x="246746" y="701161"/>
                </a:lnTo>
                <a:cubicBezTo>
                  <a:pt x="182616" y="701161"/>
                  <a:pt x="0" y="964861"/>
                  <a:pt x="0" y="900731"/>
                </a:cubicBezTo>
                <a:close/>
              </a:path>
            </a:pathLst>
          </a:custGeom>
          <a:gradFill>
            <a:gsLst>
              <a:gs pos="0">
                <a:schemeClr val="tx1">
                  <a:lumMod val="95000"/>
                  <a:lumOff val="5000"/>
                </a:schemeClr>
              </a:gs>
              <a:gs pos="50000">
                <a:schemeClr val="tx1">
                  <a:lumMod val="85000"/>
                  <a:lumOff val="15000"/>
                </a:schemeClr>
              </a:gs>
              <a:gs pos="100000">
                <a:schemeClr val="tx1">
                  <a:lumMod val="75000"/>
                  <a:lumOff val="2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chemeClr val="lt1"/>
                </a:solidFill>
                <a:latin typeface="+mn-lt"/>
                <a:ea typeface="+mn-ea"/>
                <a:cs typeface="+mn-cs"/>
              </a:rPr>
              <a:t>Pivot Tables</a:t>
            </a:r>
          </a:p>
          <a:p>
            <a:pPr marL="0" indent="0" algn="ctr"/>
            <a:endParaRPr lang="en-US" sz="1800" b="1">
              <a:solidFill>
                <a:schemeClr val="lt1"/>
              </a:solidFill>
              <a:latin typeface="+mn-lt"/>
              <a:ea typeface="+mn-ea"/>
              <a:cs typeface="+mn-cs"/>
            </a:endParaRPr>
          </a:p>
        </xdr:txBody>
      </xdr:sp>
    </xdr:grpSp>
    <xdr:clientData/>
  </xdr:twoCellAnchor>
  <xdr:twoCellAnchor>
    <xdr:from>
      <xdr:col>0</xdr:col>
      <xdr:colOff>359856</xdr:colOff>
      <xdr:row>7</xdr:row>
      <xdr:rowOff>173681</xdr:rowOff>
    </xdr:from>
    <xdr:to>
      <xdr:col>4</xdr:col>
      <xdr:colOff>421640</xdr:colOff>
      <xdr:row>8</xdr:row>
      <xdr:rowOff>1098</xdr:rowOff>
    </xdr:to>
    <xdr:cxnSp macro="">
      <xdr:nvCxnSpPr>
        <xdr:cNvPr id="40" name="Straight Connector 39">
          <a:extLst>
            <a:ext uri="{FF2B5EF4-FFF2-40B4-BE49-F238E27FC236}">
              <a16:creationId xmlns:a16="http://schemas.microsoft.com/office/drawing/2014/main" id="{697D0F40-ED6D-44F0-9B20-84F49827E6A3}"/>
            </a:ext>
          </a:extLst>
        </xdr:cNvPr>
        <xdr:cNvCxnSpPr/>
      </xdr:nvCxnSpPr>
      <xdr:spPr>
        <a:xfrm flipV="1">
          <a:off x="359856" y="1453841"/>
          <a:ext cx="2500184" cy="1029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199510</xdr:colOff>
      <xdr:row>11</xdr:row>
      <xdr:rowOff>137494</xdr:rowOff>
    </xdr:from>
    <xdr:to>
      <xdr:col>13</xdr:col>
      <xdr:colOff>380452</xdr:colOff>
      <xdr:row>27</xdr:row>
      <xdr:rowOff>148379</xdr:rowOff>
    </xdr:to>
    <xdr:sp macro="" textlink="">
      <xdr:nvSpPr>
        <xdr:cNvPr id="41" name="Rectangle: Rounded Corners 40">
          <a:extLst>
            <a:ext uri="{FF2B5EF4-FFF2-40B4-BE49-F238E27FC236}">
              <a16:creationId xmlns:a16="http://schemas.microsoft.com/office/drawing/2014/main" id="{1AFF4DBB-211B-409A-A975-DE6773B00537}"/>
            </a:ext>
          </a:extLst>
        </xdr:cNvPr>
        <xdr:cNvSpPr/>
      </xdr:nvSpPr>
      <xdr:spPr>
        <a:xfrm>
          <a:off x="3247510" y="2149174"/>
          <a:ext cx="5057742" cy="2936965"/>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13</xdr:col>
      <xdr:colOff>537262</xdr:colOff>
      <xdr:row>11</xdr:row>
      <xdr:rowOff>145732</xdr:rowOff>
    </xdr:from>
    <xdr:to>
      <xdr:col>21</xdr:col>
      <xdr:colOff>555505</xdr:colOff>
      <xdr:row>27</xdr:row>
      <xdr:rowOff>156617</xdr:rowOff>
    </xdr:to>
    <xdr:sp macro="" textlink="">
      <xdr:nvSpPr>
        <xdr:cNvPr id="42" name="Rectangle: Rounded Corners 41">
          <a:extLst>
            <a:ext uri="{FF2B5EF4-FFF2-40B4-BE49-F238E27FC236}">
              <a16:creationId xmlns:a16="http://schemas.microsoft.com/office/drawing/2014/main" id="{E88686D1-C0A3-4DF9-8905-96A90285DA6F}"/>
            </a:ext>
          </a:extLst>
        </xdr:cNvPr>
        <xdr:cNvSpPr/>
      </xdr:nvSpPr>
      <xdr:spPr>
        <a:xfrm>
          <a:off x="8462062" y="2157412"/>
          <a:ext cx="4895043" cy="2936965"/>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14</xdr:col>
      <xdr:colOff>121251</xdr:colOff>
      <xdr:row>28</xdr:row>
      <xdr:rowOff>159326</xdr:rowOff>
    </xdr:from>
    <xdr:to>
      <xdr:col>22</xdr:col>
      <xdr:colOff>502254</xdr:colOff>
      <xdr:row>44</xdr:row>
      <xdr:rowOff>170210</xdr:rowOff>
    </xdr:to>
    <xdr:sp macro="" textlink="">
      <xdr:nvSpPr>
        <xdr:cNvPr id="43" name="Rectangle: Rounded Corners 42">
          <a:extLst>
            <a:ext uri="{FF2B5EF4-FFF2-40B4-BE49-F238E27FC236}">
              <a16:creationId xmlns:a16="http://schemas.microsoft.com/office/drawing/2014/main" id="{83633AD6-AE54-4B64-8BB2-85CE3F1694E8}"/>
            </a:ext>
          </a:extLst>
        </xdr:cNvPr>
        <xdr:cNvSpPr/>
      </xdr:nvSpPr>
      <xdr:spPr>
        <a:xfrm>
          <a:off x="8655651" y="5279966"/>
          <a:ext cx="5257803" cy="2936964"/>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23</xdr:col>
      <xdr:colOff>17985</xdr:colOff>
      <xdr:row>28</xdr:row>
      <xdr:rowOff>143673</xdr:rowOff>
    </xdr:from>
    <xdr:to>
      <xdr:col>31</xdr:col>
      <xdr:colOff>18280</xdr:colOff>
      <xdr:row>44</xdr:row>
      <xdr:rowOff>154557</xdr:rowOff>
    </xdr:to>
    <xdr:sp macro="" textlink="">
      <xdr:nvSpPr>
        <xdr:cNvPr id="44" name="Rectangle: Rounded Corners 43">
          <a:extLst>
            <a:ext uri="{FF2B5EF4-FFF2-40B4-BE49-F238E27FC236}">
              <a16:creationId xmlns:a16="http://schemas.microsoft.com/office/drawing/2014/main" id="{28C08BD0-CEC4-4FDF-A30B-E2B67133FCB2}"/>
            </a:ext>
          </a:extLst>
        </xdr:cNvPr>
        <xdr:cNvSpPr/>
      </xdr:nvSpPr>
      <xdr:spPr>
        <a:xfrm>
          <a:off x="14038785" y="5264313"/>
          <a:ext cx="4877095" cy="2936964"/>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22</xdr:col>
      <xdr:colOff>81830</xdr:colOff>
      <xdr:row>11</xdr:row>
      <xdr:rowOff>141613</xdr:rowOff>
    </xdr:from>
    <xdr:to>
      <xdr:col>31</xdr:col>
      <xdr:colOff>80065</xdr:colOff>
      <xdr:row>27</xdr:row>
      <xdr:rowOff>152498</xdr:rowOff>
    </xdr:to>
    <xdr:sp macro="" textlink="">
      <xdr:nvSpPr>
        <xdr:cNvPr id="45" name="Rectangle: Rounded Corners 44">
          <a:extLst>
            <a:ext uri="{FF2B5EF4-FFF2-40B4-BE49-F238E27FC236}">
              <a16:creationId xmlns:a16="http://schemas.microsoft.com/office/drawing/2014/main" id="{9FD5EB0F-5DB4-45E0-9367-BD51F532DF84}"/>
            </a:ext>
          </a:extLst>
        </xdr:cNvPr>
        <xdr:cNvSpPr/>
      </xdr:nvSpPr>
      <xdr:spPr>
        <a:xfrm>
          <a:off x="13493030" y="2153293"/>
          <a:ext cx="5484635" cy="2936965"/>
        </a:xfrm>
        <a:prstGeom prst="roundRect">
          <a:avLst/>
        </a:prstGeom>
        <a:solidFill>
          <a:schemeClr val="bg1">
            <a:lumMod val="95000"/>
          </a:schemeClr>
        </a:soli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xdr:from>
      <xdr:col>5</xdr:col>
      <xdr:colOff>277478</xdr:colOff>
      <xdr:row>29</xdr:row>
      <xdr:rowOff>73180</xdr:rowOff>
    </xdr:from>
    <xdr:to>
      <xdr:col>13</xdr:col>
      <xdr:colOff>370154</xdr:colOff>
      <xdr:row>44</xdr:row>
      <xdr:rowOff>52585</xdr:rowOff>
    </xdr:to>
    <xdr:graphicFrame macro="">
      <xdr:nvGraphicFramePr>
        <xdr:cNvPr id="49" name="Chart 48">
          <a:extLst>
            <a:ext uri="{FF2B5EF4-FFF2-40B4-BE49-F238E27FC236}">
              <a16:creationId xmlns:a16="http://schemas.microsoft.com/office/drawing/2014/main" id="{0419B629-CAE5-4D4B-AD50-3022A7BBC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195100</xdr:colOff>
      <xdr:row>3</xdr:row>
      <xdr:rowOff>42288</xdr:rowOff>
    </xdr:from>
    <xdr:to>
      <xdr:col>31</xdr:col>
      <xdr:colOff>42698</xdr:colOff>
      <xdr:row>10</xdr:row>
      <xdr:rowOff>31404</xdr:rowOff>
    </xdr:to>
    <xdr:grpSp>
      <xdr:nvGrpSpPr>
        <xdr:cNvPr id="52" name="Group 51">
          <a:extLst>
            <a:ext uri="{FF2B5EF4-FFF2-40B4-BE49-F238E27FC236}">
              <a16:creationId xmlns:a16="http://schemas.microsoft.com/office/drawing/2014/main" id="{9179F6B5-C94A-44FB-AC6A-C8B34CC381C8}"/>
            </a:ext>
          </a:extLst>
        </xdr:cNvPr>
        <xdr:cNvGrpSpPr/>
      </xdr:nvGrpSpPr>
      <xdr:grpSpPr>
        <a:xfrm>
          <a:off x="5071900" y="590928"/>
          <a:ext cx="13868398" cy="1269276"/>
          <a:chOff x="5040086" y="304799"/>
          <a:chExt cx="13868398" cy="1284516"/>
        </a:xfrm>
      </xdr:grpSpPr>
      <xdr:grpSp>
        <xdr:nvGrpSpPr>
          <xdr:cNvPr id="53" name="Group 52">
            <a:extLst>
              <a:ext uri="{FF2B5EF4-FFF2-40B4-BE49-F238E27FC236}">
                <a16:creationId xmlns:a16="http://schemas.microsoft.com/office/drawing/2014/main" id="{991F2B53-BED6-8686-B56E-D875916733F3}"/>
              </a:ext>
            </a:extLst>
          </xdr:cNvPr>
          <xdr:cNvGrpSpPr/>
        </xdr:nvGrpSpPr>
        <xdr:grpSpPr>
          <a:xfrm>
            <a:off x="5040086" y="315686"/>
            <a:ext cx="1981200" cy="1273628"/>
            <a:chOff x="5040086" y="315686"/>
            <a:chExt cx="2394858" cy="1273628"/>
          </a:xfrm>
        </xdr:grpSpPr>
        <xdr:sp macro="" textlink="">
          <xdr:nvSpPr>
            <xdr:cNvPr id="69" name="Rectangle: Rounded Corners 68">
              <a:extLst>
                <a:ext uri="{FF2B5EF4-FFF2-40B4-BE49-F238E27FC236}">
                  <a16:creationId xmlns:a16="http://schemas.microsoft.com/office/drawing/2014/main" id="{6A526581-D4CF-E7C1-0DA5-FD300D127F07}"/>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Total Calls</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7">
          <xdr:nvSpPr>
            <xdr:cNvPr id="70" name="TextBox 69">
              <a:extLst>
                <a:ext uri="{FF2B5EF4-FFF2-40B4-BE49-F238E27FC236}">
                  <a16:creationId xmlns:a16="http://schemas.microsoft.com/office/drawing/2014/main" id="{00F3A70F-DDAA-5E68-CAA3-CB3555C251FF}"/>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9D2C4B-D33D-4368-B665-D7EDDFEB9DC6}" type="TxLink">
                <a:rPr lang="en-US" sz="3200" b="0" i="0" u="none" strike="noStrike">
                  <a:solidFill>
                    <a:srgbClr val="F20505"/>
                  </a:solidFill>
                  <a:effectLst>
                    <a:outerShdw blurRad="50800" dist="38100" dir="8100000" algn="tr" rotWithShape="0">
                      <a:prstClr val="black">
                        <a:alpha val="40000"/>
                      </a:prstClr>
                    </a:outerShdw>
                  </a:effectLst>
                  <a:latin typeface="Aptos Narrow"/>
                </a:rPr>
                <a:pPr algn="ctr"/>
                <a:t>5000</a:t>
              </a:fld>
              <a:endParaRPr lang="en-US" sz="54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54" name="Group 53">
            <a:extLst>
              <a:ext uri="{FF2B5EF4-FFF2-40B4-BE49-F238E27FC236}">
                <a16:creationId xmlns:a16="http://schemas.microsoft.com/office/drawing/2014/main" id="{BCBE5DC5-C457-4E2E-CAB1-800D0C2833A6}"/>
              </a:ext>
            </a:extLst>
          </xdr:cNvPr>
          <xdr:cNvGrpSpPr/>
        </xdr:nvGrpSpPr>
        <xdr:grpSpPr>
          <a:xfrm>
            <a:off x="7141031" y="315687"/>
            <a:ext cx="1948542" cy="1273628"/>
            <a:chOff x="5040086" y="315686"/>
            <a:chExt cx="2394858" cy="1273628"/>
          </a:xfrm>
        </xdr:grpSpPr>
        <xdr:sp macro="" textlink="">
          <xdr:nvSpPr>
            <xdr:cNvPr id="67" name="Rectangle: Rounded Corners 66">
              <a:extLst>
                <a:ext uri="{FF2B5EF4-FFF2-40B4-BE49-F238E27FC236}">
                  <a16:creationId xmlns:a16="http://schemas.microsoft.com/office/drawing/2014/main" id="{90E17B6B-E6E5-7258-B193-16D3DC1E2173}"/>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Answer</a:t>
              </a:r>
              <a:r>
                <a:rPr lang="en-US" sz="2000" b="1" baseline="0">
                  <a:solidFill>
                    <a:sysClr val="windowText" lastClr="000000"/>
                  </a:solidFill>
                  <a:effectLst>
                    <a:outerShdw blurRad="50800" dist="38100" dir="8100000" algn="tr" rotWithShape="0">
                      <a:prstClr val="black">
                        <a:alpha val="40000"/>
                      </a:prstClr>
                    </a:outerShdw>
                  </a:effectLst>
                  <a:latin typeface="+mn-lt"/>
                  <a:ea typeface="+mn-ea"/>
                  <a:cs typeface="+mn-cs"/>
                </a:rPr>
                <a:t> Rate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C15">
          <xdr:nvSpPr>
            <xdr:cNvPr id="68" name="TextBox 67">
              <a:extLst>
                <a:ext uri="{FF2B5EF4-FFF2-40B4-BE49-F238E27FC236}">
                  <a16:creationId xmlns:a16="http://schemas.microsoft.com/office/drawing/2014/main" id="{06D62E16-26A4-843E-7B14-C49AC5BC549D}"/>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830132-3ED2-4A5E-9838-49B766F472FA}"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81.1%</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55" name="Group 54">
            <a:extLst>
              <a:ext uri="{FF2B5EF4-FFF2-40B4-BE49-F238E27FC236}">
                <a16:creationId xmlns:a16="http://schemas.microsoft.com/office/drawing/2014/main" id="{302429FC-2246-7C92-33EE-2AD5BAD22548}"/>
              </a:ext>
            </a:extLst>
          </xdr:cNvPr>
          <xdr:cNvGrpSpPr/>
        </xdr:nvGrpSpPr>
        <xdr:grpSpPr>
          <a:xfrm>
            <a:off x="9198429" y="315686"/>
            <a:ext cx="2122714" cy="1273628"/>
            <a:chOff x="5040086" y="315686"/>
            <a:chExt cx="2394858" cy="1273628"/>
          </a:xfrm>
        </xdr:grpSpPr>
        <xdr:sp macro="" textlink="">
          <xdr:nvSpPr>
            <xdr:cNvPr id="65" name="Rectangle: Rounded Corners 64">
              <a:extLst>
                <a:ext uri="{FF2B5EF4-FFF2-40B4-BE49-F238E27FC236}">
                  <a16:creationId xmlns:a16="http://schemas.microsoft.com/office/drawing/2014/main" id="{7F1CF9FB-CE39-01C6-93B9-D327794F3B4C}"/>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Resolution Rate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C19">
          <xdr:nvSpPr>
            <xdr:cNvPr id="66" name="TextBox 65">
              <a:extLst>
                <a:ext uri="{FF2B5EF4-FFF2-40B4-BE49-F238E27FC236}">
                  <a16:creationId xmlns:a16="http://schemas.microsoft.com/office/drawing/2014/main" id="{6DD72BF9-E717-5C9E-2BDF-B5751EF56101}"/>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D8453B-4A98-4CAB-AF42-D1EE8D04CC9A}"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72.9%</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56" name="Group 55">
            <a:extLst>
              <a:ext uri="{FF2B5EF4-FFF2-40B4-BE49-F238E27FC236}">
                <a16:creationId xmlns:a16="http://schemas.microsoft.com/office/drawing/2014/main" id="{EF44A67A-9373-2916-8065-539AEFDAAEDE}"/>
              </a:ext>
            </a:extLst>
          </xdr:cNvPr>
          <xdr:cNvGrpSpPr/>
        </xdr:nvGrpSpPr>
        <xdr:grpSpPr>
          <a:xfrm>
            <a:off x="11440887" y="315685"/>
            <a:ext cx="2198914" cy="1273628"/>
            <a:chOff x="5040086" y="315686"/>
            <a:chExt cx="2394858" cy="1273628"/>
          </a:xfrm>
        </xdr:grpSpPr>
        <xdr:sp macro="" textlink="">
          <xdr:nvSpPr>
            <xdr:cNvPr id="63" name="Rectangle: Rounded Corners 62">
              <a:extLst>
                <a:ext uri="{FF2B5EF4-FFF2-40B4-BE49-F238E27FC236}">
                  <a16:creationId xmlns:a16="http://schemas.microsoft.com/office/drawing/2014/main" id="{4C270C89-0723-44F0-6E47-29876054FDF8}"/>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 Satisfaction</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23">
          <xdr:nvSpPr>
            <xdr:cNvPr id="64" name="TextBox 63">
              <a:extLst>
                <a:ext uri="{FF2B5EF4-FFF2-40B4-BE49-F238E27FC236}">
                  <a16:creationId xmlns:a16="http://schemas.microsoft.com/office/drawing/2014/main" id="{2F8CDF96-D544-BE27-5528-783CCEA00839}"/>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965A0F-EFED-4937-B2A3-80B939AF6B76}"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3.4</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57" name="Group 56">
            <a:extLst>
              <a:ext uri="{FF2B5EF4-FFF2-40B4-BE49-F238E27FC236}">
                <a16:creationId xmlns:a16="http://schemas.microsoft.com/office/drawing/2014/main" id="{88248026-E07B-6501-A0A4-5983CC16BF86}"/>
              </a:ext>
            </a:extLst>
          </xdr:cNvPr>
          <xdr:cNvGrpSpPr/>
        </xdr:nvGrpSpPr>
        <xdr:grpSpPr>
          <a:xfrm>
            <a:off x="13737772" y="315685"/>
            <a:ext cx="2634343" cy="1273628"/>
            <a:chOff x="5040086" y="315686"/>
            <a:chExt cx="2394858" cy="1273628"/>
          </a:xfrm>
        </xdr:grpSpPr>
        <xdr:sp macro="" textlink="">
          <xdr:nvSpPr>
            <xdr:cNvPr id="61" name="Rectangle: Rounded Corners 60">
              <a:extLst>
                <a:ext uri="{FF2B5EF4-FFF2-40B4-BE49-F238E27FC236}">
                  <a16:creationId xmlns:a16="http://schemas.microsoft.com/office/drawing/2014/main" id="{26141F18-EE0D-26AF-C1D9-B3587EA73C97}"/>
                </a:ext>
              </a:extLst>
            </xdr:cNvPr>
            <xdr:cNvSpPr/>
          </xdr:nvSpPr>
          <xdr:spPr>
            <a:xfrm>
              <a:off x="5040086"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 Speed to Answer</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31">
          <xdr:nvSpPr>
            <xdr:cNvPr id="62" name="TextBox 61">
              <a:extLst>
                <a:ext uri="{FF2B5EF4-FFF2-40B4-BE49-F238E27FC236}">
                  <a16:creationId xmlns:a16="http://schemas.microsoft.com/office/drawing/2014/main" id="{F918CA30-3FC7-71AD-84F5-B0E105E5926E}"/>
                </a:ext>
              </a:extLst>
            </xdr:cNvPr>
            <xdr:cNvSpPr txBox="1"/>
          </xdr:nvSpPr>
          <xdr:spPr>
            <a:xfrm>
              <a:off x="5338202" y="761999"/>
              <a:ext cx="1758878"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331A14-6452-4C2B-9CF5-C79A58B1D4BB}" type="TxLink">
                <a:rPr lang="en-US" sz="2400" b="0" i="0" u="none" strike="noStrike">
                  <a:solidFill>
                    <a:srgbClr val="F20505"/>
                  </a:solidFill>
                  <a:effectLst>
                    <a:outerShdw blurRad="50800" dist="38100" dir="8100000" algn="tr" rotWithShape="0">
                      <a:prstClr val="black">
                        <a:alpha val="40000"/>
                      </a:prstClr>
                    </a:outerShdw>
                  </a:effectLst>
                  <a:latin typeface="Aptos Narrow"/>
                </a:rPr>
                <a:pPr algn="ctr"/>
                <a:t>67.5 Seconds</a:t>
              </a:fld>
              <a:endParaRPr lang="en-US" sz="96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nvGrpSpPr>
          <xdr:cNvPr id="58" name="Group 57">
            <a:extLst>
              <a:ext uri="{FF2B5EF4-FFF2-40B4-BE49-F238E27FC236}">
                <a16:creationId xmlns:a16="http://schemas.microsoft.com/office/drawing/2014/main" id="{505989DB-55FE-7C1D-83DF-55947B498416}"/>
              </a:ext>
            </a:extLst>
          </xdr:cNvPr>
          <xdr:cNvGrpSpPr/>
        </xdr:nvGrpSpPr>
        <xdr:grpSpPr>
          <a:xfrm>
            <a:off x="16480972" y="304799"/>
            <a:ext cx="2427512" cy="1273628"/>
            <a:chOff x="5040085" y="315686"/>
            <a:chExt cx="2394858" cy="1273628"/>
          </a:xfrm>
        </xdr:grpSpPr>
        <xdr:sp macro="" textlink="">
          <xdr:nvSpPr>
            <xdr:cNvPr id="59" name="Rectangle: Rounded Corners 58">
              <a:extLst>
                <a:ext uri="{FF2B5EF4-FFF2-40B4-BE49-F238E27FC236}">
                  <a16:creationId xmlns:a16="http://schemas.microsoft.com/office/drawing/2014/main" id="{4F9565CF-2C0C-E69F-CB1C-1DDA6FB89EBC}"/>
                </a:ext>
              </a:extLst>
            </xdr:cNvPr>
            <xdr:cNvSpPr/>
          </xdr:nvSpPr>
          <xdr:spPr>
            <a:xfrm>
              <a:off x="5040085" y="315686"/>
              <a:ext cx="2394858" cy="1273628"/>
            </a:xfrm>
            <a:prstGeom prst="roundRect">
              <a:avLst/>
            </a:prstGeom>
            <a:gradFill>
              <a:gsLst>
                <a:gs pos="0">
                  <a:schemeClr val="bg1">
                    <a:lumMod val="95000"/>
                  </a:schemeClr>
                </a:gs>
                <a:gs pos="50000">
                  <a:schemeClr val="accent2">
                    <a:lumMod val="20000"/>
                    <a:lumOff val="80000"/>
                  </a:schemeClr>
                </a:gs>
                <a:gs pos="100000">
                  <a:schemeClr val="bg1">
                    <a:lumMod val="95000"/>
                  </a:schemeClr>
                </a:gs>
              </a:gsLst>
              <a:lin ang="5400000" scaled="1"/>
            </a:gradFill>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atin typeface="+mn-lt"/>
                  <a:ea typeface="+mn-ea"/>
                  <a:cs typeface="+mn-cs"/>
                </a:rPr>
                <a:t>\</a:t>
              </a:r>
              <a:r>
                <a:rPr lang="en-US" sz="2000" b="1">
                  <a:solidFill>
                    <a:sysClr val="windowText" lastClr="000000"/>
                  </a:solidFill>
                  <a:effectLst>
                    <a:outerShdw blurRad="50800" dist="38100" dir="8100000" algn="tr" rotWithShape="0">
                      <a:prstClr val="black">
                        <a:alpha val="40000"/>
                      </a:prstClr>
                    </a:outerShdw>
                  </a:effectLst>
                  <a:latin typeface="+mn-lt"/>
                  <a:ea typeface="+mn-ea"/>
                  <a:cs typeface="+mn-cs"/>
                </a:rPr>
                <a:t>AVG</a:t>
              </a:r>
              <a:r>
                <a:rPr lang="en-US" sz="2000" b="1" baseline="0">
                  <a:solidFill>
                    <a:sysClr val="windowText" lastClr="000000"/>
                  </a:solidFill>
                  <a:effectLst>
                    <a:outerShdw blurRad="50800" dist="38100" dir="8100000" algn="tr" rotWithShape="0">
                      <a:prstClr val="black">
                        <a:alpha val="40000"/>
                      </a:prstClr>
                    </a:outerShdw>
                  </a:effectLst>
                  <a:latin typeface="+mn-lt"/>
                  <a:ea typeface="+mn-ea"/>
                  <a:cs typeface="+mn-cs"/>
                </a:rPr>
                <a:t> Handle Time</a:t>
              </a:r>
              <a:endParaRPr lang="en-US" sz="1100" b="1">
                <a:solidFill>
                  <a:sysClr val="windowText" lastClr="000000"/>
                </a:solidFill>
                <a:effectLst>
                  <a:outerShdw blurRad="50800" dist="38100" dir="8100000" algn="tr" rotWithShape="0">
                    <a:prstClr val="black">
                      <a:alpha val="40000"/>
                    </a:prstClr>
                  </a:outerShdw>
                </a:effectLst>
                <a:latin typeface="+mn-lt"/>
                <a:ea typeface="+mn-ea"/>
                <a:cs typeface="+mn-cs"/>
              </a:endParaRPr>
            </a:p>
          </xdr:txBody>
        </xdr:sp>
        <xdr:sp macro="" textlink="Pivot!B27">
          <xdr:nvSpPr>
            <xdr:cNvPr id="60" name="TextBox 59">
              <a:extLst>
                <a:ext uri="{FF2B5EF4-FFF2-40B4-BE49-F238E27FC236}">
                  <a16:creationId xmlns:a16="http://schemas.microsoft.com/office/drawing/2014/main" id="{A7828DF2-7AD0-AE5A-121F-3086BEDFD099}"/>
                </a:ext>
              </a:extLst>
            </xdr:cNvPr>
            <xdr:cNvSpPr txBox="1"/>
          </xdr:nvSpPr>
          <xdr:spPr>
            <a:xfrm>
              <a:off x="5421086" y="761999"/>
              <a:ext cx="1545771" cy="57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BF938E-D754-4F80-868B-C63F1FCC39A3}" type="TxLink">
                <a:rPr lang="en-US" sz="2800" b="0" i="0" u="none" strike="noStrike">
                  <a:solidFill>
                    <a:srgbClr val="F20505"/>
                  </a:solidFill>
                  <a:effectLst>
                    <a:outerShdw blurRad="50800" dist="38100" dir="8100000" algn="tr" rotWithShape="0">
                      <a:prstClr val="black">
                        <a:alpha val="40000"/>
                      </a:prstClr>
                    </a:outerShdw>
                  </a:effectLst>
                  <a:latin typeface="Aptos Narrow"/>
                </a:rPr>
                <a:pPr algn="ctr"/>
                <a:t>0:03:45</a:t>
              </a:fld>
              <a:endParaRPr lang="en-US" sz="11500">
                <a:solidFill>
                  <a:srgbClr val="F20505"/>
                </a:solidFill>
                <a:effectLst>
                  <a:outerShdw blurRad="50800" dist="38100" dir="8100000" algn="tr" rotWithShape="0">
                    <a:prstClr val="black">
                      <a:alpha val="40000"/>
                    </a:prstClr>
                  </a:outerShdw>
                </a:effectLst>
                <a:latin typeface="Arial Black" panose="020B0A04020102020204" pitchFamily="34" charset="0"/>
              </a:endParaRPr>
            </a:p>
          </xdr:txBody>
        </xdr:sp>
      </xdr:grpSp>
    </xdr:grpSp>
    <xdr:clientData/>
  </xdr:twoCellAnchor>
  <xdr:twoCellAnchor>
    <xdr:from>
      <xdr:col>5</xdr:col>
      <xdr:colOff>421640</xdr:colOff>
      <xdr:row>12</xdr:row>
      <xdr:rowOff>1098</xdr:rowOff>
    </xdr:from>
    <xdr:to>
      <xdr:col>13</xdr:col>
      <xdr:colOff>361768</xdr:colOff>
      <xdr:row>27</xdr:row>
      <xdr:rowOff>52025</xdr:rowOff>
    </xdr:to>
    <xdr:graphicFrame macro="">
      <xdr:nvGraphicFramePr>
        <xdr:cNvPr id="71" name="Chart 70">
          <a:extLst>
            <a:ext uri="{FF2B5EF4-FFF2-40B4-BE49-F238E27FC236}">
              <a16:creationId xmlns:a16="http://schemas.microsoft.com/office/drawing/2014/main" id="{7EE23535-5FB2-4556-94B9-6915560DB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376623</xdr:colOff>
      <xdr:row>29</xdr:row>
      <xdr:rowOff>22989</xdr:rowOff>
    </xdr:from>
    <xdr:to>
      <xdr:col>22</xdr:col>
      <xdr:colOff>298073</xdr:colOff>
      <xdr:row>44</xdr:row>
      <xdr:rowOff>21691</xdr:rowOff>
    </xdr:to>
    <xdr:graphicFrame macro="">
      <xdr:nvGraphicFramePr>
        <xdr:cNvPr id="73" name="Chart 72">
          <a:extLst>
            <a:ext uri="{FF2B5EF4-FFF2-40B4-BE49-F238E27FC236}">
              <a16:creationId xmlns:a16="http://schemas.microsoft.com/office/drawing/2014/main" id="{E4898631-6377-4669-9C9C-186F7D0D4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7980</xdr:colOff>
      <xdr:row>12</xdr:row>
      <xdr:rowOff>51408</xdr:rowOff>
    </xdr:from>
    <xdr:to>
      <xdr:col>21</xdr:col>
      <xdr:colOff>504017</xdr:colOff>
      <xdr:row>27</xdr:row>
      <xdr:rowOff>42288</xdr:rowOff>
    </xdr:to>
    <xdr:graphicFrame macro="">
      <xdr:nvGraphicFramePr>
        <xdr:cNvPr id="74" name="Chart 73">
          <a:extLst>
            <a:ext uri="{FF2B5EF4-FFF2-40B4-BE49-F238E27FC236}">
              <a16:creationId xmlns:a16="http://schemas.microsoft.com/office/drawing/2014/main" id="{EDBF1EFB-0C07-4D72-AC9A-C055E8341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187630</xdr:colOff>
      <xdr:row>11</xdr:row>
      <xdr:rowOff>158088</xdr:rowOff>
    </xdr:from>
    <xdr:to>
      <xdr:col>30</xdr:col>
      <xdr:colOff>576100</xdr:colOff>
      <xdr:row>27</xdr:row>
      <xdr:rowOff>93774</xdr:rowOff>
    </xdr:to>
    <xdr:graphicFrame macro="">
      <xdr:nvGraphicFramePr>
        <xdr:cNvPr id="75" name="Chart 74">
          <a:extLst>
            <a:ext uri="{FF2B5EF4-FFF2-40B4-BE49-F238E27FC236}">
              <a16:creationId xmlns:a16="http://schemas.microsoft.com/office/drawing/2014/main" id="{53DD79F4-CE3A-4169-9B6F-EDCB419A7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164207</xdr:colOff>
      <xdr:row>29</xdr:row>
      <xdr:rowOff>73180</xdr:rowOff>
    </xdr:from>
    <xdr:to>
      <xdr:col>30</xdr:col>
      <xdr:colOff>483423</xdr:colOff>
      <xdr:row>44</xdr:row>
      <xdr:rowOff>36109</xdr:rowOff>
    </xdr:to>
    <xdr:graphicFrame macro="">
      <xdr:nvGraphicFramePr>
        <xdr:cNvPr id="76" name="Chart 75">
          <a:extLst>
            <a:ext uri="{FF2B5EF4-FFF2-40B4-BE49-F238E27FC236}">
              <a16:creationId xmlns:a16="http://schemas.microsoft.com/office/drawing/2014/main" id="{7FE29475-9035-4BCD-8A6E-69EAE4721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0972223" createdVersion="5" refreshedVersion="8" minRefreshableVersion="3" recordCount="0" supportSubquery="1" supportAdvancedDrill="1" xr:uid="{520AE6A6-E81B-4D0D-B272-4C06C65A369C}">
  <cacheSource type="external" connectionId="2"/>
  <cacheFields count="4">
    <cacheField name="[PwC_Call_Center].[Month Name].[Month Name]" caption="Month Name" numFmtId="0" hierarchy="4" level="1">
      <sharedItems count="3">
        <s v="February"/>
        <s v="January"/>
        <s v="March"/>
      </sharedItems>
    </cacheField>
    <cacheField name="[PwC_Call_Center].[Hour].[Hour]" caption="Hour" numFmtId="0" hierarchy="9" level="1">
      <sharedItems containsSemiMixedTypes="0" containsString="0" containsNumber="1" containsInteger="1" minValue="9" maxValue="18" count="10">
        <n v="9"/>
        <n v="10"/>
        <n v="11"/>
        <n v="12"/>
        <n v="13"/>
        <n v="14"/>
        <n v="15"/>
        <n v="16"/>
        <n v="17"/>
        <n v="18"/>
      </sharedItems>
      <extLst>
        <ext xmlns:x15="http://schemas.microsoft.com/office/spreadsheetml/2010/11/main" uri="{4F2E5C28-24EA-4eb8-9CBF-B6C8F9C3D259}">
          <x15:cachedUniqueNames>
            <x15:cachedUniqueName index="0" name="[PwC_Call_Center].[Hour].&amp;[9]"/>
            <x15:cachedUniqueName index="1" name="[PwC_Call_Center].[Hour].&amp;[10]"/>
            <x15:cachedUniqueName index="2" name="[PwC_Call_Center].[Hour].&amp;[11]"/>
            <x15:cachedUniqueName index="3" name="[PwC_Call_Center].[Hour].&amp;[12]"/>
            <x15:cachedUniqueName index="4" name="[PwC_Call_Center].[Hour].&amp;[13]"/>
            <x15:cachedUniqueName index="5" name="[PwC_Call_Center].[Hour].&amp;[14]"/>
            <x15:cachedUniqueName index="6" name="[PwC_Call_Center].[Hour].&amp;[15]"/>
            <x15:cachedUniqueName index="7" name="[PwC_Call_Center].[Hour].&amp;[16]"/>
            <x15:cachedUniqueName index="8" name="[PwC_Call_Center].[Hour].&amp;[17]"/>
            <x15:cachedUniqueName index="9" name="[PwC_Call_Center].[Hour].&amp;[18]"/>
          </x15:cachedUniqueNames>
        </ext>
      </extLst>
    </cacheField>
    <cacheField name="[Measures].[Count of Call Id]" caption="Count of Call Id" numFmtId="0" hierarchy="32"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3"/>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2" memberValueDatatype="20" unbalanced="0">
      <fieldsUsage count="2">
        <fieldUsage x="-1"/>
        <fieldUsage x="1"/>
      </fieldsUsage>
    </cacheHierarchy>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2824071" createdVersion="5" refreshedVersion="8" minRefreshableVersion="3" recordCount="0" supportSubquery="1" supportAdvancedDrill="1" xr:uid="{1B4C5B21-E1B7-4E22-A2FF-9C711478ECA3}">
  <cacheSource type="external" connectionId="2"/>
  <cacheFields count="2">
    <cacheField name="[Measures].[Agent number]" caption="Agent number" numFmtId="0" hierarchy="21"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1"/>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oneField="1">
      <fieldsUsage count="1">
        <fieldUsage x="0"/>
      </fieldsUsage>
    </cacheHierarchy>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3171294" createdVersion="5" refreshedVersion="8" minRefreshableVersion="3" recordCount="0" supportSubquery="1" supportAdvancedDrill="1" xr:uid="{C685CC65-8096-409E-A1C1-F05D57B88CA4}">
  <cacheSource type="external" connectionId="2"/>
  <cacheFields count="2">
    <cacheField name="[Measures].[Resolution Rate]" caption="Resolution Rate" numFmtId="0" hierarchy="25"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1"/>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oneField="1">
      <fieldsUsage count="1">
        <fieldUsage x="0"/>
      </fieldsUsage>
    </cacheHierarchy>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3750002" createdVersion="5" refreshedVersion="8" minRefreshableVersion="3" recordCount="0" supportSubquery="1" supportAdvancedDrill="1" xr:uid="{7188B49E-ED13-475B-88C4-C0A6FC743B65}">
  <cacheSource type="external" connectionId="2"/>
  <cacheFields count="4">
    <cacheField name="[Measures].[Count of Call Id]" caption="Count of Call Id" numFmtId="0" hierarchy="32" level="32767"/>
    <cacheField name="[PwC_Call_Center].[Month Name].[Month Name]" caption="Month Name" numFmtId="0" hierarchy="4" level="1">
      <sharedItems count="3">
        <s v="February"/>
        <s v="January"/>
        <s v="March"/>
      </sharedItems>
    </cacheField>
    <cacheField name="[PwC_Call_Center].[Day Name].[Day Name]" caption="Day Name" numFmtId="0" hierarchy="7" level="1">
      <sharedItems count="7">
        <s v="Friday"/>
        <s v="Monday"/>
        <s v="Saturday"/>
        <s v="Sunday"/>
        <s v="Thursday"/>
        <s v="Tuesday"/>
        <s v="Wednesday"/>
      </sharedItems>
    </cacheField>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3"/>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1"/>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2" memberValueDatatype="130" unbalanced="0">
      <fieldsUsage count="2">
        <fieldUsage x="-1"/>
        <fieldUsage x="2"/>
      </fieldsUsage>
    </cacheHierarchy>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4212964" createdVersion="5" refreshedVersion="8" minRefreshableVersion="3" recordCount="0" supportSubquery="1" supportAdvancedDrill="1" xr:uid="{3D119530-0B3F-4065-9CEA-0BD7C08D1A24}">
  <cacheSource type="external" connectionId="2"/>
  <cacheFields count="3">
    <cacheField name="[PwC_Call_Center].[Month Name].[Month Name]" caption="Month Name" numFmtId="0" hierarchy="4" level="1">
      <sharedItems count="3">
        <s v="February"/>
        <s v="January"/>
        <s v="March"/>
      </sharedItems>
    </cacheField>
    <cacheField name="[Measures].[Average of Satisfaction rating]" caption="Average of Satisfaction rating" numFmtId="0" hierarchy="45" level="32767"/>
    <cacheField name="[PwC_Call_Center].[Agent].[Agent]" caption="Agent" numFmtId="0" hierarchy="1" level="1">
      <sharedItems count="8">
        <s v="Becky"/>
        <s v="Dan"/>
        <s v="Diane"/>
        <s v="Greg"/>
        <s v="Jim"/>
        <s v="Joe"/>
        <s v="Martha"/>
        <s v="Stewart"/>
      </sharedItems>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2"/>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4791664" createdVersion="5" refreshedVersion="8" minRefreshableVersion="3" recordCount="0" supportSubquery="1" supportAdvancedDrill="1" xr:uid="{4DA70C28-E085-4FBB-9A6A-5F3802AD8CC1}">
  <cacheSource type="external" connectionId="2"/>
  <cacheFields count="4">
    <cacheField name="[PwC_Call_Center].[Month Name].[Month Name]" caption="Month Name" numFmtId="0" hierarchy="4" level="1">
      <sharedItems count="3">
        <s v="February"/>
        <s v="January"/>
        <s v="March"/>
      </sharedItems>
    </cacheField>
    <cacheField name="[PwC_Call_Center].[Topic].[Topic]" caption="Topic" numFmtId="0" hierarchy="10" level="1">
      <sharedItems count="5">
        <s v="Admin Support"/>
        <s v="Contract related"/>
        <s v="Payment related"/>
        <s v="Streaming"/>
        <s v="Technical Support"/>
      </sharedItems>
    </cacheField>
    <cacheField name="[Measures].[Resolution Rate]" caption="Resolution Rate" numFmtId="0" hierarchy="25"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3"/>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fieldsUsage count="2">
        <fieldUsage x="-1"/>
        <fieldUsage x="1"/>
      </fieldsUsage>
    </cacheHierarchy>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oneField="1">
      <fieldsUsage count="1">
        <fieldUsage x="2"/>
      </fieldsUsage>
    </cacheHierarchy>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5370372" createdVersion="5" refreshedVersion="8" minRefreshableVersion="3" recordCount="0" supportSubquery="1" supportAdvancedDrill="1" xr:uid="{07775327-EB54-49EC-838C-20C00DDB89AB}">
  <cacheSource type="external" connectionId="2"/>
  <cacheFields count="4">
    <cacheField name="[PwC_Call_Center].[Month Name].[Month Name]" caption="Month Name" numFmtId="0" hierarchy="4" level="1">
      <sharedItems count="3">
        <s v="February"/>
        <s v="January"/>
        <s v="March"/>
      </sharedItems>
    </cacheField>
    <cacheField name="[PwC_Call_Center].[Resolved].[Resolved]" caption="Resolved" numFmtId="0" hierarchy="12" level="1">
      <sharedItems count="2">
        <s v="N"/>
        <s v="Y"/>
      </sharedItems>
    </cacheField>
    <cacheField name="[Measures].[Count of Call Id]" caption="Count of Call Id" numFmtId="0" hierarchy="32"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3"/>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2" memberValueDatatype="130" unbalanced="0">
      <fieldsUsage count="2">
        <fieldUsage x="-1"/>
        <fieldUsage x="1"/>
      </fieldsUsage>
    </cacheHierarchy>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6643519" createdVersion="5" refreshedVersion="8" minRefreshableVersion="3" recordCount="0" supportSubquery="1" supportAdvancedDrill="1" xr:uid="{8B5CD441-4B21-4895-A8A9-C39AE7C8C5BE}">
  <cacheSource type="external" connectionId="2"/>
  <cacheFields count="4">
    <cacheField name="[Measures].[Count of Call Id]" caption="Count of Call Id" numFmtId="0" hierarchy="32" level="32767"/>
    <cacheField name="[PwC_Call_Center].[Month Name].[Month Name]" caption="Month Name" numFmtId="0" hierarchy="4" level="1">
      <sharedItems count="3">
        <s v="February"/>
        <s v="January"/>
        <s v="March"/>
      </sharedItems>
    </cacheField>
    <cacheField name="[PwC_Call_Center].[Answered (Y/N)].[Answered (Y/N)]" caption="Answered (Y/N)" numFmtId="0" hierarchy="11" level="1">
      <sharedItems count="2">
        <s v="N"/>
        <s v="Y"/>
      </sharedItems>
    </cacheField>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3"/>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1"/>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2" memberValueDatatype="130" unbalanced="0">
      <fieldsUsage count="2">
        <fieldUsage x="-1"/>
        <fieldUsage x="2"/>
      </fieldsUsage>
    </cacheHierarchy>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7453704" createdVersion="5" refreshedVersion="8" minRefreshableVersion="3" recordCount="0" supportSubquery="1" supportAdvancedDrill="1" xr:uid="{07D91940-27F2-4B78-A1B8-649C7E4086CE}">
  <cacheSource type="external" connectionId="2"/>
  <cacheFields count="2">
    <cacheField name="[Measures].[Count of Call Id]" caption="Count of Call Id" numFmtId="0" hierarchy="32"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1"/>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8032405" createdVersion="5" refreshedVersion="8" minRefreshableVersion="3" recordCount="0" supportSubquery="1" supportAdvancedDrill="1" xr:uid="{9BD787F9-D2D5-4AFB-9070-6F4F6E767C7C}">
  <cacheSource type="external" connectionId="2"/>
  <cacheFields count="3">
    <cacheField name="[Measures].[Total Answered calls]" caption="Total Answered calls" numFmtId="0" hierarchy="22" level="32767"/>
    <cacheField name="[Measures].[Answered calls %]" caption="Answered calls %" numFmtId="0" hierarchy="23"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2"/>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oneField="1">
      <fieldsUsage count="1">
        <fieldUsage x="0"/>
      </fieldsUsage>
    </cacheHierarchy>
    <cacheHierarchy uniqueName="[Measures].[Answered calls %]" caption="Answered calls %" measure="1" displayFolder="" measureGroup="PwC_Call_Center" count="0" oneField="1">
      <fieldsUsage count="1">
        <fieldUsage x="1"/>
      </fieldsUsage>
    </cacheHierarchy>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8611113" createdVersion="5" refreshedVersion="8" minRefreshableVersion="3" recordCount="0" supportSubquery="1" supportAdvancedDrill="1" xr:uid="{C63EA5C3-F363-4F88-B607-F83593008FE5}">
  <cacheSource type="external" connectionId="2"/>
  <cacheFields count="3">
    <cacheField name="[Measures].[Total Resolved calls]" caption="Total Resolved calls" numFmtId="0" hierarchy="24" level="32767"/>
    <cacheField name="[Measures].[Resolution Rate]" caption="Resolution Rate" numFmtId="0" hierarchy="25"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2"/>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oneField="1">
      <fieldsUsage count="1">
        <fieldUsage x="0"/>
      </fieldsUsage>
    </cacheHierarchy>
    <cacheHierarchy uniqueName="[Measures].[Resolution Rate]" caption="Resolution Rate" measure="1" displayFolder="" measureGroup="PwC_Call_Center" count="0" oneField="1">
      <fieldsUsage count="1">
        <fieldUsage x="1"/>
      </fieldsUsage>
    </cacheHierarchy>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49652775" createdVersion="5" refreshedVersion="8" minRefreshableVersion="3" recordCount="0" supportSubquery="1" supportAdvancedDrill="1" xr:uid="{F48F4BAA-CD53-49BC-91E7-50B3F646D9B0}">
  <cacheSource type="external" connectionId="2"/>
  <cacheFields count="2">
    <cacheField name="[Measures].[Avg Satisfaction]" caption="Avg Satisfaction" numFmtId="0" hierarchy="26"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1"/>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oneField="1">
      <fieldsUsage count="1">
        <fieldUsage x="0"/>
      </fieldsUsage>
    </cacheHierarchy>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50925929" createdVersion="5" refreshedVersion="8" minRefreshableVersion="3" recordCount="0" supportSubquery="1" supportAdvancedDrill="1" xr:uid="{534D0C83-BEC3-43B8-AF9A-16502BCBC578}">
  <cacheSource type="external" connectionId="2"/>
  <cacheFields count="4">
    <cacheField name="[Measures].[Average Handle Time (AHT)]" caption="Average Handle Time (AHT)" numFmtId="0" hierarchy="27" level="32767"/>
    <cacheField name="[Measures].[Max of AvgTalkDuration]" caption="Max of AvgTalkDuration" numFmtId="0" hierarchy="41" level="32767"/>
    <cacheField name="[Measures].[Min of AvgTalkDuration]" caption="Min of AvgTalkDuration" numFmtId="0" hierarchy="42"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3"/>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oneField="1">
      <fieldsUsage count="1">
        <fieldUsage x="0"/>
      </fieldsUsage>
    </cacheHierarchy>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oneField="1" hidden="1">
      <fieldsUsage count="1">
        <fieldUsage x="1"/>
      </fieldsUsage>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51620369" createdVersion="5" refreshedVersion="8" minRefreshableVersion="3" recordCount="0" supportSubquery="1" supportAdvancedDrill="1" xr:uid="{993E0A54-7788-4DF3-BCB4-2D9DC6934CF3}">
  <cacheSource type="external" connectionId="2"/>
  <cacheFields count="4">
    <cacheField name="[Measures].[Average Speed of Answer (seconds)]" caption="Average Speed of Answer (seconds)" numFmtId="0" hierarchy="28" level="32767"/>
    <cacheField name="[Measures].[Max of Speed of answer in seconds]" caption="Max of Speed of answer in seconds" numFmtId="0" hierarchy="38" level="32767"/>
    <cacheField name="[Measures].[Min of Speed of answer in seconds]" caption="Min of Speed of answer in seconds" numFmtId="0" hierarchy="39"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3"/>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oneField="1">
      <fieldsUsage count="1">
        <fieldUsage x="0"/>
      </fieldsUsage>
    </cacheHierarchy>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oneField="1" hidden="1">
      <fieldsUsage count="1">
        <fieldUsage x="1"/>
      </fieldsUsage>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52314815" createdVersion="5" refreshedVersion="8" minRefreshableVersion="3" recordCount="0" supportSubquery="1" supportAdvancedDrill="1" xr:uid="{B3DDA8BA-5F64-47A0-AB90-9AFDDD1FD326}">
  <cacheSource type="external" connectionId="2"/>
  <cacheFields count="3">
    <cacheField name="[Measures].[Max of Hour]" caption="Max of Hour" numFmtId="0" hierarchy="35" level="32767"/>
    <cacheField name="[Measures].[Min of Hour]" caption="Min of Hour" numFmtId="0" hierarchy="36"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2"/>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oneField="1" hidden="1">
      <fieldsUsage count="1">
        <fieldUsage x="0"/>
      </fieldsUsage>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52893516" createdVersion="5" refreshedVersion="8" minRefreshableVersion="3" recordCount="0" supportSubquery="1" supportAdvancedDrill="1" xr:uid="{F54E59C5-9FB2-4C5B-88B6-9409900C8AEE}">
  <cacheSource type="external" connectionId="2"/>
  <cacheFields count="2">
    <cacheField name="[Measures].[Answered calls %]" caption="Answered calls %" numFmtId="0" hierarchy="23"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1"/>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oneField="1">
      <fieldsUsage count="1">
        <fieldUsage x="0"/>
      </fieldsUsage>
    </cacheHierarchy>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55092594" createdVersion="5" refreshedVersion="8" minRefreshableVersion="3" recordCount="0" supportSubquery="1" supportAdvancedDrill="1" xr:uid="{64309703-CAB2-4160-A2D6-3B6D33285405}">
  <cacheSource type="external" connectionId="2"/>
  <cacheFields count="3">
    <cacheField name="[PwC_Call_Center].[Month Name].[Month Name]" caption="Month Name" numFmtId="0" hierarchy="4" level="1">
      <sharedItems count="3">
        <s v="February"/>
        <s v="January"/>
        <s v="March"/>
      </sharedItems>
    </cacheField>
    <cacheField name="[Measures].[Count of Call Id]" caption="Count of Call Id" numFmtId="0" hierarchy="32" level="32767"/>
    <cacheField name="[PwC_Call_Center].[Agent].[Agent]" caption="Agent" numFmtId="0" hierarchy="1" level="1">
      <sharedItems count="8">
        <s v="Becky"/>
        <s v="Dan"/>
        <s v="Diane"/>
        <s v="Greg"/>
        <s v="Jim"/>
        <s v="Joe"/>
        <s v="Martha"/>
        <s v="Stewart"/>
      </sharedItems>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2"/>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56018518" createdVersion="5" refreshedVersion="8" minRefreshableVersion="3" recordCount="0" supportSubquery="1" supportAdvancedDrill="1" xr:uid="{C6621E57-04EA-4FA7-AF42-9F8AECC63EC5}">
  <cacheSource type="external" connectionId="2"/>
  <cacheFields count="3">
    <cacheField name="[PwC_Call_Center].[Month Name].[Month Name]" caption="Month Name" numFmtId="0" hierarchy="4" level="1">
      <sharedItems count="3">
        <s v="February"/>
        <s v="January"/>
        <s v="March"/>
      </sharedItems>
    </cacheField>
    <cacheField name="[PwC_Call_Center].[Agent].[Agent]" caption="Agent" numFmtId="0" hierarchy="1" level="1">
      <sharedItems count="8">
        <s v="Becky"/>
        <s v="Dan"/>
        <s v="Diane"/>
        <s v="Greg"/>
        <s v="Jim"/>
        <s v="Joe"/>
        <s v="Martha"/>
        <s v="Stewart"/>
      </sharedItems>
    </cacheField>
    <cacheField name="[Measures].[Resolution Rate]" caption="Resolution Rate" numFmtId="0" hierarchy="25" level="32767"/>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1"/>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oneField="1">
      <fieldsUsage count="1">
        <fieldUsage x="2"/>
      </fieldsUsage>
    </cacheHierarchy>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58564812" createdVersion="5" refreshedVersion="8" minRefreshableVersion="3" recordCount="0" supportSubquery="1" supportAdvancedDrill="1" xr:uid="{E4A82BA2-18E0-485B-BC66-BCE4B85D1840}">
  <cacheSource type="external" connectionId="2"/>
  <cacheFields count="3">
    <cacheField name="[PwC_Call_Center].[Month Name].[Month Name]" caption="Month Name" numFmtId="0" hierarchy="4" level="1">
      <sharedItems count="3">
        <s v="February"/>
        <s v="January"/>
        <s v="March"/>
      </sharedItems>
    </cacheField>
    <cacheField name="[PwC_Call_Center].[Agent].[Agent]" caption="Agent" numFmtId="0" hierarchy="1" level="1">
      <sharedItems count="8">
        <s v="Becky"/>
        <s v="Dan"/>
        <s v="Diane"/>
        <s v="Greg"/>
        <s v="Jim"/>
        <s v="Joe"/>
        <s v="Martha"/>
        <s v="Stewart"/>
      </sharedItems>
    </cacheField>
    <cacheField name="[Measures].[Average Handle Time (AHT)]" caption="Average Handle Time (AHT)" numFmtId="0" hierarchy="27" level="32767"/>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1"/>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oneField="1">
      <fieldsUsage count="1">
        <fieldUsage x="2"/>
      </fieldsUsage>
    </cacheHierarchy>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62962961" createdVersion="5" refreshedVersion="8" minRefreshableVersion="3" recordCount="0" supportSubquery="1" supportAdvancedDrill="1" xr:uid="{E1485F64-9916-46A6-AA82-D2707E67BACE}">
  <cacheSource type="external" connectionId="2"/>
  <cacheFields count="5">
    <cacheField name="[PwC_Call_Center].[Month Name].[Month Name]" caption="Month Name" numFmtId="0" hierarchy="4" level="1">
      <sharedItems count="3">
        <s v="February"/>
        <s v="January"/>
        <s v="March"/>
      </sharedItems>
    </cacheField>
    <cacheField name="[PwC_Call_Center].[Agent].[Agent]" caption="Agent" numFmtId="0" hierarchy="1" level="1">
      <sharedItems count="8">
        <s v="Becky"/>
        <s v="Dan"/>
        <s v="Diane"/>
        <s v="Greg"/>
        <s v="Jim"/>
        <s v="Joe"/>
        <s v="Martha"/>
        <s v="Stewart"/>
      </sharedItems>
    </cacheField>
    <cacheField name="[Measures].[Count of Call Id]" caption="Count of Call Id" numFmtId="0" hierarchy="32" level="32767"/>
    <cacheField name="[Measures].[Average of Satisfaction rating]" caption="Average of Satisfaction rating" numFmtId="0" hierarchy="45" level="32767"/>
    <cacheField name="[Measures].[Resolution Rate]" caption="Resolution Rate" numFmtId="0" hierarchy="25" level="32767"/>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1"/>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oneField="1">
      <fieldsUsage count="1">
        <fieldUsage x="4"/>
      </fieldsUsage>
    </cacheHierarchy>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65393516" createdVersion="5" refreshedVersion="8" minRefreshableVersion="3" recordCount="0" supportSubquery="1" supportAdvancedDrill="1" xr:uid="{3503C53C-47C4-4816-9BB9-7F29AE5BBCB6}">
  <cacheSource type="external" connectionId="2"/>
  <cacheFields count="3">
    <cacheField name="[PwC_Call_Center].[Month Name].[Month Name]" caption="Month Name" numFmtId="0" hierarchy="4" level="1">
      <sharedItems count="3">
        <s v="February"/>
        <s v="January"/>
        <s v="March"/>
      </sharedItems>
    </cacheField>
    <cacheField name="[PwC_Call_Center].[Agent].[Agent]" caption="Agent" numFmtId="0" hierarchy="1" level="1">
      <sharedItems count="8">
        <s v="Becky"/>
        <s v="Dan"/>
        <s v="Diane"/>
        <s v="Greg"/>
        <s v="Jim"/>
        <s v="Joe"/>
        <s v="Martha"/>
        <s v="Stewart"/>
      </sharedItems>
    </cacheField>
    <cacheField name="[Measures].[Average Speed of Answer (seconds)]" caption="Average Speed of Answer (seconds)" numFmtId="0" hierarchy="28" level="32767"/>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1"/>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oneField="1">
      <fieldsUsage count="1">
        <fieldUsage x="2"/>
      </fieldsUsage>
    </cacheHierarchy>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66435186" createdVersion="5" refreshedVersion="8" minRefreshableVersion="3" recordCount="0" supportSubquery="1" supportAdvancedDrill="1" xr:uid="{C6463CF2-6D95-451F-9A35-BA126BF9E90E}">
  <cacheSource type="external" connectionId="2"/>
  <cacheFields count="4">
    <cacheField name="[PwC_Call_Center].[Month Name].[Month Name]" caption="Month Name" numFmtId="0" hierarchy="4" level="1">
      <sharedItems count="3">
        <s v="February"/>
        <s v="January"/>
        <s v="March"/>
      </sharedItems>
    </cacheField>
    <cacheField name="[PwC_Call_Center].[Satisfaction rating].[Satisfaction rating]" caption="Satisfaction rating" numFmtId="0" hierarchy="15" level="1">
      <sharedItems containsString="0" containsBlank="1" containsNumber="1" containsInteger="1" minValue="1" maxValue="5" count="6">
        <m/>
        <n v="1"/>
        <n v="2"/>
        <n v="3"/>
        <n v="4"/>
        <n v="5"/>
      </sharedItems>
      <extLst>
        <ext xmlns:x15="http://schemas.microsoft.com/office/spreadsheetml/2010/11/main" uri="{4F2E5C28-24EA-4eb8-9CBF-B6C8F9C3D259}">
          <x15:cachedUniqueNames>
            <x15:cachedUniqueName index="1" name="[PwC_Call_Center].[Satisfaction rating].&amp;[1]"/>
            <x15:cachedUniqueName index="2" name="[PwC_Call_Center].[Satisfaction rating].&amp;[2]"/>
            <x15:cachedUniqueName index="3" name="[PwC_Call_Center].[Satisfaction rating].&amp;[3]"/>
            <x15:cachedUniqueName index="4" name="[PwC_Call_Center].[Satisfaction rating].&amp;[4]"/>
            <x15:cachedUniqueName index="5" name="[PwC_Call_Center].[Satisfaction rating].&amp;[5]"/>
          </x15:cachedUniqueNames>
        </ext>
      </extLst>
    </cacheField>
    <cacheField name="[Measures].[Count of Call Id]" caption="Count of Call Id" numFmtId="0" hierarchy="32"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3"/>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2" memberValueDatatype="20" unbalanced="0">
      <fieldsUsage count="2">
        <fieldUsage x="-1"/>
        <fieldUsage x="1"/>
      </fieldsUsage>
    </cacheHierarchy>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6898148" createdVersion="5" refreshedVersion="8" minRefreshableVersion="3" recordCount="0" supportSubquery="1" supportAdvancedDrill="1" xr:uid="{E500A421-4DA2-4D37-B85A-4FC7434E4E73}">
  <cacheSource type="external" connectionId="2"/>
  <cacheFields count="5">
    <cacheField name="[PwC_Call_Center].[Month Name].[Month Name]" caption="Month Name" numFmtId="0" hierarchy="4" level="1">
      <sharedItems count="3">
        <s v="February"/>
        <s v="January"/>
        <s v="March"/>
      </sharedItems>
    </cacheField>
    <cacheField name="[PwC_Call_Center].[Satisfaction rating].[Satisfaction rating]" caption="Satisfaction rating" numFmtId="0" hierarchy="15" level="1">
      <sharedItems containsString="0" containsBlank="1" containsNumber="1" containsInteger="1" minValue="1" maxValue="5" count="6">
        <m/>
        <n v="1"/>
        <n v="2"/>
        <n v="3"/>
        <n v="4"/>
        <n v="5"/>
      </sharedItems>
      <extLst>
        <ext xmlns:x15="http://schemas.microsoft.com/office/spreadsheetml/2010/11/main" uri="{4F2E5C28-24EA-4eb8-9CBF-B6C8F9C3D259}">
          <x15:cachedUniqueNames>
            <x15:cachedUniqueName index="1" name="[PwC_Call_Center].[Satisfaction rating].&amp;[1]"/>
            <x15:cachedUniqueName index="2" name="[PwC_Call_Center].[Satisfaction rating].&amp;[2]"/>
            <x15:cachedUniqueName index="3" name="[PwC_Call_Center].[Satisfaction rating].&amp;[3]"/>
            <x15:cachedUniqueName index="4" name="[PwC_Call_Center].[Satisfaction rating].&amp;[4]"/>
            <x15:cachedUniqueName index="5" name="[PwC_Call_Center].[Satisfaction rating].&amp;[5]"/>
          </x15:cachedUniqueNames>
        </ext>
      </extLst>
    </cacheField>
    <cacheField name="[PwC_Call_Center].[Topic].[Topic]" caption="Topic" numFmtId="0" hierarchy="10" level="1">
      <sharedItems count="5">
        <s v="Admin Support"/>
        <s v="Contract related"/>
        <s v="Payment related"/>
        <s v="Streaming"/>
        <s v="Technical Support"/>
      </sharedItems>
    </cacheField>
    <cacheField name="[Measures].[Avg Satisfaction]" caption="Avg Satisfaction" numFmtId="0" hierarchy="26"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4"/>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fieldsUsage count="2">
        <fieldUsage x="-1"/>
        <fieldUsage x="2"/>
      </fieldsUsage>
    </cacheHierarchy>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2" memberValueDatatype="20" unbalanced="0">
      <fieldsUsage count="2">
        <fieldUsage x="-1"/>
        <fieldUsage x="1"/>
      </fieldsUsage>
    </cacheHierarchy>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oneField="1">
      <fieldsUsage count="1">
        <fieldUsage x="3"/>
      </fieldsUsage>
    </cacheHierarchy>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69675927" createdVersion="5" refreshedVersion="8" minRefreshableVersion="3" recordCount="0" supportSubquery="1" supportAdvancedDrill="1" xr:uid="{20AAE3BB-2B83-4661-A105-9A4625E5424F}">
  <cacheSource type="external" connectionId="2"/>
  <cacheFields count="4">
    <cacheField name="[PwC_Call_Center].[Month Name].[Month Name]" caption="Month Name" numFmtId="0" hierarchy="4" level="1">
      <sharedItems count="3">
        <s v="February"/>
        <s v="January"/>
        <s v="March"/>
      </sharedItems>
    </cacheField>
    <cacheField name="[PwC_Call_Center].[Satisfaction rating].[Satisfaction rating]" caption="Satisfaction rating" numFmtId="0" hierarchy="15" level="1">
      <sharedItems containsString="0" containsBlank="1" containsNumber="1" containsInteger="1" minValue="1" maxValue="5" count="6">
        <n v="1"/>
        <n v="2"/>
        <n v="3"/>
        <n v="4"/>
        <n v="5"/>
        <m u="1"/>
      </sharedItems>
      <extLst>
        <ext xmlns:x15="http://schemas.microsoft.com/office/spreadsheetml/2010/11/main" uri="{4F2E5C28-24EA-4eb8-9CBF-B6C8F9C3D259}">
          <x15:cachedUniqueNames>
            <x15:cachedUniqueName index="0" name="[PwC_Call_Center].[Satisfaction rating].&amp;[1]"/>
            <x15:cachedUniqueName index="1" name="[PwC_Call_Center].[Satisfaction rating].&amp;[2]"/>
            <x15:cachedUniqueName index="2" name="[PwC_Call_Center].[Satisfaction rating].&amp;[3]"/>
            <x15:cachedUniqueName index="3" name="[PwC_Call_Center].[Satisfaction rating].&amp;[4]"/>
            <x15:cachedUniqueName index="4" name="[PwC_Call_Center].[Satisfaction rating].&amp;[5]"/>
          </x15:cachedUniqueNames>
        </ext>
      </extLst>
    </cacheField>
    <cacheField name="[Measures].[Average Speed of Answer (seconds)]" caption="Average Speed of Answer (seconds)" numFmtId="0" hierarchy="28"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3"/>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2" memberValueDatatype="20" unbalanced="0">
      <fieldsUsage count="2">
        <fieldUsage x="-1"/>
        <fieldUsage x="1"/>
      </fieldsUsage>
    </cacheHierarchy>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oneField="1">
      <fieldsUsage count="1">
        <fieldUsage x="2"/>
      </fieldsUsage>
    </cacheHierarchy>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72222221" createdVersion="5" refreshedVersion="8" minRefreshableVersion="3" recordCount="0" supportSubquery="1" supportAdvancedDrill="1" xr:uid="{795AC265-20DF-4173-8AE6-93B0DC33BF84}">
  <cacheSource type="external" connectionId="2"/>
  <cacheFields count="5">
    <cacheField name="[PwC_Call_Center].[Month Name].[Month Name]" caption="Month Name" numFmtId="0" hierarchy="4" level="1">
      <sharedItems count="3">
        <s v="February"/>
        <s v="January"/>
        <s v="March"/>
      </sharedItems>
    </cacheField>
    <cacheField name="[PwC_Call_Center].[Satisfaction rating].[Satisfaction rating]" caption="Satisfaction rating" numFmtId="0" hierarchy="15" level="1">
      <sharedItems containsString="0" containsBlank="1" containsNumber="1" containsInteger="1" minValue="1" maxValue="5" count="6">
        <n v="1"/>
        <n v="2"/>
        <n v="3"/>
        <n v="4"/>
        <n v="5"/>
        <m u="1"/>
      </sharedItems>
      <extLst>
        <ext xmlns:x15="http://schemas.microsoft.com/office/spreadsheetml/2010/11/main" uri="{4F2E5C28-24EA-4eb8-9CBF-B6C8F9C3D259}">
          <x15:cachedUniqueNames>
            <x15:cachedUniqueName index="0" name="[PwC_Call_Center].[Satisfaction rating].&amp;[1]"/>
            <x15:cachedUniqueName index="1" name="[PwC_Call_Center].[Satisfaction rating].&amp;[2]"/>
            <x15:cachedUniqueName index="2" name="[PwC_Call_Center].[Satisfaction rating].&amp;[3]"/>
            <x15:cachedUniqueName index="3" name="[PwC_Call_Center].[Satisfaction rating].&amp;[4]"/>
            <x15:cachedUniqueName index="4" name="[PwC_Call_Center].[Satisfaction rating].&amp;[5]"/>
          </x15:cachedUniqueNames>
        </ext>
      </extLst>
    </cacheField>
    <cacheField name="[PwC_Call_Center].[Day Name].[Day Name]" caption="Day Name" numFmtId="0" hierarchy="7" level="1">
      <sharedItems count="7">
        <s v="Friday"/>
        <s v="Monday"/>
        <s v="Saturday"/>
        <s v="Sunday"/>
        <s v="Thursday"/>
        <s v="Tuesday"/>
        <s v="Wednesday"/>
      </sharedItems>
    </cacheField>
    <cacheField name="[Measures].[Count of Call Id]" caption="Count of Call Id" numFmtId="0" hierarchy="32"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4"/>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2" memberValueDatatype="130" unbalanced="0">
      <fieldsUsage count="2">
        <fieldUsage x="-1"/>
        <fieldUsage x="2"/>
      </fieldsUsage>
    </cacheHierarchy>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2" memberValueDatatype="20" unbalanced="0">
      <fieldsUsage count="2">
        <fieldUsage x="-1"/>
        <fieldUsage x="1"/>
      </fieldsUsage>
    </cacheHierarchy>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74074076" createdVersion="5" refreshedVersion="8" minRefreshableVersion="3" recordCount="0" supportSubquery="1" supportAdvancedDrill="1" xr:uid="{6A15EE43-5AEE-4A91-B674-0CCD68874EA0}">
  <cacheSource type="external" connectionId="2"/>
  <cacheFields count="5">
    <cacheField name="[PwC_Call_Center].[Month Name].[Month Name]" caption="Month Name" numFmtId="0" hierarchy="4" level="1">
      <sharedItems count="3">
        <s v="February"/>
        <s v="January"/>
        <s v="March"/>
      </sharedItems>
    </cacheField>
    <cacheField name="[PwC_Call_Center].[Satisfaction rating].[Satisfaction rating]" caption="Satisfaction rating" numFmtId="0" hierarchy="15" level="1">
      <sharedItems containsString="0" containsBlank="1" containsNumber="1" containsInteger="1" minValue="1" maxValue="5" count="6">
        <n v="1"/>
        <n v="2"/>
        <n v="3"/>
        <n v="4"/>
        <n v="5"/>
        <m u="1"/>
      </sharedItems>
      <extLst>
        <ext xmlns:x15="http://schemas.microsoft.com/office/spreadsheetml/2010/11/main" uri="{4F2E5C28-24EA-4eb8-9CBF-B6C8F9C3D259}">
          <x15:cachedUniqueNames>
            <x15:cachedUniqueName index="0" name="[PwC_Call_Center].[Satisfaction rating].&amp;[1]"/>
            <x15:cachedUniqueName index="1" name="[PwC_Call_Center].[Satisfaction rating].&amp;[2]"/>
            <x15:cachedUniqueName index="2" name="[PwC_Call_Center].[Satisfaction rating].&amp;[3]"/>
            <x15:cachedUniqueName index="3" name="[PwC_Call_Center].[Satisfaction rating].&amp;[4]"/>
            <x15:cachedUniqueName index="4" name="[PwC_Call_Center].[Satisfaction rating].&amp;[5]"/>
          </x15:cachedUniqueNames>
        </ext>
      </extLst>
    </cacheField>
    <cacheField name="[PwC_Call_Center].[Day Name].[Day Name]" caption="Day Name" numFmtId="0" hierarchy="7" level="1">
      <sharedItems count="7">
        <s v="Friday"/>
        <s v="Monday"/>
        <s v="Saturday"/>
        <s v="Sunday"/>
        <s v="Thursday"/>
        <s v="Tuesday"/>
        <s v="Wednesday"/>
      </sharedItems>
    </cacheField>
    <cacheField name="[Measures].[Resolution Rate]" caption="Resolution Rate" numFmtId="0" hierarchy="25"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4"/>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0"/>
      </fieldsUsage>
    </cacheHierarchy>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2" memberValueDatatype="130" unbalanced="0">
      <fieldsUsage count="2">
        <fieldUsage x="-1"/>
        <fieldUsage x="2"/>
      </fieldsUsage>
    </cacheHierarchy>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2" memberValueDatatype="20" unbalanced="0">
      <fieldsUsage count="2">
        <fieldUsage x="-1"/>
        <fieldUsage x="1"/>
      </fieldsUsage>
    </cacheHierarchy>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oneField="1">
      <fieldsUsage count="1">
        <fieldUsage x="3"/>
      </fieldsUsage>
    </cacheHierarchy>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74652776" createdVersion="5" refreshedVersion="8" minRefreshableVersion="3" recordCount="0" supportSubquery="1" supportAdvancedDrill="1" xr:uid="{13785ABE-3FE3-4602-81E2-462F7146D2D7}">
  <cacheSource type="external" connectionId="2"/>
  <cacheFields count="3">
    <cacheField name="[PwC_Call_Center].[Hour].[Hour]" caption="Hour" numFmtId="0" hierarchy="9" level="1">
      <sharedItems containsSemiMixedTypes="0" containsString="0" containsNumber="1" containsInteger="1" minValue="9" maxValue="18" count="10">
        <n v="9"/>
        <n v="10"/>
        <n v="11"/>
        <n v="12"/>
        <n v="13"/>
        <n v="14"/>
        <n v="15"/>
        <n v="16"/>
        <n v="17"/>
        <n v="18"/>
      </sharedItems>
      <extLst>
        <ext xmlns:x15="http://schemas.microsoft.com/office/spreadsheetml/2010/11/main" uri="{4F2E5C28-24EA-4eb8-9CBF-B6C8F9C3D259}">
          <x15:cachedUniqueNames>
            <x15:cachedUniqueName index="0" name="[PwC_Call_Center].[Hour].&amp;[9]"/>
            <x15:cachedUniqueName index="1" name="[PwC_Call_Center].[Hour].&amp;[10]"/>
            <x15:cachedUniqueName index="2" name="[PwC_Call_Center].[Hour].&amp;[11]"/>
            <x15:cachedUniqueName index="3" name="[PwC_Call_Center].[Hour].&amp;[12]"/>
            <x15:cachedUniqueName index="4" name="[PwC_Call_Center].[Hour].&amp;[13]"/>
            <x15:cachedUniqueName index="5" name="[PwC_Call_Center].[Hour].&amp;[14]"/>
            <x15:cachedUniqueName index="6" name="[PwC_Call_Center].[Hour].&amp;[15]"/>
            <x15:cachedUniqueName index="7" name="[PwC_Call_Center].[Hour].&amp;[16]"/>
            <x15:cachedUniqueName index="8" name="[PwC_Call_Center].[Hour].&amp;[17]"/>
            <x15:cachedUniqueName index="9" name="[PwC_Call_Center].[Hour].&amp;[18]"/>
          </x15:cachedUniqueNames>
        </ext>
      </extLst>
    </cacheField>
    <cacheField name="[Measures].[Answered calls %]" caption="Answered calls %" numFmtId="0" hierarchy="23"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2"/>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2" memberValueDatatype="20" unbalanced="0">
      <fieldsUsage count="2">
        <fieldUsage x="-1"/>
        <fieldUsage x="0"/>
      </fieldsUsage>
    </cacheHierarchy>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oneField="1">
      <fieldsUsage count="1">
        <fieldUsage x="1"/>
      </fieldsUsage>
    </cacheHierarchy>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75115738" createdVersion="5" refreshedVersion="8" minRefreshableVersion="3" recordCount="0" supportSubquery="1" supportAdvancedDrill="1" xr:uid="{D653B517-40B1-43D2-B833-CC0186E4DD30}">
  <cacheSource type="external" connectionId="2"/>
  <cacheFields count="3">
    <cacheField name="[PwC_Call_Center].[Topic].[Topic]" caption="Topic" numFmtId="0" hierarchy="10" level="1">
      <sharedItems count="5">
        <s v="Admin Support"/>
        <s v="Contract related"/>
        <s v="Payment related"/>
        <s v="Streaming"/>
        <s v="Technical Support"/>
      </sharedItems>
    </cacheField>
    <cacheField name="[Measures].[Count of Call Id]" caption="Count of Call Id" numFmtId="0" hierarchy="32"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2"/>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fieldsUsage count="2">
        <fieldUsage x="-1"/>
        <fieldUsage x="0"/>
      </fieldsUsage>
    </cacheHierarchy>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75694446" createdVersion="5" refreshedVersion="8" minRefreshableVersion="3" recordCount="0" supportSubquery="1" supportAdvancedDrill="1" xr:uid="{EDFA05C2-8579-4403-8D50-47F52F4EE2F2}">
  <cacheSource type="external" connectionId="2"/>
  <cacheFields count="3">
    <cacheField name="[PwC_Call_Center].[Topic].[Topic]" caption="Topic" numFmtId="0" hierarchy="10" level="1">
      <sharedItems count="5">
        <s v="Admin Support"/>
        <s v="Contract related"/>
        <s v="Payment related"/>
        <s v="Streaming"/>
        <s v="Technical Support"/>
      </sharedItems>
    </cacheField>
    <cacheField name="[Measures].[Average Handle Time (AHT)]" caption="Average Handle Time (AHT)" numFmtId="0" hierarchy="27" level="32767"/>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2"/>
      </fieldsUsage>
    </cacheHierarchy>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fieldsUsage count="2">
        <fieldUsage x="-1"/>
        <fieldUsage x="0"/>
      </fieldsUsage>
    </cacheHierarchy>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oneField="1">
      <fieldsUsage count="1">
        <fieldUsage x="1"/>
      </fieldsUsage>
    </cacheHierarchy>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7.480076273147" createdVersion="5" refreshedVersion="8" minRefreshableVersion="3" recordCount="0" supportSubquery="1" supportAdvancedDrill="1" xr:uid="{646E8DDC-4530-4EBE-A652-8E52DA8789A7}">
  <cacheSource type="external" connectionId="2"/>
  <cacheFields count="4">
    <cacheField name="[PwC_Call_Center].[Topic].[Topic]" caption="Topic" numFmtId="0" hierarchy="10" level="1">
      <sharedItems count="5">
        <s v="Admin Support"/>
        <s v="Contract related"/>
        <s v="Payment related"/>
        <s v="Streaming"/>
        <s v="Technical Support"/>
      </sharedItems>
    </cacheField>
    <cacheField name="[Measures].[Average Handle Time (AHT)]" caption="Average Handle Time (AHT)" numFmtId="0" hierarchy="27" level="32767"/>
    <cacheField name="[PwC_Call_Center].[Month Name].[Month Name]" caption="Month Name" numFmtId="0" hierarchy="4" level="1">
      <sharedItems count="3">
        <s v="February"/>
        <s v="January"/>
        <s v="March"/>
      </sharedItems>
    </cacheField>
    <cacheField name="[PwC_Call_Center].[Agent].[Agent]" caption="Agent" numFmtId="0" hierarchy="1" level="1">
      <sharedItems containsSemiMixedTypes="0" containsNonDate="0" containsString="0"/>
    </cacheField>
  </cacheFields>
  <cacheHierarchies count="48">
    <cacheHierarchy uniqueName="[PwC_Call_Center].[Call Id]" caption="Call Id" attribute="1" defaultMemberUniqueName="[PwC_Call_Center].[Call Id].[All]" allUniqueName="[PwC_Call_Center].[Call Id].[All]" dimensionUniqueName="[PwC_Call_Center]" displayFolder="" count="2"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fieldsUsage count="2">
        <fieldUsage x="-1"/>
        <fieldUsage x="3"/>
      </fieldsUsage>
    </cacheHierarchy>
    <cacheHierarchy uniqueName="[PwC_Call_Center].[Date]" caption="Date" attribute="1" time="1" defaultMemberUniqueName="[PwC_Call_Center].[Date].[All]" allUniqueName="[PwC_Call_Center].[Date].[All]" dimensionUniqueName="[PwC_Call_Center]" displayFolder="" count="2" memberValueDatatype="7" unbalanced="0"/>
    <cacheHierarchy uniqueName="[PwC_Call_Center].[Month]" caption="Month" attribute="1" defaultMemberUniqueName="[PwC_Call_Center].[Month].[All]" allUniqueName="[PwC_Call_Center].[Month].[All]" dimensionUniqueName="[PwC_Call_Center]" displayFolder="" count="2" memberValueDatatype="20" unbalanced="0"/>
    <cacheHierarchy uniqueName="[PwC_Call_Center].[Month Name]" caption="Month Name" attribute="1" defaultMemberUniqueName="[PwC_Call_Center].[Month Name].[All]" allUniqueName="[PwC_Call_Center].[Month Name].[All]" dimensionUniqueName="[PwC_Call_Center]" displayFolder="" count="2" memberValueDatatype="130" unbalanced="0">
      <fieldsUsage count="2">
        <fieldUsage x="-1"/>
        <fieldUsage x="2"/>
      </fieldsUsage>
    </cacheHierarchy>
    <cacheHierarchy uniqueName="[PwC_Call_Center].[Week of Month]" caption="Week of Month" attribute="1" defaultMemberUniqueName="[PwC_Call_Center].[Week of Month].[All]" allUniqueName="[PwC_Call_Center].[Week of Month].[All]" dimensionUniqueName="[PwC_Call_Center]" displayFolder="" count="2" memberValueDatatype="20" unbalanced="0"/>
    <cacheHierarchy uniqueName="[PwC_Call_Center].[Day]" caption="Day" attribute="1" defaultMemberUniqueName="[PwC_Call_Center].[Day].[All]" allUniqueName="[PwC_Call_Center].[Day].[All]" dimensionUniqueName="[PwC_Call_Center]" displayFolder="" count="2" memberValueDatatype="20" unbalanced="0"/>
    <cacheHierarchy uniqueName="[PwC_Call_Center].[Day Name]" caption="Day Name" attribute="1" defaultMemberUniqueName="[PwC_Call_Center].[Day Name].[All]" allUniqueName="[PwC_Call_Center].[Day Name].[All]" dimensionUniqueName="[PwC_Call_Center]" displayFolder="" count="2" memberValueDatatype="130" unbalanced="0"/>
    <cacheHierarchy uniqueName="[PwC_Call_Center].[Time]" caption="Time" attribute="1" time="1" defaultMemberUniqueName="[PwC_Call_Center].[Time].[All]" allUniqueName="[PwC_Call_Center].[Time].[All]" dimensionUniqueName="[PwC_Call_Center]" displayFolder="" count="2" memberValueDatatype="7" unbalanced="0"/>
    <cacheHierarchy uniqueName="[PwC_Call_Center].[Hour]" caption="Hour" attribute="1" defaultMemberUniqueName="[PwC_Call_Center].[Hour].[All]" allUniqueName="[PwC_Call_Center].[Hour].[All]" dimensionUniqueName="[PwC_Call_Center]" displayFolder="" count="2"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fieldsUsage count="2">
        <fieldUsage x="-1"/>
        <fieldUsage x="0"/>
      </fieldsUsage>
    </cacheHierarchy>
    <cacheHierarchy uniqueName="[PwC_Call_Center].[Answered (Y/N)]" caption="Answered (Y/N)" attribute="1" defaultMemberUniqueName="[PwC_Call_Center].[Answered (Y/N)].[All]" allUniqueName="[PwC_Call_Center].[Answered (Y/N)].[All]" dimensionUniqueName="[PwC_Call_Center]" displayFolder="" count="2" memberValueDatatype="130" unbalanced="0"/>
    <cacheHierarchy uniqueName="[PwC_Call_Center].[Resolved]" caption="Resolved" attribute="1" defaultMemberUniqueName="[PwC_Call_Center].[Resolved].[All]" allUniqueName="[PwC_Call_Center].[Resolved].[All]" dimensionUniqueName="[PwC_Call_Center]" displayFolder="" count="2"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2"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2"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2"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2"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2"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2" memberValueDatatype="130" unbalanced="0"/>
    <cacheHierarchy uniqueName="[PwC_Call_Center].[Time (Hour)]" caption="Time (Hour)" attribute="1" defaultMemberUniqueName="[PwC_Call_Center].[Time (Hour)].[All]" allUniqueName="[PwC_Call_Center].[Time (Hour)].[All]" dimensionUniqueName="[PwC_Call_Center]" displayFolder="" count="2"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oneField="1">
      <fieldsUsage count="1">
        <fieldUsage x="1"/>
      </fieldsUsage>
    </cacheHierarchy>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wC_Call_Center" uniqueName="[PwC_Call_Center]" caption="PwC_Call_Center"/>
  </dimensions>
  <measureGroups count="1">
    <measureGroup name="PwC_Call_Center" caption="PwC_Call_Cent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85.891695023151" createdVersion="3" refreshedVersion="8" minRefreshableVersion="3" recordCount="0" supportSubquery="1" supportAdvancedDrill="1" xr:uid="{E2DF9114-CB40-4FA8-96B5-E9399B515DAC}">
  <cacheSource type="external" connectionId="2">
    <extLst>
      <ext xmlns:x14="http://schemas.microsoft.com/office/spreadsheetml/2009/9/main" uri="{F057638F-6D5F-4e77-A914-E7F072B9BCA8}">
        <x14:sourceConnection name="ThisWorkbookDataModel"/>
      </ext>
    </extLst>
  </cacheSource>
  <cacheFields count="0"/>
  <cacheHierarchies count="48">
    <cacheHierarchy uniqueName="[PwC_Call_Center].[Call Id]" caption="Call Id" attribute="1" defaultMemberUniqueName="[PwC_Call_Center].[Call Id].[All]" allUniqueName="[PwC_Call_Center].[Call Id].[All]" dimensionUniqueName="[PwC_Call_Center]" displayFolder="" count="0" memberValueDatatype="20" unbalanced="0"/>
    <cacheHierarchy uniqueName="[PwC_Call_Center].[Agent]" caption="Agent" attribute="1" defaultMemberUniqueName="[PwC_Call_Center].[Agent].[All]" allUniqueName="[PwC_Call_Center].[Agent].[All]" dimensionUniqueName="[PwC_Call_Center]" displayFolder="" count="2" memberValueDatatype="130" unbalanced="0"/>
    <cacheHierarchy uniqueName="[PwC_Call_Center].[Date]" caption="Date" attribute="1" time="1" defaultMemberUniqueName="[PwC_Call_Center].[Date].[All]" allUniqueName="[PwC_Call_Center].[Date].[All]" dimensionUniqueName="[PwC_Call_Center]" displayFolder="" count="0" memberValueDatatype="7" unbalanced="0"/>
    <cacheHierarchy uniqueName="[PwC_Call_Center].[Month]" caption="Month" attribute="1" defaultMemberUniqueName="[PwC_Call_Center].[Month].[All]" allUniqueName="[PwC_Call_Center].[Month].[All]" dimensionUniqueName="[PwC_Call_Center]" displayFolder="" count="0" memberValueDatatype="20" unbalanced="0"/>
    <cacheHierarchy uniqueName="[PwC_Call_Center].[Month Name]" caption="Month Name" attribute="1" defaultMemberUniqueName="[PwC_Call_Center].[Month Name].[All]" allUniqueName="[PwC_Call_Center].[Month Name].[All]" dimensionUniqueName="[PwC_Call_Center]" displayFolder="" count="0" memberValueDatatype="130" unbalanced="0"/>
    <cacheHierarchy uniqueName="[PwC_Call_Center].[Week of Month]" caption="Week of Month" attribute="1" defaultMemberUniqueName="[PwC_Call_Center].[Week of Month].[All]" allUniqueName="[PwC_Call_Center].[Week of Month].[All]" dimensionUniqueName="[PwC_Call_Center]" displayFolder="" count="0" memberValueDatatype="20" unbalanced="0"/>
    <cacheHierarchy uniqueName="[PwC_Call_Center].[Day]" caption="Day" attribute="1" defaultMemberUniqueName="[PwC_Call_Center].[Day].[All]" allUniqueName="[PwC_Call_Center].[Day].[All]" dimensionUniqueName="[PwC_Call_Center]" displayFolder="" count="0" memberValueDatatype="20" unbalanced="0"/>
    <cacheHierarchy uniqueName="[PwC_Call_Center].[Day Name]" caption="Day Name" attribute="1" defaultMemberUniqueName="[PwC_Call_Center].[Day Name].[All]" allUniqueName="[PwC_Call_Center].[Day Name].[All]" dimensionUniqueName="[PwC_Call_Center]" displayFolder="" count="0" memberValueDatatype="130" unbalanced="0"/>
    <cacheHierarchy uniqueName="[PwC_Call_Center].[Time]" caption="Time" attribute="1" time="1" defaultMemberUniqueName="[PwC_Call_Center].[Time].[All]" allUniqueName="[PwC_Call_Center].[Time].[All]" dimensionUniqueName="[PwC_Call_Center]" displayFolder="" count="0" memberValueDatatype="7" unbalanced="0"/>
    <cacheHierarchy uniqueName="[PwC_Call_Center].[Hour]" caption="Hour" attribute="1" defaultMemberUniqueName="[PwC_Call_Center].[Hour].[All]" allUniqueName="[PwC_Call_Center].[Hour].[All]" dimensionUniqueName="[PwC_Call_Center]" displayFolder="" count="0" memberValueDatatype="20" unbalanced="0"/>
    <cacheHierarchy uniqueName="[PwC_Call_Center].[Topic]" caption="Topic" attribute="1" defaultMemberUniqueName="[PwC_Call_Center].[Topic].[All]" allUniqueName="[PwC_Call_Center].[Topic].[All]" dimensionUniqueName="[PwC_Call_Center]" displayFolder="" count="2" memberValueDatatype="130" unbalanced="0"/>
    <cacheHierarchy uniqueName="[PwC_Call_Center].[Answered (Y/N)]" caption="Answered (Y/N)" attribute="1" defaultMemberUniqueName="[PwC_Call_Center].[Answered (Y/N)].[All]" allUniqueName="[PwC_Call_Center].[Answered (Y/N)].[All]" dimensionUniqueName="[PwC_Call_Center]" displayFolder="" count="0" memberValueDatatype="130" unbalanced="0"/>
    <cacheHierarchy uniqueName="[PwC_Call_Center].[Resolved]" caption="Resolved" attribute="1" defaultMemberUniqueName="[PwC_Call_Center].[Resolved].[All]" allUniqueName="[PwC_Call_Center].[Resolved].[All]" dimensionUniqueName="[PwC_Call_Center]" displayFolder="" count="0" memberValueDatatype="130" unbalanced="0"/>
    <cacheHierarchy uniqueName="[PwC_Call_Center].[Speed of answer in seconds]" caption="Speed of answer in seconds" attribute="1" defaultMemberUniqueName="[PwC_Call_Center].[Speed of answer in seconds].[All]" allUniqueName="[PwC_Call_Center].[Speed of answer in seconds].[All]" dimensionUniqueName="[PwC_Call_Center]" displayFolder="" count="0" memberValueDatatype="20" unbalanced="0"/>
    <cacheHierarchy uniqueName="[PwC_Call_Center].[AvgTalkDuration]" caption="AvgTalkDuration" attribute="1" time="1" defaultMemberUniqueName="[PwC_Call_Center].[AvgTalkDuration].[All]" allUniqueName="[PwC_Call_Center].[AvgTalkDuration].[All]" dimensionUniqueName="[PwC_Call_Center]" displayFolder="" count="0" memberValueDatatype="7" unbalanced="0"/>
    <cacheHierarchy uniqueName="[PwC_Call_Center].[Satisfaction rating]" caption="Satisfaction rating" attribute="1" defaultMemberUniqueName="[PwC_Call_Center].[Satisfaction rating].[All]" allUniqueName="[PwC_Call_Center].[Satisfaction rating].[All]" dimensionUniqueName="[PwC_Call_Center]" displayFolder="" count="0" memberValueDatatype="20" unbalanced="0"/>
    <cacheHierarchy uniqueName="[PwC_Call_Center].[AvgTalkDuration (Hour)]" caption="AvgTalkDuration (Hour)" attribute="1" defaultMemberUniqueName="[PwC_Call_Center].[AvgTalkDuration (Hour)].[All]" allUniqueName="[PwC_Call_Center].[AvgTalkDuration (Hour)].[All]" dimensionUniqueName="[PwC_Call_Center]" displayFolder="" count="0" memberValueDatatype="130" unbalanced="0"/>
    <cacheHierarchy uniqueName="[PwC_Call_Center].[AvgTalkDuration (Minute)]" caption="AvgTalkDuration (Minute)" attribute="1" defaultMemberUniqueName="[PwC_Call_Center].[AvgTalkDuration (Minute)].[All]" allUniqueName="[PwC_Call_Center].[AvgTalkDuration (Minute)].[All]" dimensionUniqueName="[PwC_Call_Center]" displayFolder="" count="0" memberValueDatatype="130" unbalanced="0"/>
    <cacheHierarchy uniqueName="[PwC_Call_Center].[AvgTalkDuration (Second)]" caption="AvgTalkDuration (Second)" attribute="1" defaultMemberUniqueName="[PwC_Call_Center].[AvgTalkDuration (Second)].[All]" allUniqueName="[PwC_Call_Center].[AvgTalkDuration (Second)].[All]" dimensionUniqueName="[PwC_Call_Center]" displayFolder="" count="0" memberValueDatatype="130" unbalanced="0"/>
    <cacheHierarchy uniqueName="[PwC_Call_Center].[Time (Hour)]" caption="Time (Hour)" attribute="1" defaultMemberUniqueName="[PwC_Call_Center].[Time (Hour)].[All]" allUniqueName="[PwC_Call_Center].[Time (Hour)].[All]" dimensionUniqueName="[PwC_Call_Center]" displayFolder="" count="0" memberValueDatatype="130" unbalanced="0"/>
    <cacheHierarchy uniqueName="[Measures].[Total Calls]" caption="Total Calls" measure="1" displayFolder="" measureGroup="PwC_Call_Center" count="0"/>
    <cacheHierarchy uniqueName="[Measures].[Agent number]" caption="Agent number" measure="1" displayFolder="" measureGroup="PwC_Call_Center" count="0"/>
    <cacheHierarchy uniqueName="[Measures].[Total Answered calls]" caption="Total Answered calls" measure="1" displayFolder="" measureGroup="PwC_Call_Center" count="0"/>
    <cacheHierarchy uniqueName="[Measures].[Answered calls %]" caption="Answered calls %" measure="1" displayFolder="" measureGroup="PwC_Call_Center" count="0"/>
    <cacheHierarchy uniqueName="[Measures].[Total Resolved calls]" caption="Total Resolved calls" measure="1" displayFolder="" measureGroup="PwC_Call_Center" count="0"/>
    <cacheHierarchy uniqueName="[Measures].[Resolution Rate]" caption="Resolution Rate" measure="1" displayFolder="" measureGroup="PwC_Call_Center" count="0"/>
    <cacheHierarchy uniqueName="[Measures].[Avg Satisfaction]" caption="Avg Satisfaction" measure="1" displayFolder="" measureGroup="PwC_Call_Center" count="0"/>
    <cacheHierarchy uniqueName="[Measures].[Average Handle Time (AHT)]" caption="Average Handle Time (AHT)" measure="1" displayFolder="" measureGroup="PwC_Call_Center" count="0"/>
    <cacheHierarchy uniqueName="[Measures].[Average Speed of Answer (seconds)]" caption="Average Speed of Answer (seconds)" measure="1" displayFolder="" measureGroup="PwC_Call_Center" count="0"/>
    <cacheHierarchy uniqueName="[Measures].[__XL_Count PwC_Call_Center]" caption="__XL_Count PwC_Call_Center" measure="1" displayFolder="" measureGroup="PwC_Call_Center" count="0" hidden="1"/>
    <cacheHierarchy uniqueName="[Measures].[__No measures defined]" caption="__No measures defined" measure="1" displayFolder="" count="0" hidden="1"/>
    <cacheHierarchy uniqueName="[Measures].[Sum of Call Id]" caption="Sum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Count of Call Id]" caption="Count of Call Id" measure="1" displayFolder="" measureGroup="PwC_Call_Center" count="0" hidden="1">
      <extLst>
        <ext xmlns:x15="http://schemas.microsoft.com/office/spreadsheetml/2010/11/main" uri="{B97F6D7D-B522-45F9-BDA1-12C45D357490}">
          <x15:cacheHierarchy aggregatedColumn="0"/>
        </ext>
      </extLst>
    </cacheHierarchy>
    <cacheHierarchy uniqueName="[Measures].[Sum of Hour]" caption="Sum of Hour" measure="1" displayFolder="" measureGroup="PwC_Call_Center" count="0" hidden="1">
      <extLst>
        <ext xmlns:x15="http://schemas.microsoft.com/office/spreadsheetml/2010/11/main" uri="{B97F6D7D-B522-45F9-BDA1-12C45D357490}">
          <x15:cacheHierarchy aggregatedColumn="9"/>
        </ext>
      </extLst>
    </cacheHierarchy>
    <cacheHierarchy uniqueName="[Measures].[Average of Hour]" caption="Average of Hour" measure="1" displayFolder="" measureGroup="PwC_Call_Center" count="0" hidden="1">
      <extLst>
        <ext xmlns:x15="http://schemas.microsoft.com/office/spreadsheetml/2010/11/main" uri="{B97F6D7D-B522-45F9-BDA1-12C45D357490}">
          <x15:cacheHierarchy aggregatedColumn="9"/>
        </ext>
      </extLst>
    </cacheHierarchy>
    <cacheHierarchy uniqueName="[Measures].[Max of Hour]" caption="Max of Hour" measure="1" displayFolder="" measureGroup="PwC_Call_Center" count="0" hidden="1">
      <extLst>
        <ext xmlns:x15="http://schemas.microsoft.com/office/spreadsheetml/2010/11/main" uri="{B97F6D7D-B522-45F9-BDA1-12C45D357490}">
          <x15:cacheHierarchy aggregatedColumn="9"/>
        </ext>
      </extLst>
    </cacheHierarchy>
    <cacheHierarchy uniqueName="[Measures].[Min of Hour]" caption="Min of Hour" measure="1" displayFolder="" measureGroup="PwC_Call_Center" count="0" hidden="1">
      <extLst>
        <ext xmlns:x15="http://schemas.microsoft.com/office/spreadsheetml/2010/11/main" uri="{B97F6D7D-B522-45F9-BDA1-12C45D357490}">
          <x15:cacheHierarchy aggregatedColumn="9"/>
        </ext>
      </extLst>
    </cacheHierarchy>
    <cacheHierarchy uniqueName="[Measures].[Sum of Speed of answer in seconds]" caption="Sum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ax of Speed of answer in seconds]" caption="Max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Min of Speed of answer in seconds]" caption="Min of Speed of answer in seconds" measure="1" displayFolder="" measureGroup="PwC_Call_Center" count="0" hidden="1">
      <extLst>
        <ext xmlns:x15="http://schemas.microsoft.com/office/spreadsheetml/2010/11/main" uri="{B97F6D7D-B522-45F9-BDA1-12C45D357490}">
          <x15:cacheHierarchy aggregatedColumn="13"/>
        </ext>
      </extLst>
    </cacheHierarchy>
    <cacheHierarchy uniqueName="[Measures].[Count of AvgTalkDuration]" caption="Count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ax of AvgTalkDuration]" caption="Max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Min of AvgTalkDuration]" caption="Min of AvgTalkDuration" measure="1" displayFolder="" measureGroup="PwC_Call_Center" count="0" hidden="1">
      <extLst>
        <ext xmlns:x15="http://schemas.microsoft.com/office/spreadsheetml/2010/11/main" uri="{B97F6D7D-B522-45F9-BDA1-12C45D357490}">
          <x15:cacheHierarchy aggregatedColumn="14"/>
        </ext>
      </extLst>
    </cacheHierarchy>
    <cacheHierarchy uniqueName="[Measures].[Sum of Month]" caption="Sum of Month" measure="1" displayFolder="" measureGroup="PwC_Call_Center" count="0" hidden="1">
      <extLst>
        <ext xmlns:x15="http://schemas.microsoft.com/office/spreadsheetml/2010/11/main" uri="{B97F6D7D-B522-45F9-BDA1-12C45D357490}">
          <x15:cacheHierarchy aggregatedColumn="3"/>
        </ext>
      </extLst>
    </cacheHierarchy>
    <cacheHierarchy uniqueName="[Measures].[Sum of Satisfaction rating]" caption="Sum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Average of Satisfaction rating]" caption="Average of Satisfaction rating" measure="1" displayFolder="" measureGroup="PwC_Call_Center" count="0" hidden="1">
      <extLst>
        <ext xmlns:x15="http://schemas.microsoft.com/office/spreadsheetml/2010/11/main" uri="{B97F6D7D-B522-45F9-BDA1-12C45D357490}">
          <x15:cacheHierarchy aggregatedColumn="15"/>
        </ext>
      </extLst>
    </cacheHierarchy>
    <cacheHierarchy uniqueName="[Measures].[Count of Resolved]" caption="Count of Resolved" measure="1" displayFolder="" measureGroup="PwC_Call_Center" count="0" hidden="1">
      <extLst>
        <ext xmlns:x15="http://schemas.microsoft.com/office/spreadsheetml/2010/11/main" uri="{B97F6D7D-B522-45F9-BDA1-12C45D357490}">
          <x15:cacheHierarchy aggregatedColumn="12"/>
        </ext>
      </extLst>
    </cacheHierarchy>
    <cacheHierarchy uniqueName="[Measures].[Sum of Week of Month]" caption="Sum of Week of Month" measure="1" displayFolder="" measureGroup="PwC_Call_Center"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8321956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C9A9FE-1D6C-4F64-94C8-27AFB65CA116}" name="PivotTable36" cacheId="4812" applyNumberFormats="0" applyBorderFormats="0" applyFontFormats="0" applyPatternFormats="0" applyAlignmentFormats="0" applyWidthHeightFormats="1" dataCaption="Values" tag="a4a33941-1107-4ab7-8069-03d657ee63ba" updatedVersion="8" minRefreshableVersion="3" useAutoFormatting="1" subtotalHiddenItems="1" itemPrintTitles="1" createdVersion="5" indent="0" outline="1" outlineData="1" multipleFieldFilters="0" chartFormat="24">
  <location ref="E175:F179" firstHeaderRow="1" firstDataRow="1" firstDataCol="1"/>
  <pivotFields count="4">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3">
        <item x="1"/>
        <item x="0"/>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1" subtotal="count" baseField="0" baseItem="0"/>
  </dataFields>
  <formats count="3">
    <format dxfId="140">
      <pivotArea type="all" dataOnly="0" outline="0" fieldPosition="0"/>
    </format>
    <format dxfId="141">
      <pivotArea outline="0" collapsedLevelsAreSubtotals="1" fieldPosition="0"/>
    </format>
    <format dxfId="142">
      <pivotArea dataOnly="0" labelOnly="1" outline="0" axis="axisValues" fieldPosition="0"/>
    </format>
  </formats>
  <chartFormats count="3">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caption="Max of AvgTalkDuration"/>
    <pivotHierarchy dragToData="1" caption="Min of AvgTalkDura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96FC82-8763-4229-AF49-AAEE2D4F03C5}" name="PivotTable3" cacheId="4752" applyNumberFormats="0" applyBorderFormats="0" applyFontFormats="0" applyPatternFormats="0" applyAlignmentFormats="0" applyWidthHeightFormats="1" dataCaption="Values" tag="e5e1e6c1-7883-4069-b0c0-5de097949bc5" updatedVersion="8" minRefreshableVersion="3" useAutoFormatting="1" subtotalHiddenItems="1" itemPrintTitles="1" createdVersion="5" indent="0" outline="1" outlineData="1" multipleFieldFilters="0">
  <location ref="B13:C1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numFmtId="171"/>
  </dataFields>
  <formats count="4">
    <format dxfId="231">
      <pivotArea outline="0" collapsedLevelsAreSubtotals="1" fieldPosition="0">
        <references count="1">
          <reference field="4294967294" count="1" selected="0">
            <x v="1"/>
          </reference>
        </references>
      </pivotArea>
    </format>
    <format dxfId="232">
      <pivotArea type="all" dataOnly="0" outline="0" fieldPosition="0"/>
    </format>
    <format dxfId="233">
      <pivotArea outline="0" collapsedLevelsAreSubtotals="1" fieldPosition="0"/>
    </format>
    <format dxfId="234">
      <pivotArea dataOnly="0" labelOnly="1" outline="0" fieldPosition="0">
        <references count="1">
          <reference field="4294967294" count="2">
            <x v="0"/>
            <x v="1"/>
          </reference>
        </references>
      </pivotArea>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F7745B-3A16-4E98-87B5-5568764FDF62}" name="PivotTable11" cacheId="4734" dataOnRows="1" applyNumberFormats="0" applyBorderFormats="0" applyFontFormats="0" applyPatternFormats="0" applyAlignmentFormats="0" applyWidthHeightFormats="1" dataCaption="Values" tag="42873e30-032a-4bbe-811e-f7be2c48acad" updatedVersion="8" minRefreshableVersion="3" useAutoFormatting="1" subtotalHiddenItems="1" itemPrintTitles="1" createdVersion="5" indent="0" outline="1" outlineData="1" multipleFieldFilters="0" chartFormat="15">
  <location ref="B37:C41" firstHeaderRow="1" firstDataRow="1" firstDataCol="1"/>
  <pivotFields count="4">
    <pivotField dataField="1" subtotalTop="0" showAll="0" defaultSubtotal="0"/>
    <pivotField axis="axisRow" allDrilled="1" subtotalTop="0" showAll="0" sortType="ascending" defaultSubtotal="0" defaultAttributeDrillState="1">
      <items count="3">
        <item x="1"/>
        <item x="0"/>
        <item x="2"/>
      </items>
    </pivotField>
    <pivotField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all Id" fld="0" subtotal="count" baseField="0" baseItem="0" numFmtId="1"/>
  </dataFields>
  <formats count="5">
    <format dxfId="258">
      <pivotArea outline="0" collapsedLevelsAreSubtotals="1" fieldPosition="0"/>
    </format>
    <format dxfId="259">
      <pivotArea type="all" dataOnly="0" outline="0" fieldPosition="0"/>
    </format>
    <format dxfId="260">
      <pivotArea outline="0" collapsedLevelsAreSubtotals="1" fieldPosition="0"/>
    </format>
    <format dxfId="261">
      <pivotArea dataOnly="0" labelOnly="1" outline="0" axis="axisValues" fieldPosition="0"/>
    </format>
    <format dxfId="26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96273B-D253-4747-BFE2-554838D534E1}" name="PivotTable17" cacheId="4746" dataOnRows="1" applyNumberFormats="0" applyBorderFormats="0" applyFontFormats="0" applyPatternFormats="0" applyAlignmentFormats="0" applyWidthHeightFormats="1" dataCaption="Values" tag="85519c77-5c15-471e-8e23-534608ef3e28" updatedVersion="8" minRefreshableVersion="3" useAutoFormatting="1" subtotalHiddenItems="1" itemPrintTitles="1" createdVersion="5" indent="0" outline="1" outlineData="1" multipleFieldFilters="0" chartFormat="27">
  <location ref="B53:C56" firstHeaderRow="1" firstDataRow="1" firstDataCol="1"/>
  <pivotFields count="4">
    <pivotField dataField="1" subtotalTop="0" showAll="0" defaultSubtotal="0"/>
    <pivotField allDrilled="1" subtotalTop="0" showAll="0" sortType="ascending" defaultSubtotal="0" defaultAttributeDrillState="1">
      <items count="3">
        <item x="1"/>
        <item x="0"/>
        <item x="2"/>
      </items>
    </pivotField>
    <pivotField axis="axisRow" allDrilled="1" subtotalTop="0" showAll="0" dataSourceSort="1" defaultSubtotal="0" defaultAttributeDrillState="1">
      <items count="2">
        <item n="No" x="0"/>
        <item n="Yes"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Call Id" fld="0" subtotal="count" baseField="0" baseItem="0" numFmtId="1"/>
  </dataFields>
  <formats count="5">
    <format dxfId="238">
      <pivotArea outline="0" collapsedLevelsAreSubtotals="1" fieldPosition="0"/>
    </format>
    <format dxfId="239">
      <pivotArea type="all" dataOnly="0" outline="0" fieldPosition="0"/>
    </format>
    <format dxfId="240">
      <pivotArea outline="0" collapsedLevelsAreSubtotals="1" fieldPosition="0"/>
    </format>
    <format dxfId="241">
      <pivotArea dataOnly="0" labelOnly="1" outline="0" axis="axisValues" fieldPosition="0"/>
    </format>
    <format dxfId="242">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C442A1-344E-470B-834D-56DD243BF4B3}" name="PivotTable35" cacheId="4809" applyNumberFormats="0" applyBorderFormats="0" applyFontFormats="0" applyPatternFormats="0" applyAlignmentFormats="0" applyWidthHeightFormats="1" dataCaption="Values" tag="e093de55-93f0-4489-a742-0a62485edbb2" updatedVersion="8" minRefreshableVersion="3" useAutoFormatting="1" subtotalHiddenItems="1" itemPrintTitles="1" createdVersion="5" indent="0" outline="1" outlineData="1" multipleFieldFilters="0" chartFormat="20">
  <location ref="B175:C181"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v="3"/>
    </i>
    <i>
      <x v="1"/>
    </i>
    <i>
      <x/>
    </i>
    <i t="grand">
      <x/>
    </i>
  </rowItems>
  <colItems count="1">
    <i/>
  </colItems>
  <dataFields count="1">
    <dataField fld="1" subtotal="count" baseField="0" baseItem="0"/>
  </dataFields>
  <formats count="3">
    <format dxfId="143">
      <pivotArea type="all" dataOnly="0" outline="0" fieldPosition="0"/>
    </format>
    <format dxfId="144">
      <pivotArea outline="0" collapsedLevelsAreSubtotals="1" fieldPosition="0"/>
    </format>
    <format dxfId="145">
      <pivotArea dataOnly="0" labelOnly="1" outline="0" axis="axisValues" fieldPosition="0"/>
    </format>
  </formats>
  <chartFormats count="1">
    <chartFormat chart="19"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caption="Max of AvgTalkDuration"/>
    <pivotHierarchy dragToData="1" caption="Min of AvgTalkDura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65576E-510D-408A-BD41-00B5B1F49C9A}" name="PivotTable7" cacheId="4764" applyNumberFormats="0" applyBorderFormats="0" applyFontFormats="0" applyPatternFormats="0" applyAlignmentFormats="0" applyWidthHeightFormats="1" dataCaption="Values" tag="90817d1d-0cbe-44c3-8c00-a240b00cc744" updatedVersion="8" minRefreshableVersion="3" useAutoFormatting="1" subtotalHiddenItems="1" itemPrintTitles="1" createdVersion="5" indent="0" outline="1" outlineData="1" multipleFieldFilters="0">
  <location ref="B29:D30"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name="Max of Speed of answer in seconds" fld="1" subtotal="max" baseField="0" baseItem="1"/>
    <dataField name="Min of Speed of answer in seconds" fld="2" subtotal="min" baseField="0" baseItem="1"/>
  </dataFields>
  <formats count="3">
    <format dxfId="214">
      <pivotArea type="all" dataOnly="0" outline="0" fieldPosition="0"/>
    </format>
    <format dxfId="215">
      <pivotArea outline="0" collapsedLevelsAreSubtotals="1" fieldPosition="0"/>
    </format>
    <format dxfId="216">
      <pivotArea dataOnly="0" labelOnly="1" outline="0" fieldPosition="0">
        <references count="1">
          <reference field="4294967294" count="3">
            <x v="0"/>
            <x v="1"/>
            <x v="2"/>
          </reference>
        </references>
      </pivotArea>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caption="Max of Speed of answer in seconds"/>
    <pivotHierarchy dragToData="1" caption="Min of Speed of answer in second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8884E1-ECAE-4B77-83B5-AB32E46CEF3F}" name="PivotTable14" cacheId="4743" dataOnRows="1" applyNumberFormats="0" applyBorderFormats="0" applyFontFormats="0" applyPatternFormats="0" applyAlignmentFormats="0" applyWidthHeightFormats="1" dataCaption="Values" tag="a08a9ab6-d8cf-4699-90f2-1f70e04516df" updatedVersion="8" minRefreshableVersion="3" useAutoFormatting="1" subtotalHiddenItems="1" itemPrintTitles="1" createdVersion="5" indent="0" outline="1" outlineData="1" multipleFieldFilters="0" chartFormat="25">
  <location ref="F49:G52" firstHeaderRow="1" firstDataRow="1" firstDataCol="1"/>
  <pivotFields count="4">
    <pivotField allDrilled="1" subtotalTop="0" showAll="0" sortType="ascending" defaultSubtotal="0" defaultAttributeDrillState="1">
      <items count="3">
        <item x="1"/>
        <item x="0"/>
        <item x="2"/>
      </items>
    </pivotField>
    <pivotField axis="axisRow" allDrilled="1" subtotalTop="0" showAll="0" dataSourceSort="1" defaultSubtotal="0" defaultAttributeDrillState="1">
      <items count="2">
        <item n="No" x="0"/>
        <item n="Yes"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l Id" fld="2" subtotal="count" baseField="1" baseItem="0" numFmtId="173"/>
  </dataFields>
  <formats count="5">
    <format dxfId="243">
      <pivotArea outline="0" collapsedLevelsAreSubtotals="1" fieldPosition="0"/>
    </format>
    <format dxfId="244">
      <pivotArea type="all" dataOnly="0" outline="0" fieldPosition="0"/>
    </format>
    <format dxfId="245">
      <pivotArea outline="0" collapsedLevelsAreSubtotals="1" fieldPosition="0"/>
    </format>
    <format dxfId="246">
      <pivotArea dataOnly="0" labelOnly="1" outline="0" axis="axisValues" fieldPosition="0"/>
    </format>
    <format dxfId="247">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84CB6D-7705-4BEC-8F3B-CC5A5476584D}" name="PivotTable21" cacheId="4779" dataOnRows="1" applyNumberFormats="0" applyBorderFormats="0" applyFontFormats="0" applyPatternFormats="0" applyAlignmentFormats="0" applyWidthHeightFormats="1" dataCaption="Values" tag="738d79a4-daa7-48be-b02b-3b2c0c762d77" updatedVersion="8" minRefreshableVersion="3" useAutoFormatting="1" subtotalHiddenItems="1" itemPrintTitles="1" createdVersion="5" indent="0" outline="1" outlineData="1" multipleFieldFilters="0" chartFormat="44">
  <location ref="H72:I81" firstHeaderRow="1" firstDataRow="1" firstDataCol="1"/>
  <pivotFields count="3">
    <pivotField allDrilled="1" subtotalTop="0" showAll="0" sortType="ascending" defaultSubtotal="0" defaultAttributeDrillState="1">
      <items count="3">
        <item x="1"/>
        <item x="0"/>
        <item x="2"/>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2"/>
    </i>
    <i>
      <x/>
    </i>
    <i>
      <x v="6"/>
    </i>
    <i>
      <x v="5"/>
    </i>
    <i>
      <x v="7"/>
    </i>
    <i>
      <x v="3"/>
    </i>
    <i>
      <x v="4"/>
    </i>
    <i>
      <x v="1"/>
    </i>
    <i t="grand">
      <x/>
    </i>
  </rowItems>
  <colItems count="1">
    <i/>
  </colItems>
  <dataFields count="1">
    <dataField fld="2" subtotal="count" baseField="0" baseItem="0" numFmtId="165"/>
  </dataFields>
  <formats count="5">
    <format dxfId="187">
      <pivotArea outline="0" collapsedLevelsAreSubtotals="1" fieldPosition="0"/>
    </format>
    <format dxfId="188">
      <pivotArea type="all" dataOnly="0" outline="0" fieldPosition="0"/>
    </format>
    <format dxfId="189">
      <pivotArea outline="0" collapsedLevelsAreSubtotals="1" fieldPosition="0"/>
    </format>
    <format dxfId="190">
      <pivotArea dataOnly="0" labelOnly="1" outline="0" axis="axisValues" fieldPosition="0"/>
    </format>
    <format dxfId="191">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1CFE9C-3BFB-442B-BC0B-638BE7746EB9}" name="PivotTable26" cacheId="4794" dataOnRows="1" applyNumberFormats="0" applyBorderFormats="0" applyFontFormats="0" applyPatternFormats="0" applyAlignmentFormats="0" applyWidthHeightFormats="1" dataCaption="Values" tag="08d103fd-3c76-49c9-8f94-e1f949ce4c02" updatedVersion="8" minRefreshableVersion="3" useAutoFormatting="1" subtotalHiddenItems="1" itemPrintTitles="1" createdVersion="5" indent="0" outline="1" outlineData="1" multipleFieldFilters="0" chartFormat="46">
  <location ref="B136:C142" firstHeaderRow="1" firstDataRow="1" firstDataCol="1"/>
  <pivotFields count="4">
    <pivotField allDrilled="1" subtotalTop="0" showAll="0" sortType="ascending" defaultSubtotal="0" defaultAttributeDrillState="1">
      <items count="3">
        <item x="1"/>
        <item x="0"/>
        <item x="2"/>
      </items>
    </pivotField>
    <pivotField axis="axisRow" allDrilled="1" subtotalTop="0" showAll="0" defaultSubtotal="0" defaultAttributeDrillState="1">
      <items count="6">
        <item n="No Rating" x="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v="1"/>
    </i>
    <i>
      <x v="2"/>
    </i>
    <i>
      <x v="3"/>
    </i>
    <i>
      <x v="4"/>
    </i>
    <i>
      <x v="5"/>
    </i>
    <i t="grand">
      <x/>
    </i>
  </rowItems>
  <colItems count="1">
    <i/>
  </colItems>
  <dataFields count="1">
    <dataField fld="2" subtotal="count" baseField="0" baseItem="0"/>
  </dataFields>
  <formats count="5">
    <format dxfId="162">
      <pivotArea outline="0" collapsedLevelsAreSubtotals="1" fieldPosition="0"/>
    </format>
    <format dxfId="163">
      <pivotArea type="all" dataOnly="0" outline="0" fieldPosition="0"/>
    </format>
    <format dxfId="164">
      <pivotArea outline="0" collapsedLevelsAreSubtotals="1" fieldPosition="0"/>
    </format>
    <format dxfId="165">
      <pivotArea dataOnly="0" labelOnly="1" outline="0" axis="axisValues" fieldPosition="0"/>
    </format>
    <format dxfId="166">
      <pivotArea outline="0" collapsedLevelsAreSubtotals="1" fieldPosition="0"/>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B319F1-1572-47AE-9EEC-D8B28722B4A2}" name="PivotTable10" cacheId="4731" applyNumberFormats="0" applyBorderFormats="0" applyFontFormats="0" applyPatternFormats="0" applyAlignmentFormats="0" applyWidthHeightFormats="1" dataCaption="Values" tag="25f72101-3dd9-4db5-9b08-daf2425ada87" updatedVersion="8" minRefreshableVersion="3" useAutoFormatting="1" subtotalHiddenItems="1" itemPrintTitles="1" createdVersion="5" indent="0" outline="1" outlineData="1" multipleFieldFilters="0">
  <location ref="D21:D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9">
    <format dxfId="263">
      <pivotArea type="all" dataOnly="0" outline="0" fieldPosition="0"/>
    </format>
    <format dxfId="264">
      <pivotArea outline="0" collapsedLevelsAreSubtotals="1" fieldPosition="0"/>
    </format>
    <format dxfId="265">
      <pivotArea dataOnly="0" labelOnly="1" outline="0" axis="axisValues" fieldPosition="0"/>
    </format>
    <format dxfId="266">
      <pivotArea type="all" dataOnly="0" outline="0" fieldPosition="0"/>
    </format>
    <format dxfId="267">
      <pivotArea outline="0" collapsedLevelsAreSubtotals="1" fieldPosition="0"/>
    </format>
    <format dxfId="268">
      <pivotArea dataOnly="0" labelOnly="1" outline="0" axis="axisValues" fieldPosition="0"/>
    </format>
    <format dxfId="269">
      <pivotArea type="all" dataOnly="0" outline="0" fieldPosition="0"/>
    </format>
    <format dxfId="270">
      <pivotArea outline="0" collapsedLevelsAreSubtotals="1" fieldPosition="0"/>
    </format>
    <format dxfId="271">
      <pivotArea dataOnly="0" labelOnly="1" outline="0" axis="axisValues" fieldPosition="0"/>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3C03C7-1CEB-4396-B0D7-07B1A375BA89}" name="PivotTable34" cacheId="4806" applyNumberFormats="0" applyBorderFormats="0" applyFontFormats="0" applyPatternFormats="0" applyAlignmentFormats="0" applyWidthHeightFormats="1" dataCaption="Values" tag="72ec9f2b-d674-4c0e-908c-b1351c82dab9" updatedVersion="8" minRefreshableVersion="3" useAutoFormatting="1" subtotalHiddenItems="1" itemPrintTitles="1" createdVersion="5" indent="0" outline="1" outlineData="1" multipleFieldFilters="0" chartFormat="16">
  <location ref="E160:F166"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2"/>
    </i>
    <i>
      <x/>
    </i>
    <i>
      <x v="1"/>
    </i>
    <i t="grand">
      <x/>
    </i>
  </rowItems>
  <colItems count="1">
    <i/>
  </colItems>
  <dataFields count="1">
    <dataField name="Count of Call Id" fld="1" subtotal="count" baseField="0" baseItem="0"/>
  </dataFields>
  <formats count="3">
    <format dxfId="146">
      <pivotArea type="all" dataOnly="0" outline="0" fieldPosition="0"/>
    </format>
    <format dxfId="147">
      <pivotArea outline="0" collapsedLevelsAreSubtotals="1" fieldPosition="0"/>
    </format>
    <format dxfId="148">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caption="Max of AvgTalkDuration"/>
    <pivotHierarchy dragToData="1" caption="Min of AvgTalkDura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589266-6CA0-4985-9BBE-6FF2DD21C439}" name="PivotTable6" cacheId="4761" applyNumberFormats="0" applyBorderFormats="0" applyFontFormats="0" applyPatternFormats="0" applyAlignmentFormats="0" applyWidthHeightFormats="1" dataCaption="Values" tag="292dcaab-15b2-445b-a6ba-a1d4ecf14264" updatedVersion="8" minRefreshableVersion="3" useAutoFormatting="1" subtotalHiddenItems="1" itemPrintTitles="1" createdVersion="5" indent="0" outline="1" outlineData="1" multipleFieldFilters="0">
  <location ref="B25:D26"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5"/>
    <dataField name="Max of AvgTalkDuration" fld="1" subtotal="max" baseField="0" baseItem="1" numFmtId="165"/>
    <dataField name="Min of AvgTalkDuration" fld="2" subtotal="min" baseField="0" baseItem="1" numFmtId="165"/>
  </dataFields>
  <formats count="6">
    <format dxfId="217">
      <pivotArea type="all" dataOnly="0" outline="0" fieldPosition="0"/>
    </format>
    <format dxfId="218">
      <pivotArea outline="0" collapsedLevelsAreSubtotals="1" fieldPosition="0"/>
    </format>
    <format dxfId="219">
      <pivotArea dataOnly="0" labelOnly="1" outline="0" axis="axisValues" fieldPosition="0"/>
    </format>
    <format dxfId="220">
      <pivotArea outline="0" collapsedLevelsAreSubtotals="1" fieldPosition="0">
        <references count="1">
          <reference field="4294967294" count="1" selected="0">
            <x v="1"/>
          </reference>
        </references>
      </pivotArea>
    </format>
    <format dxfId="221">
      <pivotArea outline="0" collapsedLevelsAreSubtotals="1" fieldPosition="0">
        <references count="1">
          <reference field="4294967294" count="1" selected="0">
            <x v="2"/>
          </reference>
        </references>
      </pivotArea>
    </format>
    <format dxfId="222">
      <pivotArea outline="0" collapsedLevelsAreSubtotals="1" fieldPosition="0">
        <references count="1">
          <reference field="4294967294" count="1" selected="0">
            <x v="0"/>
          </reference>
        </references>
      </pivotArea>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caption="Max of AvgTalkDuration"/>
    <pivotHierarchy dragToData="1" caption="Min of AvgTalkDuration"/>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07B67F-B4EE-41A0-A7D0-5C857D845F25}" name="PivotTable13" cacheId="4740" dataOnRows="1" applyNumberFormats="0" applyBorderFormats="0" applyFontFormats="0" applyPatternFormats="0" applyAlignmentFormats="0" applyWidthHeightFormats="1" dataCaption="Values" tag="62a44dbd-47c1-432d-8370-cae5c411d659" updatedVersion="8" minRefreshableVersion="3" useAutoFormatting="1" subtotalHiddenItems="1" itemPrintTitles="1" createdVersion="5" indent="0" outline="1" outlineData="1" multipleFieldFilters="0" chartFormat="26">
  <location ref="B44:C50" firstHeaderRow="1" firstDataRow="1" firstDataCol="1"/>
  <pivotFields count="4">
    <pivotField allDrilled="1" subtotalTop="0" showAll="0" sortType="ascending" defaultSubtotal="0" defaultAttributeDrillState="1">
      <items count="3">
        <item x="1"/>
        <item x="0"/>
        <item x="2"/>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4"/>
    </i>
    <i>
      <x v="2"/>
    </i>
    <i>
      <x v="1"/>
    </i>
    <i>
      <x v="3"/>
    </i>
    <i>
      <x/>
    </i>
    <i t="grand">
      <x/>
    </i>
  </rowItems>
  <colItems count="1">
    <i/>
  </colItems>
  <dataFields count="1">
    <dataField fld="2" subtotal="count" baseField="0" baseItem="0" numFmtId="171"/>
  </dataFields>
  <formats count="5">
    <format dxfId="248">
      <pivotArea outline="0" collapsedLevelsAreSubtotals="1" fieldPosition="0"/>
    </format>
    <format dxfId="249">
      <pivotArea type="all" dataOnly="0" outline="0" fieldPosition="0"/>
    </format>
    <format dxfId="250">
      <pivotArea outline="0" collapsedLevelsAreSubtotals="1" fieldPosition="0"/>
    </format>
    <format dxfId="251">
      <pivotArea dataOnly="0" labelOnly="1" outline="0" axis="axisValues" fieldPosition="0"/>
    </format>
    <format dxfId="252">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42F612-E9D1-472A-B325-C99BF2987668}" name="PivotTable20" cacheId="4776" dataOnRows="1" applyNumberFormats="0" applyBorderFormats="0" applyFontFormats="0" applyPatternFormats="0" applyAlignmentFormats="0" applyWidthHeightFormats="1" dataCaption="Values" tag="ac2ced30-d9a6-49c1-9a91-851657ba27bf" updatedVersion="8" minRefreshableVersion="3" useAutoFormatting="1" subtotalHiddenItems="1" itemPrintTitles="1" createdVersion="5" indent="0" outline="1" outlineData="1" multipleFieldFilters="0" chartFormat="38">
  <location ref="E72:F81" firstHeaderRow="1" firstDataRow="1" firstDataCol="1"/>
  <pivotFields count="3">
    <pivotField allDrilled="1" subtotalTop="0" showAll="0" sortType="ascending" defaultSubtotal="0" defaultAttributeDrillState="1">
      <items count="3">
        <item x="1"/>
        <item x="0"/>
        <item x="2"/>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5"/>
    </i>
    <i>
      <x/>
    </i>
    <i>
      <x v="3"/>
    </i>
    <i>
      <x v="7"/>
    </i>
    <i>
      <x v="4"/>
    </i>
    <i>
      <x v="6"/>
    </i>
    <i>
      <x v="2"/>
    </i>
    <i t="grand">
      <x/>
    </i>
  </rowItems>
  <colItems count="1">
    <i/>
  </colItems>
  <dataFields count="1">
    <dataField fld="2" subtotal="count" baseField="0" baseItem="0" numFmtId="171"/>
  </dataFields>
  <formats count="5">
    <format dxfId="192">
      <pivotArea outline="0" collapsedLevelsAreSubtotals="1" fieldPosition="0"/>
    </format>
    <format dxfId="193">
      <pivotArea type="all" dataOnly="0" outline="0" fieldPosition="0"/>
    </format>
    <format dxfId="194">
      <pivotArea outline="0" collapsedLevelsAreSubtotals="1" fieldPosition="0"/>
    </format>
    <format dxfId="195">
      <pivotArea dataOnly="0" labelOnly="1" outline="0" axis="axisValues" fieldPosition="0"/>
    </format>
    <format dxfId="196">
      <pivotArea outline="0" collapsedLevelsAreSubtotals="1" fieldPosition="0"/>
    </format>
  </formats>
  <chartFormats count="1">
    <chartFormat chart="33"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FA2937E-39A0-43AE-98BA-F2AC2A0C8B85}" name="PivotTable25" cacheId="4791" dataOnRows="1" applyNumberFormats="0" applyBorderFormats="0" applyFontFormats="0" applyPatternFormats="0" applyAlignmentFormats="0" applyWidthHeightFormats="1" dataCaption="Values" tag="d3b5b924-4e0a-4a92-8b66-78dc6f71ff98" updatedVersion="8" minRefreshableVersion="3" useAutoFormatting="1" subtotalHiddenItems="1" itemPrintTitles="1" createdVersion="5" indent="0" outline="1" outlineData="1" multipleFieldFilters="0" chartFormat="54">
  <location ref="E126:F132" firstHeaderRow="1" firstDataRow="1" firstDataCol="1"/>
  <pivotFields count="5">
    <pivotField allDrilled="1" subtotalTop="0" showAll="0" sortType="ascending" defaultSubtotal="0" defaultAttributeDrillState="1">
      <items count="3">
        <item x="1"/>
        <item x="0"/>
        <item x="2"/>
      </items>
    </pivotField>
    <pivotField allDrilled="1" subtotalTop="0" showAll="0" defaultSubtotal="0" defaultAttributeDrillState="1">
      <items count="6">
        <item n="No Rating" x="0"/>
        <item x="1"/>
        <item x="2"/>
        <item x="3"/>
        <item x="4"/>
        <item x="5"/>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6">
    <i>
      <x/>
    </i>
    <i>
      <x v="4"/>
    </i>
    <i>
      <x v="3"/>
    </i>
    <i>
      <x v="2"/>
    </i>
    <i>
      <x v="1"/>
    </i>
    <i t="grand">
      <x/>
    </i>
  </rowItems>
  <colItems count="1">
    <i/>
  </colItems>
  <dataFields count="1">
    <dataField fld="3" subtotal="count" baseField="0" baseItem="0" numFmtId="43"/>
  </dataFields>
  <formats count="5">
    <format dxfId="167">
      <pivotArea outline="0" collapsedLevelsAreSubtotals="1" fieldPosition="0"/>
    </format>
    <format dxfId="168">
      <pivotArea type="all" dataOnly="0" outline="0" fieldPosition="0"/>
    </format>
    <format dxfId="169">
      <pivotArea outline="0" collapsedLevelsAreSubtotals="1" fieldPosition="0"/>
    </format>
    <format dxfId="170">
      <pivotArea dataOnly="0" labelOnly="1" outline="0" axis="axisValues" fieldPosition="0"/>
    </format>
    <format dxfId="171">
      <pivotArea outline="0" collapsedLevelsAreSubtotals="1" fieldPosition="0"/>
    </format>
  </formats>
  <chartFormats count="1">
    <chartFormat chart="51"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2734436-7DBB-45FE-AAAD-8D79F9BA572E}" name="PivotTable1" cacheId="4728" applyNumberFormats="0" applyBorderFormats="0" applyFontFormats="0" applyPatternFormats="0" applyAlignmentFormats="0" applyWidthHeightFormats="1" dataCaption="Values" tag="736035b2-0f90-4a5e-a8fd-a0ac390a1337" updatedVersion="8" minRefreshableVersion="3" useAutoFormatting="1" subtotalHiddenItems="1" itemPrintTitles="1" createdVersion="5" indent="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72">
      <pivotArea type="all" dataOnly="0" outline="0" fieldPosition="0"/>
    </format>
    <format dxfId="273">
      <pivotArea outline="0" collapsedLevelsAreSubtotals="1" fieldPosition="0"/>
    </format>
    <format dxfId="274">
      <pivotArea dataOnly="0" labelOnly="1" outline="0" axis="axisValues" fieldPosition="0"/>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B5190F6-C8F4-4C60-B59E-96831BB21E3E}" name="PivotTable5" cacheId="4758" applyNumberFormats="0" applyBorderFormats="0" applyFontFormats="0" applyPatternFormats="0" applyAlignmentFormats="0" applyWidthHeightFormats="1" dataCaption="Values" tag="73fe6e72-1c13-46a0-a3f6-c585e4959cf4" updatedVersion="8" minRefreshableVersion="3" useAutoFormatting="1" subtotalHiddenItems="1" itemPrintTitles="1" createdVersion="5" indent="0" outline="1" outlineData="1" multipleFieldFilters="0">
  <location ref="B21:B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4">
    <format dxfId="223">
      <pivotArea outline="0" collapsedLevelsAreSubtotals="1" fieldPosition="0"/>
    </format>
    <format dxfId="224">
      <pivotArea type="all" dataOnly="0" outline="0" fieldPosition="0"/>
    </format>
    <format dxfId="225">
      <pivotArea outline="0" collapsedLevelsAreSubtotals="1" fieldPosition="0"/>
    </format>
    <format dxfId="226">
      <pivotArea dataOnly="0" labelOnly="1" outline="0" axis="axisValues" fieldPosition="0"/>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2C6618-D037-45B3-94A7-522126036521}" name="PivotTable9" cacheId="4770" applyNumberFormats="0" applyBorderFormats="0" applyFontFormats="0" applyPatternFormats="0" applyAlignmentFormats="0" applyWidthHeightFormats="1" dataCaption="Values" tag="ccb0afea-24e4-422f-b7f7-1626a9927003" updatedVersion="8" minRefreshableVersion="3" useAutoFormatting="1" subtotalHiddenItems="1" itemPrintTitles="1" createdVersion="5" indent="0" outline="1" outlineData="1" multipleFieldFilters="0">
  <location ref="D9:D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1"/>
  </dataFields>
  <formats count="9">
    <format dxfId="202">
      <pivotArea type="all" dataOnly="0" outline="0" fieldPosition="0"/>
    </format>
    <format dxfId="203">
      <pivotArea outline="0" collapsedLevelsAreSubtotals="1" fieldPosition="0"/>
    </format>
    <format dxfId="204">
      <pivotArea dataOnly="0" labelOnly="1" outline="0" axis="axisValues" fieldPosition="0"/>
    </format>
    <format dxfId="205">
      <pivotArea type="all" dataOnly="0" outline="0" fieldPosition="0"/>
    </format>
    <format dxfId="206">
      <pivotArea outline="0" collapsedLevelsAreSubtotals="1" fieldPosition="0"/>
    </format>
    <format dxfId="207">
      <pivotArea dataOnly="0" labelOnly="1" outline="0" axis="axisValues" fieldPosition="0"/>
    </format>
    <format dxfId="208">
      <pivotArea type="all" dataOnly="0" outline="0" fieldPosition="0"/>
    </format>
    <format dxfId="209">
      <pivotArea outline="0" collapsedLevelsAreSubtotals="1" fieldPosition="0"/>
    </format>
    <format dxfId="210">
      <pivotArea dataOnly="0" labelOnly="1" outline="0" axis="axisValues" fieldPosition="0"/>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C01FB4A-A088-4930-A107-BC348D1A0661}" name="PivotTable19" cacheId="4773" dataOnRows="1" applyNumberFormats="0" applyBorderFormats="0" applyFontFormats="0" applyPatternFormats="0" applyAlignmentFormats="0" applyWidthHeightFormats="1" dataCaption="Values" tag="755b4cac-5877-42f3-9d8e-a66a89a44e2b" updatedVersion="8" minRefreshableVersion="3" useAutoFormatting="1" subtotalHiddenItems="1" itemPrintTitles="1" createdVersion="5" indent="0" outline="1" outlineData="1" multipleFieldFilters="0" chartFormat="29">
  <location ref="B72:C81" firstHeaderRow="1" firstDataRow="1" firstDataCol="1"/>
  <pivotFields count="3">
    <pivotField allDrilled="1" subtotalTop="0" showAll="0" sortType="ascending" defaultSubtotal="0" defaultAttributeDrillState="1">
      <items count="3">
        <item x="1"/>
        <item x="0"/>
        <item x="2"/>
      </items>
    </pivotField>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4"/>
    </i>
    <i>
      <x v="6"/>
    </i>
    <i>
      <x v="1"/>
    </i>
    <i>
      <x v="2"/>
    </i>
    <i>
      <x/>
    </i>
    <i>
      <x v="3"/>
    </i>
    <i>
      <x v="5"/>
    </i>
    <i>
      <x v="7"/>
    </i>
    <i t="grand">
      <x/>
    </i>
  </rowItems>
  <colItems count="1">
    <i/>
  </colItems>
  <dataFields count="1">
    <dataField name="Count of Call Id" fld="1" subtotal="count" baseField="0" baseItem="0" numFmtId="1"/>
  </dataFields>
  <formats count="5">
    <format dxfId="197">
      <pivotArea outline="0" collapsedLevelsAreSubtotals="1" fieldPosition="0"/>
    </format>
    <format dxfId="198">
      <pivotArea type="all" dataOnly="0" outline="0" fieldPosition="0"/>
    </format>
    <format dxfId="199">
      <pivotArea outline="0" collapsedLevelsAreSubtotals="1" fieldPosition="0"/>
    </format>
    <format dxfId="200">
      <pivotArea dataOnly="0" labelOnly="1" outline="0" axis="axisValues" fieldPosition="0"/>
    </format>
    <format dxfId="201">
      <pivotArea outline="0" collapsedLevelsAreSubtotals="1" fieldPosition="0"/>
    </format>
  </formats>
  <chartFormats count="3">
    <chartFormat chart="18"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1467F4F-5965-4753-A21A-67AE79BB69D2}" name="PivotTable24" cacheId="4788" dataOnRows="1" applyNumberFormats="0" applyBorderFormats="0" applyFontFormats="0" applyPatternFormats="0" applyAlignmentFormats="0" applyWidthHeightFormats="1" dataCaption="Values" tag="c126196b-0be6-43f3-9648-a4bfd4ee2746" updatedVersion="8" minRefreshableVersion="3" useAutoFormatting="1" subtotalHiddenItems="1" itemPrintTitles="1" createdVersion="5" indent="0" outline="1" outlineData="1" multipleFieldFilters="0" chartFormat="48">
  <location ref="B126:C133" firstHeaderRow="1" firstDataRow="1" firstDataCol="1"/>
  <pivotFields count="4">
    <pivotField allDrilled="1" subtotalTop="0" showAll="0" sortType="ascending" defaultSubtotal="0" defaultAttributeDrillState="1">
      <items count="3">
        <item x="1"/>
        <item x="0"/>
        <item x="2"/>
      </items>
    </pivotField>
    <pivotField axis="axisRow" allDrilled="1" subtotalTop="0" showAll="0" defaultSubtotal="0" defaultAttributeDrillState="1">
      <items count="6">
        <item n="No Rating"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Call Id" fld="2" subtotal="count" baseField="1" baseItem="0" numFmtId="173"/>
  </dataFields>
  <formats count="5">
    <format dxfId="172">
      <pivotArea outline="0" collapsedLevelsAreSubtotals="1" fieldPosition="0"/>
    </format>
    <format dxfId="173">
      <pivotArea type="all" dataOnly="0" outline="0" fieldPosition="0"/>
    </format>
    <format dxfId="174">
      <pivotArea outline="0" collapsedLevelsAreSubtotals="1" fieldPosition="0"/>
    </format>
    <format dxfId="175">
      <pivotArea dataOnly="0" labelOnly="1" outline="0" axis="axisValues" fieldPosition="0"/>
    </format>
    <format dxfId="176">
      <pivotArea outline="0" collapsedLevelsAreSubtotals="1" fieldPosition="0"/>
    </format>
  </formats>
  <chartFormats count="1">
    <chartFormat chart="45"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A786D8-46C0-439D-9A0C-847729284FDF}" name="PivotTable33" cacheId="4803" applyNumberFormats="0" applyBorderFormats="0" applyFontFormats="0" applyPatternFormats="0" applyAlignmentFormats="0" applyWidthHeightFormats="1" dataCaption="Values" tag="cb8a1ced-3f5f-489f-bf04-336ab27012e5" updatedVersion="8" minRefreshableVersion="3" useAutoFormatting="1" subtotalHiddenItems="1" itemPrintTitles="1" createdVersion="5" indent="0" outline="1" outlineData="1" multipleFieldFilters="0" chartFormat="12">
  <location ref="B160:C171"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formats count="3">
    <format dxfId="149">
      <pivotArea type="all" dataOnly="0" outline="0" fieldPosition="0"/>
    </format>
    <format dxfId="150">
      <pivotArea outline="0" collapsedLevelsAreSubtotals="1" fieldPosition="0"/>
    </format>
    <format dxfId="151">
      <pivotArea dataOnly="0" labelOnly="1" outline="0" axis="axisValues" fieldPosition="0"/>
    </format>
  </formats>
  <chartFormats count="1">
    <chartFormat chart="3" format="5"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caption="Max of AvgTalkDuration"/>
    <pivotHierarchy dragToData="1" caption="Min of AvgTalkDura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9D8E193-F694-4F64-82DB-94B674ADB1AE}" name="PivotTable12" cacheId="4737" dataOnRows="1" applyNumberFormats="0" applyBorderFormats="0" applyFontFormats="0" applyPatternFormats="0" applyAlignmentFormats="0" applyWidthHeightFormats="1" dataCaption="Values" tag="e8514477-674d-4187-82d7-d1a772cdf11d" updatedVersion="8" minRefreshableVersion="3" useAutoFormatting="1" subtotalHiddenItems="1" itemPrintTitles="1" createdVersion="5" indent="0" outline="1" outlineData="1" multipleFieldFilters="0" chartFormat="23">
  <location ref="F37:G46" firstHeaderRow="1" firstDataRow="1" firstDataCol="1"/>
  <pivotFields count="3">
    <pivotField allDrilled="1" subtotalTop="0" showAll="0" sortType="ascending" defaultSubtotal="0" defaultAttributeDrillState="1">
      <items count="3">
        <item x="1"/>
        <item x="0"/>
        <item x="2"/>
      </items>
    </pivotField>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6"/>
    </i>
    <i>
      <x v="1"/>
    </i>
    <i>
      <x v="2"/>
    </i>
    <i>
      <x v="3"/>
    </i>
    <i>
      <x v="7"/>
    </i>
    <i>
      <x v="4"/>
    </i>
    <i>
      <x/>
    </i>
    <i>
      <x v="5"/>
    </i>
    <i t="grand">
      <x/>
    </i>
  </rowItems>
  <colItems count="1">
    <i/>
  </colItems>
  <dataFields count="1">
    <dataField name="Average of Satisfaction rating" fld="1" subtotal="average" baseField="0" baseItem="0" numFmtId="2"/>
  </dataFields>
  <formats count="5">
    <format dxfId="253">
      <pivotArea outline="0" collapsedLevelsAreSubtotals="1" fieldPosition="0"/>
    </format>
    <format dxfId="254">
      <pivotArea type="all" dataOnly="0" outline="0" fieldPosition="0"/>
    </format>
    <format dxfId="255">
      <pivotArea outline="0" collapsedLevelsAreSubtotals="1" fieldPosition="0"/>
    </format>
    <format dxfId="256">
      <pivotArea dataOnly="0" labelOnly="1" outline="0" axis="axisValues" fieldPosition="0"/>
    </format>
    <format dxfId="257">
      <pivotArea outline="0" collapsedLevelsAreSubtotals="1" fieldPosition="0"/>
    </format>
  </formats>
  <chartFormats count="4">
    <chartFormat chart="1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6"/>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6A54158-07E1-4209-95A1-18960600F0C4}" name="PivotTable23" cacheId="4785" dataOnRows="1" applyNumberFormats="0" applyBorderFormats="0" applyFontFormats="0" applyPatternFormats="0" applyAlignmentFormats="0" applyWidthHeightFormats="1" dataCaption="Values" tag="48361b4a-9eca-4914-a5fc-bda7d2279df2" updatedVersion="8" minRefreshableVersion="3" useAutoFormatting="1" subtotalHiddenItems="1" itemPrintTitles="1" createdVersion="5" indent="0" outline="1" outlineData="1" multipleFieldFilters="0" chartFormat="42">
  <location ref="E98:F107" firstHeaderRow="1" firstDataRow="1" firstDataCol="1"/>
  <pivotFields count="3">
    <pivotField allDrilled="1" subtotalTop="0" showAll="0" sortType="ascending" defaultSubtotal="0" defaultAttributeDrillState="1">
      <items count="3">
        <item x="1"/>
        <item x="0"/>
        <item x="2"/>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i>
    <i>
      <x v="7"/>
    </i>
    <i>
      <x v="2"/>
    </i>
    <i>
      <x v="4"/>
    </i>
    <i>
      <x v="1"/>
    </i>
    <i>
      <x v="3"/>
    </i>
    <i>
      <x v="6"/>
    </i>
    <i>
      <x v="5"/>
    </i>
    <i t="grand">
      <x/>
    </i>
  </rowItems>
  <colItems count="1">
    <i/>
  </colItems>
  <dataFields count="1">
    <dataField fld="2" subtotal="count" baseField="0" baseItem="0" numFmtId="172"/>
  </dataFields>
  <formats count="5">
    <format dxfId="177">
      <pivotArea outline="0" collapsedLevelsAreSubtotals="1" fieldPosition="0"/>
    </format>
    <format dxfId="178">
      <pivotArea type="all" dataOnly="0" outline="0" fieldPosition="0"/>
    </format>
    <format dxfId="179">
      <pivotArea outline="0" collapsedLevelsAreSubtotals="1" fieldPosition="0"/>
    </format>
    <format dxfId="180">
      <pivotArea dataOnly="0" labelOnly="1" outline="0" axis="axisValues" fieldPosition="0"/>
    </format>
    <format dxfId="181">
      <pivotArea outline="0" collapsedLevelsAreSubtotals="1" fieldPosition="0"/>
    </format>
  </formats>
  <chartFormats count="1">
    <chartFormat chart="39"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5390E04-D417-457E-9C68-CA0A1EB07E46}" name="PivotTable4" cacheId="4755" applyNumberFormats="0" applyBorderFormats="0" applyFontFormats="0" applyPatternFormats="0" applyAlignmentFormats="0" applyWidthHeightFormats="1" dataCaption="Values" tag="5f74af23-1338-4865-91f6-76383eb2f480" updatedVersion="8" minRefreshableVersion="3" useAutoFormatting="1" subtotalHiddenItems="1" itemPrintTitles="1" createdVersion="5" indent="0" outline="1" outlineData="1" multipleFieldFilters="0">
  <location ref="B17:C18"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numFmtId="171"/>
  </dataFields>
  <formats count="4">
    <format dxfId="227">
      <pivotArea outline="0" collapsedLevelsAreSubtotals="1" fieldPosition="0">
        <references count="1">
          <reference field="4294967294" count="1" selected="0">
            <x v="1"/>
          </reference>
        </references>
      </pivotArea>
    </format>
    <format dxfId="228">
      <pivotArea type="all" dataOnly="0" outline="0" fieldPosition="0"/>
    </format>
    <format dxfId="229">
      <pivotArea outline="0" collapsedLevelsAreSubtotals="1" fieldPosition="0"/>
    </format>
    <format dxfId="230">
      <pivotArea dataOnly="0" labelOnly="1" outline="0" fieldPosition="0">
        <references count="1">
          <reference field="4294967294" count="2">
            <x v="0"/>
            <x v="1"/>
          </reference>
        </references>
      </pivotArea>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A7B959E-361F-49B0-A315-022DB692BC13}" name="PivotTable2" cacheId="4749" applyNumberFormats="0" applyBorderFormats="0" applyFontFormats="0" applyPatternFormats="0" applyAlignmentFormats="0" applyWidthHeightFormats="1" dataCaption="Values" tag="be8d7c07-aac2-40a9-ae91-2ec056f071a0" updatedVersion="8" minRefreshableVersion="3" useAutoFormatting="1" subtotalHiddenItems="1" itemPrintTitles="1" createdVersion="5"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all Id" fld="0" subtotal="count" baseField="0" baseItem="0"/>
  </dataFields>
  <formats count="3">
    <format dxfId="235">
      <pivotArea type="all" dataOnly="0" outline="0" fieldPosition="0"/>
    </format>
    <format dxfId="236">
      <pivotArea outline="0" collapsedLevelsAreSubtotals="1" fieldPosition="0"/>
    </format>
    <format dxfId="237">
      <pivotArea dataOnly="0" labelOnly="1" outline="0" axis="axisValues" fieldPosition="0"/>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6685FC1-4F16-434F-A8F3-49D4576826E8}" name="PivotTable18" cacheId="4725" dataOnRows="1" applyNumberFormats="0" applyBorderFormats="0" applyFontFormats="0" applyPatternFormats="0" applyAlignmentFormats="0" applyWidthHeightFormats="1" dataCaption="Values" tag="3d09dafc-44ab-40f2-95e8-036ace1f6434" updatedVersion="8" minRefreshableVersion="3" useAutoFormatting="1" subtotalHiddenItems="1" itemPrintTitles="1" createdVersion="5" indent="0" outline="1" outlineData="1" multipleFieldFilters="0" chartFormat="27">
  <location ref="F55:G66" firstHeaderRow="1" firstDataRow="1" firstDataCol="1"/>
  <pivotFields count="4">
    <pivotField allDrilled="1" subtotalTop="0" showAll="0" sortType="ascending" defaultSubtotal="0" defaultAttributeDrillState="1">
      <items count="3">
        <item x="1"/>
        <item x="0"/>
        <item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Call Id" fld="2" subtotal="count" baseField="1" baseItem="0" numFmtId="1"/>
  </dataFields>
  <formats count="5">
    <format dxfId="275">
      <pivotArea outline="0" collapsedLevelsAreSubtotals="1" fieldPosition="0"/>
    </format>
    <format dxfId="276">
      <pivotArea type="all" dataOnly="0" outline="0" fieldPosition="0"/>
    </format>
    <format dxfId="277">
      <pivotArea outline="0" collapsedLevelsAreSubtotals="1" fieldPosition="0"/>
    </format>
    <format dxfId="278">
      <pivotArea dataOnly="0" labelOnly="1" outline="0" axis="axisValues" fieldPosition="0"/>
    </format>
    <format dxfId="279">
      <pivotArea outline="0" collapsedLevelsAreSubtotals="1" fieldPosition="0"/>
    </format>
  </formats>
  <chartFormats count="2">
    <chartFormat chart="18"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B871370-899B-4DCD-8621-7B1A90AD4865}" name="PivotTable31" cacheId="4800" dataOnRows="1" applyNumberFormats="0" applyBorderFormats="0" applyFontFormats="0" applyPatternFormats="0" applyAlignmentFormats="0" applyWidthHeightFormats="1" dataCaption="Values" tag="db946c88-0bed-4789-b47c-a88018e6c7d4" updatedVersion="8" minRefreshableVersion="3" useAutoFormatting="1" subtotalHiddenItems="1" itemPrintTitles="1" createdVersion="5" indent="0" outline="1" outlineData="1" multipleFieldFilters="0" chartFormat="56">
  <location ref="E146:F150" firstHeaderRow="1" firstDataRow="1" firstDataCol="1"/>
  <pivotFields count="5">
    <pivotField axis="axisRow" allDrilled="1" subtotalTop="0" showAll="0" sortType="ascending" defaultSubtotal="0" defaultAttributeDrillState="1">
      <items count="3">
        <item x="1"/>
        <item x="0"/>
        <item x="2"/>
      </items>
    </pivotField>
    <pivotField allDrilled="1" subtotalTop="0" showAll="0" defaultSubtotal="0" defaultAttributeDrillState="1">
      <items count="6">
        <item n="No Rating" x="5"/>
        <item x="0"/>
        <item x="1"/>
        <item x="2"/>
        <item x="3"/>
        <item x="4"/>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3" subtotal="count" baseField="0" baseItem="0" numFmtId="9"/>
  </dataFields>
  <formats count="5">
    <format dxfId="152">
      <pivotArea outline="0" collapsedLevelsAreSubtotals="1" fieldPosition="0"/>
    </format>
    <format dxfId="153">
      <pivotArea type="all" dataOnly="0" outline="0" fieldPosition="0"/>
    </format>
    <format dxfId="154">
      <pivotArea outline="0" collapsedLevelsAreSubtotals="1" fieldPosition="0"/>
    </format>
    <format dxfId="155">
      <pivotArea dataOnly="0" labelOnly="1" outline="0" axis="axisValues" fieldPosition="0"/>
    </format>
    <format dxfId="156">
      <pivotArea outline="0" collapsedLevelsAreSubtotals="1" fieldPosition="0"/>
    </format>
  </formats>
  <chartFormats count="1">
    <chartFormat chart="53"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BD16D76-AF42-4A03-B6A9-1DCAB2EBF797}" name="PivotTable8" cacheId="4767" applyNumberFormats="0" applyBorderFormats="0" applyFontFormats="0" applyPatternFormats="0" applyAlignmentFormats="0" applyWidthHeightFormats="1" dataCaption="Values" tag="9be8bb37-07bd-454e-ae82-70b4aa8a5ae6" updatedVersion="8" minRefreshableVersion="3" useAutoFormatting="1" subtotalHiddenItems="1" itemPrintTitles="1" createdVersion="5" indent="0" outline="1" outlineData="1" multipleFieldFilters="0">
  <location ref="D5:E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Max of Hour" fld="0" subtotal="max" baseField="0" baseItem="0"/>
    <dataField name="Min of Hour" fld="1" subtotal="min" baseField="0" baseItem="0"/>
  </dataFields>
  <formats count="3">
    <format dxfId="211">
      <pivotArea type="all" dataOnly="0" outline="0" fieldPosition="0"/>
    </format>
    <format dxfId="212">
      <pivotArea outline="0" collapsedLevelsAreSubtotals="1" fieldPosition="0"/>
    </format>
    <format dxfId="213">
      <pivotArea dataOnly="0" labelOnly="1" outline="0" axis="axisValues" fieldPosition="0"/>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caption="Average of Hour"/>
    <pivotHierarchy dragToData="1" caption="Max of Hour"/>
    <pivotHierarchy dragToData="1" caption="Min of Hou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7D7042C-0029-40C3-9F5C-A7CB4DAEE569}" name="PivotTable22" cacheId="4782" dataOnRows="1" applyNumberFormats="0" applyBorderFormats="0" applyFontFormats="0" applyPatternFormats="0" applyAlignmentFormats="0" applyWidthHeightFormats="1" dataCaption="Values" tag="2c06875e-d72d-4c4c-8677-c2c4d742d565" updatedVersion="8" minRefreshableVersion="3" useAutoFormatting="1" subtotalHiddenItems="1" itemPrintTitles="1" createdVersion="5" indent="0" outline="1" outlineData="1" multipleFieldFilters="0" chartFormat="42">
  <location ref="B84:C119" firstHeaderRow="1" firstDataRow="1" firstDataCol="1"/>
  <pivotFields count="5">
    <pivotField allDrilled="1" subtotalTop="0" showAll="0" sortType="ascending" defaultSubtotal="0" defaultAttributeDrillState="1">
      <items count="3">
        <item x="1"/>
        <item x="0"/>
        <item x="2"/>
      </items>
    </pivotField>
    <pivotField axis="axisRow" allDrilled="1" subtotalTop="0" showAll="0" defaultSubtotal="0" defaultAttributeDrillState="1">
      <items count="8">
        <item x="1"/>
        <item x="0"/>
        <item x="2"/>
        <item x="3"/>
        <item x="4"/>
        <item x="5"/>
        <item x="6"/>
        <item x="7"/>
      </items>
    </pivotField>
    <pivotField dataField="1" subtotalTop="0" showAll="0" defaultSubtotal="0"/>
    <pivotField dataField="1" subtotalTop="0" showAll="0" defaultSubtotal="0"/>
    <pivotField dataField="1" subtotalTop="0" showAll="0" defaultSubtotal="0"/>
  </pivotFields>
  <rowFields count="2">
    <field x="1"/>
    <field x="-2"/>
  </rowFields>
  <rowItems count="35">
    <i>
      <x/>
    </i>
    <i r="1">
      <x/>
    </i>
    <i r="1" i="1">
      <x v="1"/>
    </i>
    <i r="1" i="2">
      <x v="2"/>
    </i>
    <i>
      <x v="1"/>
    </i>
    <i r="1">
      <x/>
    </i>
    <i r="1" i="1">
      <x v="1"/>
    </i>
    <i r="1" i="2">
      <x v="2"/>
    </i>
    <i>
      <x v="2"/>
    </i>
    <i r="1">
      <x/>
    </i>
    <i r="1" i="1">
      <x v="1"/>
    </i>
    <i r="1" i="2">
      <x v="2"/>
    </i>
    <i>
      <x v="3"/>
    </i>
    <i r="1">
      <x/>
    </i>
    <i r="1" i="1">
      <x v="1"/>
    </i>
    <i r="1" i="2">
      <x v="2"/>
    </i>
    <i>
      <x v="4"/>
    </i>
    <i r="1">
      <x/>
    </i>
    <i r="1" i="1">
      <x v="1"/>
    </i>
    <i r="1" i="2">
      <x v="2"/>
    </i>
    <i>
      <x v="5"/>
    </i>
    <i r="1">
      <x/>
    </i>
    <i r="1" i="1">
      <x v="1"/>
    </i>
    <i r="1" i="2">
      <x v="2"/>
    </i>
    <i>
      <x v="6"/>
    </i>
    <i r="1">
      <x/>
    </i>
    <i r="1" i="1">
      <x v="1"/>
    </i>
    <i r="1" i="2">
      <x v="2"/>
    </i>
    <i>
      <x v="7"/>
    </i>
    <i r="1">
      <x/>
    </i>
    <i r="1" i="1">
      <x v="1"/>
    </i>
    <i r="1" i="2">
      <x v="2"/>
    </i>
    <i t="grand">
      <x/>
    </i>
    <i t="grand" i="1">
      <x/>
    </i>
    <i t="grand" i="2">
      <x/>
    </i>
  </rowItems>
  <colItems count="1">
    <i/>
  </colItems>
  <dataFields count="3">
    <dataField name="Count of Call Id" fld="2" subtotal="count" baseField="1" baseItem="0" numFmtId="173"/>
    <dataField name="Average of Satisfaction rating" fld="3" subtotal="average" baseField="1" baseItem="1"/>
    <dataField fld="4" subtotal="count" baseField="0" baseItem="0"/>
  </dataFields>
  <formats count="5">
    <format dxfId="182">
      <pivotArea outline="0" collapsedLevelsAreSubtotals="1" fieldPosition="0"/>
    </format>
    <format dxfId="183">
      <pivotArea type="all" dataOnly="0" outline="0" fieldPosition="0"/>
    </format>
    <format dxfId="184">
      <pivotArea outline="0" collapsedLevelsAreSubtotals="1" fieldPosition="0"/>
    </format>
    <format dxfId="185">
      <pivotArea dataOnly="0" labelOnly="1" outline="0" axis="axisValues" fieldPosition="0"/>
    </format>
    <format dxfId="186">
      <pivotArea outline="0" collapsedLevelsAreSubtotals="1" fieldPosition="0"/>
    </format>
  </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C4D6AB1-34F6-4A5F-AC8C-6CCFC337BDA0}" name="PivotTable30" cacheId="4797" dataOnRows="1" applyNumberFormats="0" applyBorderFormats="0" applyFontFormats="0" applyPatternFormats="0" applyAlignmentFormats="0" applyWidthHeightFormats="1" dataCaption="Values" tag="e2e648df-9734-4f46-a783-b2454698d56b" updatedVersion="8" minRefreshableVersion="3" useAutoFormatting="1" subtotalHiddenItems="1" itemPrintTitles="1" createdVersion="5" indent="0" outline="1" outlineData="1" multipleFieldFilters="0" chartFormat="52">
  <location ref="B146:C154" firstHeaderRow="1" firstDataRow="1" firstDataCol="1"/>
  <pivotFields count="5">
    <pivotField allDrilled="1" subtotalTop="0" showAll="0" sortType="ascending" defaultSubtotal="0" defaultAttributeDrillState="1">
      <items count="3">
        <item x="1"/>
        <item x="0"/>
        <item x="2"/>
      </items>
    </pivotField>
    <pivotField allDrilled="1" subtotalTop="0" showAll="0" defaultSubtotal="0" defaultAttributeDrillState="1">
      <items count="6">
        <item n="No Rating" x="5"/>
        <item x="0"/>
        <item x="1"/>
        <item x="2"/>
        <item x="3"/>
        <item x="4"/>
      </items>
    </pivotField>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Call Id" fld="3" subtotal="count" baseField="2" baseItem="0"/>
  </dataFields>
  <formats count="5">
    <format dxfId="157">
      <pivotArea outline="0" collapsedLevelsAreSubtotals="1" fieldPosition="0"/>
    </format>
    <format dxfId="158">
      <pivotArea type="all" dataOnly="0" outline="0" fieldPosition="0"/>
    </format>
    <format dxfId="159">
      <pivotArea outline="0" collapsedLevelsAreSubtotals="1" fieldPosition="0"/>
    </format>
    <format dxfId="160">
      <pivotArea dataOnly="0" labelOnly="1" outline="0" axis="axisValues" fieldPosition="0"/>
    </format>
    <format dxfId="161">
      <pivotArea outline="0" collapsedLevelsAreSubtotals="1" fieldPosition="0"/>
    </format>
  </formats>
  <chartFormats count="2">
    <chartFormat chart="49" format="2"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all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_Call_Cent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086A17-6CFA-424D-9F7D-358E224ACD54}" autoFormatId="16" applyNumberFormats="0" applyBorderFormats="0" applyFontFormats="0" applyPatternFormats="0" applyAlignmentFormats="0" applyWidthHeightFormats="0">
  <queryTableRefresh nextId="18">
    <queryTableFields count="16">
      <queryTableField id="1" name="Call Id" tableColumnId="1"/>
      <queryTableField id="2" name="Agent" tableColumnId="2"/>
      <queryTableField id="3" name="Date" tableColumnId="3"/>
      <queryTableField id="4" name="Month" tableColumnId="4"/>
      <queryTableField id="5" name="Month Name" tableColumnId="5"/>
      <queryTableField id="6" name="Week of Month" tableColumnId="6"/>
      <queryTableField id="7" name="Day" tableColumnId="7"/>
      <queryTableField id="8" name="Day Name" tableColumnId="8"/>
      <queryTableField id="9" name="Time" tableColumnId="9"/>
      <queryTableField id="16" name="Hour" tableColumnId="16"/>
      <queryTableField id="10" name="Topic" tableColumnId="10"/>
      <queryTableField id="11" name="Answered (Y/N)" tableColumnId="11"/>
      <queryTableField id="12" name="Resolved" tableColumnId="12"/>
      <queryTableField id="13" name="Speed of answer in seconds" tableColumnId="13"/>
      <queryTableField id="14" name="AvgTalkDuration" tableColumnId="14"/>
      <queryTableField id="15" name="Satisfaction rating"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1626D60F-4DDA-4E38-A39C-60DE89A92D47}" sourceName="[PwC_Call_Center].[Agent]">
  <pivotTables>
    <pivotTable tabId="4" name="PivotTable18"/>
    <pivotTable tabId="4" name="PivotTable1"/>
    <pivotTable tabId="4" name="PivotTable10"/>
    <pivotTable tabId="4" name="PivotTable11"/>
    <pivotTable tabId="4" name="PivotTable12"/>
    <pivotTable tabId="4" name="PivotTable13"/>
    <pivotTable tabId="4" name="PivotTable14"/>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9"/>
    <pivotTable tabId="4" name="PivotTable20"/>
    <pivotTable tabId="4" name="PivotTable21"/>
    <pivotTable tabId="4" name="PivotTable22"/>
    <pivotTable tabId="4" name="PivotTable23"/>
    <pivotTable tabId="4" name="PivotTable24"/>
    <pivotTable tabId="4" name="PivotTable25"/>
    <pivotTable tabId="4" name="PivotTable26"/>
    <pivotTable tabId="4" name="PivotTable30"/>
    <pivotTable tabId="4" name="PivotTable31"/>
    <pivotTable tabId="4" name="PivotTable33"/>
    <pivotTable tabId="4" name="PivotTable34"/>
    <pivotTable tabId="4" name="PivotTable35"/>
    <pivotTable tabId="4" name="PivotTable36"/>
  </pivotTables>
  <data>
    <olap pivotCacheId="832195602">
      <levels count="2">
        <level uniqueName="[PwC_Call_Center].[Agent].[(All)]" sourceCaption="(All)" count="0"/>
        <level uniqueName="[PwC_Call_Center].[Agent].[Agent]" sourceCaption="Agent" count="8">
          <ranges>
            <range startItem="0">
              <i n="[PwC_Call_Center].[Agent].&amp;[Becky]" c="Becky"/>
              <i n="[PwC_Call_Center].[Agent].&amp;[Dan]" c="Dan"/>
              <i n="[PwC_Call_Center].[Agent].&amp;[Diane]" c="Diane"/>
              <i n="[PwC_Call_Center].[Agent].&amp;[Greg]" c="Greg"/>
              <i n="[PwC_Call_Center].[Agent].&amp;[Jim]" c="Jim"/>
              <i n="[PwC_Call_Center].[Agent].&amp;[Joe]" c="Joe"/>
              <i n="[PwC_Call_Center].[Agent].&amp;[Martha]" c="Martha"/>
              <i n="[PwC_Call_Center].[Agent].&amp;[Stewart]" c="Stewart"/>
            </range>
          </ranges>
        </level>
      </levels>
      <selections count="1">
        <selection n="[PwC_Call_Center].[Ag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D13F0C7F-3781-4581-BF1B-BD517120DD94}" sourceName="[PwC_Call_Center].[Topic]">
  <pivotTables>
    <pivotTable tabId="4" name="PivotTable36"/>
    <pivotTable tabId="4" name="PivotTable1"/>
    <pivotTable tabId="4" name="PivotTable10"/>
    <pivotTable tabId="4" name="PivotTable11"/>
    <pivotTable tabId="4" name="PivotTable12"/>
    <pivotTable tabId="4" name="PivotTable13"/>
    <pivotTable tabId="4" name="PivotTable14"/>
    <pivotTable tabId="4" name="PivotTable17"/>
    <pivotTable tabId="4" name="PivotTable18"/>
    <pivotTable tabId="4" name="PivotTable19"/>
    <pivotTable tabId="4" name="PivotTable2"/>
    <pivotTable tabId="4" name="PivotTable20"/>
    <pivotTable tabId="4" name="PivotTable21"/>
    <pivotTable tabId="4" name="PivotTable22"/>
    <pivotTable tabId="4" name="PivotTable23"/>
    <pivotTable tabId="4" name="PivotTable24"/>
    <pivotTable tabId="4" name="PivotTable25"/>
    <pivotTable tabId="4" name="PivotTable26"/>
    <pivotTable tabId="4" name="PivotTable3"/>
    <pivotTable tabId="4" name="PivotTable30"/>
    <pivotTable tabId="4" name="PivotTable31"/>
    <pivotTable tabId="4" name="PivotTable33"/>
    <pivotTable tabId="4" name="PivotTable34"/>
    <pivotTable tabId="4" name="PivotTable35"/>
    <pivotTable tabId="4" name="PivotTable4"/>
    <pivotTable tabId="4" name="PivotTable5"/>
    <pivotTable tabId="4" name="PivotTable6"/>
    <pivotTable tabId="4" name="PivotTable7"/>
    <pivotTable tabId="4" name="PivotTable8"/>
    <pivotTable tabId="4" name="PivotTable9"/>
  </pivotTables>
  <data>
    <olap pivotCacheId="832195602">
      <levels count="2">
        <level uniqueName="[PwC_Call_Center].[Topic].[(All)]" sourceCaption="(All)" count="0"/>
        <level uniqueName="[PwC_Call_Center].[Topic].[Topic]" sourceCaption="Topic" count="5">
          <ranges>
            <range startItem="0">
              <i n="[PwC_Call_Center].[Topic].&amp;[Admin Support]" c="Admin Support"/>
              <i n="[PwC_Call_Center].[Topic].&amp;[Contract related]" c="Contract related"/>
              <i n="[PwC_Call_Center].[Topic].&amp;[Payment related]" c="Payment related"/>
              <i n="[PwC_Call_Center].[Topic].&amp;[Streaming]" c="Streaming"/>
              <i n="[PwC_Call_Center].[Topic].&amp;[Technical Support]" c="Technical Support"/>
            </range>
          </ranges>
        </level>
      </levels>
      <selections count="1">
        <selection n="[PwC_Call_Center].[Topic].[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85BF7A9D-C166-422A-945B-FE759E9C5D5F}" cache="Slicer_Agent" caption="Agent" columnCount="2" level="1" style="SlicerStyleLight2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xr10:uid="{2C661507-B2DB-4BFE-A007-B80BD35F49E7}" cache="Slicer_Topic" caption="Topic" startItem="1" level="1" style="SlicerStyleLight2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2" xr10:uid="{F4747057-C793-4038-8DDC-65E40AEA8DE0}" cache="Slicer_Agent" caption="Agent" columnCount="2" level="1" style="SlicerStyleLight2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3" xr10:uid="{904F0C90-0C1C-4E5D-B2E6-416D74D0A46E}" cache="Slicer_Agent" caption="Agent" columnCount="2" level="1" style="SlicerStyleLight2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5EEF01-3140-425F-93C1-55617A87ADD6}" name="PwC_Call_Center" displayName="PwC_Call_Center" ref="A1:P5001" tableType="queryTable" totalsRowShown="0">
  <autoFilter ref="A1:P5001" xr:uid="{F95EEF01-3140-425F-93C1-55617A87ADD6}"/>
  <tableColumns count="16">
    <tableColumn id="1" xr3:uid="{0BFED99B-9B43-49E2-88CD-35C4469CFACF}" uniqueName="1" name="Call Id" queryTableFieldId="1"/>
    <tableColumn id="2" xr3:uid="{FCDC1466-D75A-4CB0-A4CB-4278F59B36CE}" uniqueName="2" name="Agent" queryTableFieldId="2" dataDxfId="7440"/>
    <tableColumn id="3" xr3:uid="{E430F45A-9BBA-4FC2-8740-0637F8E65B6F}" uniqueName="3" name="Date" queryTableFieldId="3" dataDxfId="7439"/>
    <tableColumn id="4" xr3:uid="{81451A4A-EB88-497A-A855-B13DD5AE51CB}" uniqueName="4" name="Month" queryTableFieldId="4"/>
    <tableColumn id="5" xr3:uid="{BB6DA4E0-507F-4920-BE36-4480A6B7E1AD}" uniqueName="5" name="Month Name" queryTableFieldId="5" dataDxfId="7438"/>
    <tableColumn id="6" xr3:uid="{0A07E17C-9A2E-485C-8371-36096C10267E}" uniqueName="6" name="Week of Month" queryTableFieldId="6"/>
    <tableColumn id="7" xr3:uid="{8A24D3BF-C2BF-4C88-B2E7-9CB973444E2A}" uniqueName="7" name="Day" queryTableFieldId="7"/>
    <tableColumn id="8" xr3:uid="{356DB9A4-AE35-4DEC-99F8-C795CAD4D7D9}" uniqueName="8" name="Day Name" queryTableFieldId="8" dataDxfId="7437"/>
    <tableColumn id="9" xr3:uid="{135BED9D-7A6D-4DD6-9F2E-1D7DD6F492EC}" uniqueName="9" name="Time" queryTableFieldId="9" dataDxfId="7436"/>
    <tableColumn id="16" xr3:uid="{3539273D-244A-4A92-BB7C-73E43FC3EE7F}" uniqueName="16" name="Hour" queryTableFieldId="16"/>
    <tableColumn id="10" xr3:uid="{513DD3E0-DC48-46D5-95E1-303FA395626C}" uniqueName="10" name="Topic" queryTableFieldId="10" dataDxfId="7435"/>
    <tableColumn id="11" xr3:uid="{F5936587-980E-4111-80FB-8DE3F8222C22}" uniqueName="11" name="Answered (Y/N)" queryTableFieldId="11" dataDxfId="7434"/>
    <tableColumn id="12" xr3:uid="{013E1017-6897-4808-AEC3-C5A407C395F4}" uniqueName="12" name="Resolved" queryTableFieldId="12" dataDxfId="7433"/>
    <tableColumn id="13" xr3:uid="{C42745BB-1DB6-48BD-A7F0-61E60FE8D928}" uniqueName="13" name="Speed of answer in seconds" queryTableFieldId="13"/>
    <tableColumn id="14" xr3:uid="{83576434-7E3D-4621-8E94-DF472BCF4F4B}" uniqueName="14" name="AvgTalkDuration" queryTableFieldId="14" dataDxfId="7432"/>
    <tableColumn id="15" xr3:uid="{A8D41FD1-629D-4224-B328-0A0D25A256EA}" uniqueName="15" name="Satisfaction rating" queryTableFieldId="15"/>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59C53-BEF7-4D8E-8BC1-8603711FE9D9}">
  <dimension ref="A1:R5001"/>
  <sheetViews>
    <sheetView showGridLines="0" showRowColHeaders="0" topLeftCell="D1" workbookViewId="0"/>
  </sheetViews>
  <sheetFormatPr defaultRowHeight="14.4" x14ac:dyDescent="0.3"/>
  <cols>
    <col min="1" max="1" width="8.5546875" bestFit="1" customWidth="1"/>
    <col min="2" max="2" width="7.88671875" bestFit="1" customWidth="1"/>
    <col min="3" max="3" width="9.33203125" bestFit="1" customWidth="1"/>
    <col min="4" max="4" width="8.33203125" bestFit="1" customWidth="1"/>
    <col min="5" max="5" width="13.6640625" bestFit="1" customWidth="1"/>
    <col min="6" max="6" width="15.33203125" bestFit="1" customWidth="1"/>
    <col min="7" max="7" width="6.33203125" bestFit="1" customWidth="1"/>
    <col min="8" max="8" width="11.6640625" bestFit="1" customWidth="1"/>
    <col min="9" max="9" width="11" bestFit="1" customWidth="1"/>
    <col min="10" max="10" width="7.21875" bestFit="1" customWidth="1"/>
    <col min="11" max="11" width="15.44140625" bestFit="1" customWidth="1"/>
    <col min="12" max="12" width="16.109375" bestFit="1" customWidth="1"/>
    <col min="13" max="13" width="10.77734375" bestFit="1" customWidth="1"/>
    <col min="14" max="14" width="26.109375" style="4" bestFit="1" customWidth="1"/>
    <col min="15" max="15" width="16.77734375" bestFit="1" customWidth="1"/>
    <col min="16" max="16" width="18.44140625" customWidth="1"/>
  </cols>
  <sheetData>
    <row r="1" spans="1:18" x14ac:dyDescent="0.3">
      <c r="A1" t="s">
        <v>0</v>
      </c>
      <c r="B1" t="s">
        <v>1</v>
      </c>
      <c r="C1" t="s">
        <v>2</v>
      </c>
      <c r="D1" t="s">
        <v>3</v>
      </c>
      <c r="E1" t="s">
        <v>4</v>
      </c>
      <c r="F1" t="s">
        <v>5</v>
      </c>
      <c r="G1" t="s">
        <v>6</v>
      </c>
      <c r="H1" t="s">
        <v>7</v>
      </c>
      <c r="I1" t="s">
        <v>8</v>
      </c>
      <c r="J1" t="s">
        <v>40</v>
      </c>
      <c r="K1" t="s">
        <v>9</v>
      </c>
      <c r="L1" t="s">
        <v>10</v>
      </c>
      <c r="M1" t="s">
        <v>11</v>
      </c>
      <c r="N1" t="s">
        <v>12</v>
      </c>
      <c r="O1" t="s">
        <v>13</v>
      </c>
      <c r="P1" t="s">
        <v>14</v>
      </c>
    </row>
    <row r="2" spans="1:18" x14ac:dyDescent="0.3">
      <c r="A2">
        <v>1</v>
      </c>
      <c r="B2" s="1" t="s">
        <v>15</v>
      </c>
      <c r="C2" s="2">
        <v>44197</v>
      </c>
      <c r="D2">
        <v>1</v>
      </c>
      <c r="E2" s="1" t="s">
        <v>16</v>
      </c>
      <c r="F2">
        <v>1</v>
      </c>
      <c r="G2">
        <v>1</v>
      </c>
      <c r="H2" s="1" t="s">
        <v>17</v>
      </c>
      <c r="I2" s="3">
        <v>0.38400462962962961</v>
      </c>
      <c r="J2">
        <v>9</v>
      </c>
      <c r="K2" s="1" t="s">
        <v>18</v>
      </c>
      <c r="L2" s="1" t="s">
        <v>19</v>
      </c>
      <c r="M2" s="1" t="s">
        <v>19</v>
      </c>
      <c r="N2">
        <v>109</v>
      </c>
      <c r="O2" s="4">
        <v>1.6550925925925926E-3</v>
      </c>
      <c r="P2">
        <v>3</v>
      </c>
      <c r="R2" s="4"/>
    </row>
    <row r="3" spans="1:18" x14ac:dyDescent="0.3">
      <c r="A3">
        <v>2</v>
      </c>
      <c r="B3" s="1" t="s">
        <v>20</v>
      </c>
      <c r="C3" s="2">
        <v>44197</v>
      </c>
      <c r="D3">
        <v>1</v>
      </c>
      <c r="E3" s="1" t="s">
        <v>16</v>
      </c>
      <c r="F3">
        <v>1</v>
      </c>
      <c r="G3">
        <v>1</v>
      </c>
      <c r="H3" s="1" t="s">
        <v>17</v>
      </c>
      <c r="I3" s="3">
        <v>0.38400462962962961</v>
      </c>
      <c r="J3">
        <v>9</v>
      </c>
      <c r="K3" s="1" t="s">
        <v>21</v>
      </c>
      <c r="L3" s="1" t="s">
        <v>19</v>
      </c>
      <c r="M3" s="1" t="s">
        <v>22</v>
      </c>
      <c r="N3">
        <v>70</v>
      </c>
      <c r="O3" s="4">
        <v>2.8009259259259259E-3</v>
      </c>
      <c r="P3">
        <v>3</v>
      </c>
      <c r="R3" s="4"/>
    </row>
    <row r="4" spans="1:18" x14ac:dyDescent="0.3">
      <c r="A4">
        <v>3</v>
      </c>
      <c r="B4" s="1" t="s">
        <v>23</v>
      </c>
      <c r="C4" s="2">
        <v>44197</v>
      </c>
      <c r="D4">
        <v>1</v>
      </c>
      <c r="E4" s="1" t="s">
        <v>16</v>
      </c>
      <c r="F4">
        <v>1</v>
      </c>
      <c r="G4">
        <v>1</v>
      </c>
      <c r="H4" s="1" t="s">
        <v>17</v>
      </c>
      <c r="I4" s="3">
        <v>0.4079976851851852</v>
      </c>
      <c r="J4">
        <v>9</v>
      </c>
      <c r="K4" s="1" t="s">
        <v>18</v>
      </c>
      <c r="L4" s="1" t="s">
        <v>19</v>
      </c>
      <c r="M4" s="1" t="s">
        <v>19</v>
      </c>
      <c r="N4">
        <v>10</v>
      </c>
      <c r="O4" s="4">
        <v>1.5162037037037036E-3</v>
      </c>
      <c r="P4">
        <v>3</v>
      </c>
    </row>
    <row r="5" spans="1:18" x14ac:dyDescent="0.3">
      <c r="A5">
        <v>4</v>
      </c>
      <c r="B5" s="1" t="s">
        <v>24</v>
      </c>
      <c r="C5" s="2">
        <v>44197</v>
      </c>
      <c r="D5">
        <v>1</v>
      </c>
      <c r="E5" s="1" t="s">
        <v>16</v>
      </c>
      <c r="F5">
        <v>1</v>
      </c>
      <c r="G5">
        <v>1</v>
      </c>
      <c r="H5" s="1" t="s">
        <v>17</v>
      </c>
      <c r="I5" s="3">
        <v>0.4079976851851852</v>
      </c>
      <c r="J5">
        <v>9</v>
      </c>
      <c r="K5" s="1" t="s">
        <v>18</v>
      </c>
      <c r="L5" s="1" t="s">
        <v>19</v>
      </c>
      <c r="M5" s="1" t="s">
        <v>19</v>
      </c>
      <c r="N5">
        <v>53</v>
      </c>
      <c r="O5" s="4">
        <v>4.2824074074074075E-4</v>
      </c>
      <c r="P5">
        <v>2</v>
      </c>
    </row>
    <row r="6" spans="1:18" x14ac:dyDescent="0.3">
      <c r="A6">
        <v>5</v>
      </c>
      <c r="B6" s="1" t="s">
        <v>20</v>
      </c>
      <c r="C6" s="2">
        <v>44197</v>
      </c>
      <c r="D6">
        <v>1</v>
      </c>
      <c r="E6" s="1" t="s">
        <v>16</v>
      </c>
      <c r="F6">
        <v>1</v>
      </c>
      <c r="G6">
        <v>1</v>
      </c>
      <c r="H6" s="1" t="s">
        <v>17</v>
      </c>
      <c r="I6" s="3">
        <v>0.41700231481481481</v>
      </c>
      <c r="J6">
        <v>10</v>
      </c>
      <c r="K6" s="1" t="s">
        <v>25</v>
      </c>
      <c r="L6" s="1" t="s">
        <v>19</v>
      </c>
      <c r="M6" s="1" t="s">
        <v>19</v>
      </c>
      <c r="N6">
        <v>95</v>
      </c>
      <c r="O6" s="4">
        <v>6.9444444444444447E-4</v>
      </c>
      <c r="P6">
        <v>3</v>
      </c>
      <c r="R6" s="8"/>
    </row>
    <row r="7" spans="1:18" x14ac:dyDescent="0.3">
      <c r="A7">
        <v>6</v>
      </c>
      <c r="B7" s="1" t="s">
        <v>23</v>
      </c>
      <c r="C7" s="2">
        <v>44197</v>
      </c>
      <c r="D7">
        <v>1</v>
      </c>
      <c r="E7" s="1" t="s">
        <v>16</v>
      </c>
      <c r="F7">
        <v>1</v>
      </c>
      <c r="G7">
        <v>1</v>
      </c>
      <c r="H7" s="1" t="s">
        <v>17</v>
      </c>
      <c r="I7" s="3">
        <v>0.41700231481481481</v>
      </c>
      <c r="J7">
        <v>10</v>
      </c>
      <c r="K7" s="1" t="s">
        <v>21</v>
      </c>
      <c r="L7" s="1" t="s">
        <v>22</v>
      </c>
      <c r="M7" s="1" t="s">
        <v>22</v>
      </c>
      <c r="N7"/>
      <c r="O7" s="4"/>
    </row>
    <row r="8" spans="1:18" x14ac:dyDescent="0.3">
      <c r="A8">
        <v>7</v>
      </c>
      <c r="B8" s="1" t="s">
        <v>15</v>
      </c>
      <c r="C8" s="2">
        <v>44197</v>
      </c>
      <c r="D8">
        <v>1</v>
      </c>
      <c r="E8" s="1" t="s">
        <v>16</v>
      </c>
      <c r="F8">
        <v>1</v>
      </c>
      <c r="G8">
        <v>1</v>
      </c>
      <c r="H8" s="1" t="s">
        <v>17</v>
      </c>
      <c r="I8" s="3">
        <v>0.43200231481481483</v>
      </c>
      <c r="J8">
        <v>10</v>
      </c>
      <c r="K8" s="1" t="s">
        <v>25</v>
      </c>
      <c r="L8" s="1" t="s">
        <v>19</v>
      </c>
      <c r="M8" s="1" t="s">
        <v>19</v>
      </c>
      <c r="N8">
        <v>24</v>
      </c>
      <c r="O8" s="4">
        <v>2.5462962962962965E-3</v>
      </c>
      <c r="P8">
        <v>2</v>
      </c>
    </row>
    <row r="9" spans="1:18" x14ac:dyDescent="0.3">
      <c r="A9">
        <v>8</v>
      </c>
      <c r="B9" s="1" t="s">
        <v>15</v>
      </c>
      <c r="C9" s="2">
        <v>44197</v>
      </c>
      <c r="D9">
        <v>1</v>
      </c>
      <c r="E9" s="1" t="s">
        <v>16</v>
      </c>
      <c r="F9">
        <v>1</v>
      </c>
      <c r="G9">
        <v>1</v>
      </c>
      <c r="H9" s="1" t="s">
        <v>17</v>
      </c>
      <c r="I9" s="3">
        <v>0.43200231481481483</v>
      </c>
      <c r="J9">
        <v>10</v>
      </c>
      <c r="K9" s="1" t="s">
        <v>25</v>
      </c>
      <c r="L9" s="1" t="s">
        <v>19</v>
      </c>
      <c r="M9" s="1" t="s">
        <v>19</v>
      </c>
      <c r="N9">
        <v>22</v>
      </c>
      <c r="O9" s="4">
        <v>4.3981481481481481E-4</v>
      </c>
      <c r="P9">
        <v>4</v>
      </c>
    </row>
    <row r="10" spans="1:18" x14ac:dyDescent="0.3">
      <c r="A10">
        <v>9</v>
      </c>
      <c r="B10" s="1" t="s">
        <v>24</v>
      </c>
      <c r="C10" s="2">
        <v>44197</v>
      </c>
      <c r="D10">
        <v>1</v>
      </c>
      <c r="E10" s="1" t="s">
        <v>16</v>
      </c>
      <c r="F10">
        <v>1</v>
      </c>
      <c r="G10">
        <v>1</v>
      </c>
      <c r="H10" s="1" t="s">
        <v>17</v>
      </c>
      <c r="I10" s="3">
        <v>0.4679976851851852</v>
      </c>
      <c r="J10">
        <v>11</v>
      </c>
      <c r="K10" s="1" t="s">
        <v>26</v>
      </c>
      <c r="L10" s="1" t="s">
        <v>19</v>
      </c>
      <c r="M10" s="1" t="s">
        <v>19</v>
      </c>
      <c r="N10">
        <v>15</v>
      </c>
      <c r="O10" s="4">
        <v>4.6064814814814814E-3</v>
      </c>
      <c r="P10">
        <v>4</v>
      </c>
    </row>
    <row r="11" spans="1:18" x14ac:dyDescent="0.3">
      <c r="A11">
        <v>10</v>
      </c>
      <c r="B11" s="1" t="s">
        <v>27</v>
      </c>
      <c r="C11" s="2">
        <v>44197</v>
      </c>
      <c r="D11">
        <v>1</v>
      </c>
      <c r="E11" s="1" t="s">
        <v>16</v>
      </c>
      <c r="F11">
        <v>1</v>
      </c>
      <c r="G11">
        <v>1</v>
      </c>
      <c r="H11" s="1" t="s">
        <v>17</v>
      </c>
      <c r="I11" s="3">
        <v>0.4679976851851852</v>
      </c>
      <c r="J11">
        <v>11</v>
      </c>
      <c r="K11" s="1" t="s">
        <v>28</v>
      </c>
      <c r="L11" s="1" t="s">
        <v>19</v>
      </c>
      <c r="M11" s="1" t="s">
        <v>19</v>
      </c>
      <c r="N11">
        <v>78</v>
      </c>
      <c r="O11" s="4">
        <v>7.407407407407407E-4</v>
      </c>
      <c r="P11">
        <v>3</v>
      </c>
    </row>
    <row r="12" spans="1:18" x14ac:dyDescent="0.3">
      <c r="A12">
        <v>11</v>
      </c>
      <c r="B12" s="1" t="s">
        <v>29</v>
      </c>
      <c r="C12" s="2">
        <v>44197</v>
      </c>
      <c r="D12">
        <v>1</v>
      </c>
      <c r="E12" s="1" t="s">
        <v>16</v>
      </c>
      <c r="F12">
        <v>1</v>
      </c>
      <c r="G12">
        <v>1</v>
      </c>
      <c r="H12" s="1" t="s">
        <v>17</v>
      </c>
      <c r="I12" s="3">
        <v>0.46900462962962963</v>
      </c>
      <c r="J12">
        <v>11</v>
      </c>
      <c r="K12" s="1" t="s">
        <v>25</v>
      </c>
      <c r="L12" s="1" t="s">
        <v>22</v>
      </c>
      <c r="M12" s="1" t="s">
        <v>22</v>
      </c>
      <c r="N12"/>
      <c r="O12" s="4"/>
    </row>
    <row r="13" spans="1:18" x14ac:dyDescent="0.3">
      <c r="A13">
        <v>12</v>
      </c>
      <c r="B13" s="1" t="s">
        <v>24</v>
      </c>
      <c r="C13" s="2">
        <v>44197</v>
      </c>
      <c r="D13">
        <v>1</v>
      </c>
      <c r="E13" s="1" t="s">
        <v>16</v>
      </c>
      <c r="F13">
        <v>1</v>
      </c>
      <c r="G13">
        <v>1</v>
      </c>
      <c r="H13" s="1" t="s">
        <v>17</v>
      </c>
      <c r="I13" s="3">
        <v>0.46900462962962963</v>
      </c>
      <c r="J13">
        <v>11</v>
      </c>
      <c r="K13" s="1" t="s">
        <v>25</v>
      </c>
      <c r="L13" s="1" t="s">
        <v>19</v>
      </c>
      <c r="M13" s="1" t="s">
        <v>19</v>
      </c>
      <c r="N13">
        <v>50</v>
      </c>
      <c r="O13" s="4">
        <v>3.7037037037037035E-4</v>
      </c>
      <c r="P13">
        <v>4</v>
      </c>
    </row>
    <row r="14" spans="1:18" x14ac:dyDescent="0.3">
      <c r="A14">
        <v>13</v>
      </c>
      <c r="B14" s="1" t="s">
        <v>29</v>
      </c>
      <c r="C14" s="2">
        <v>44197</v>
      </c>
      <c r="D14">
        <v>1</v>
      </c>
      <c r="E14" s="1" t="s">
        <v>16</v>
      </c>
      <c r="F14">
        <v>1</v>
      </c>
      <c r="G14">
        <v>1</v>
      </c>
      <c r="H14" s="1" t="s">
        <v>17</v>
      </c>
      <c r="I14" s="3">
        <v>0.495</v>
      </c>
      <c r="J14">
        <v>11</v>
      </c>
      <c r="K14" s="1" t="s">
        <v>25</v>
      </c>
      <c r="L14" s="1" t="s">
        <v>19</v>
      </c>
      <c r="M14" s="1" t="s">
        <v>19</v>
      </c>
      <c r="N14">
        <v>84</v>
      </c>
      <c r="O14" s="4">
        <v>2.476851851851852E-3</v>
      </c>
      <c r="P14">
        <v>3</v>
      </c>
    </row>
    <row r="15" spans="1:18" x14ac:dyDescent="0.3">
      <c r="A15">
        <v>14</v>
      </c>
      <c r="B15" s="1" t="s">
        <v>30</v>
      </c>
      <c r="C15" s="2">
        <v>44197</v>
      </c>
      <c r="D15">
        <v>1</v>
      </c>
      <c r="E15" s="1" t="s">
        <v>16</v>
      </c>
      <c r="F15">
        <v>1</v>
      </c>
      <c r="G15">
        <v>1</v>
      </c>
      <c r="H15" s="1" t="s">
        <v>17</v>
      </c>
      <c r="I15" s="3">
        <v>0.495</v>
      </c>
      <c r="J15">
        <v>11</v>
      </c>
      <c r="K15" s="1" t="s">
        <v>18</v>
      </c>
      <c r="L15" s="1" t="s">
        <v>19</v>
      </c>
      <c r="M15" s="1" t="s">
        <v>19</v>
      </c>
      <c r="N15">
        <v>89</v>
      </c>
      <c r="O15" s="4">
        <v>3.9814814814814817E-3</v>
      </c>
      <c r="P15">
        <v>3</v>
      </c>
    </row>
    <row r="16" spans="1:18" x14ac:dyDescent="0.3">
      <c r="A16">
        <v>15</v>
      </c>
      <c r="B16" s="1" t="s">
        <v>20</v>
      </c>
      <c r="C16" s="2">
        <v>44197</v>
      </c>
      <c r="D16">
        <v>1</v>
      </c>
      <c r="E16" s="1" t="s">
        <v>16</v>
      </c>
      <c r="F16">
        <v>1</v>
      </c>
      <c r="G16">
        <v>1</v>
      </c>
      <c r="H16" s="1" t="s">
        <v>17</v>
      </c>
      <c r="I16" s="3">
        <v>0.49700231481481483</v>
      </c>
      <c r="J16">
        <v>11</v>
      </c>
      <c r="K16" s="1" t="s">
        <v>26</v>
      </c>
      <c r="L16" s="1" t="s">
        <v>19</v>
      </c>
      <c r="M16" s="1" t="s">
        <v>19</v>
      </c>
      <c r="N16">
        <v>48</v>
      </c>
      <c r="O16" s="4">
        <v>2.627314814814815E-3</v>
      </c>
      <c r="P16">
        <v>4</v>
      </c>
    </row>
    <row r="17" spans="1:16" x14ac:dyDescent="0.3">
      <c r="A17">
        <v>16</v>
      </c>
      <c r="B17" s="1" t="s">
        <v>20</v>
      </c>
      <c r="C17" s="2">
        <v>44197</v>
      </c>
      <c r="D17">
        <v>1</v>
      </c>
      <c r="E17" s="1" t="s">
        <v>16</v>
      </c>
      <c r="F17">
        <v>1</v>
      </c>
      <c r="G17">
        <v>1</v>
      </c>
      <c r="H17" s="1" t="s">
        <v>17</v>
      </c>
      <c r="I17" s="3">
        <v>0.49700231481481483</v>
      </c>
      <c r="J17">
        <v>11</v>
      </c>
      <c r="K17" s="1" t="s">
        <v>26</v>
      </c>
      <c r="L17" s="1" t="s">
        <v>19</v>
      </c>
      <c r="M17" s="1" t="s">
        <v>19</v>
      </c>
      <c r="N17">
        <v>63</v>
      </c>
      <c r="O17" s="4">
        <v>3.7731481481481483E-3</v>
      </c>
      <c r="P17">
        <v>2</v>
      </c>
    </row>
    <row r="18" spans="1:16" x14ac:dyDescent="0.3">
      <c r="A18">
        <v>17</v>
      </c>
      <c r="B18" s="1" t="s">
        <v>24</v>
      </c>
      <c r="C18" s="2">
        <v>44197</v>
      </c>
      <c r="D18">
        <v>1</v>
      </c>
      <c r="E18" s="1" t="s">
        <v>16</v>
      </c>
      <c r="F18">
        <v>1</v>
      </c>
      <c r="G18">
        <v>1</v>
      </c>
      <c r="H18" s="1" t="s">
        <v>17</v>
      </c>
      <c r="I18" s="3">
        <v>0.49799768518518517</v>
      </c>
      <c r="J18">
        <v>11</v>
      </c>
      <c r="K18" s="1" t="s">
        <v>21</v>
      </c>
      <c r="L18" s="1" t="s">
        <v>19</v>
      </c>
      <c r="M18" s="1" t="s">
        <v>19</v>
      </c>
      <c r="N18">
        <v>45</v>
      </c>
      <c r="O18" s="4">
        <v>3.8425925925925928E-3</v>
      </c>
      <c r="P18">
        <v>5</v>
      </c>
    </row>
    <row r="19" spans="1:16" x14ac:dyDescent="0.3">
      <c r="A19">
        <v>18</v>
      </c>
      <c r="B19" s="1" t="s">
        <v>20</v>
      </c>
      <c r="C19" s="2">
        <v>44197</v>
      </c>
      <c r="D19">
        <v>1</v>
      </c>
      <c r="E19" s="1" t="s">
        <v>16</v>
      </c>
      <c r="F19">
        <v>1</v>
      </c>
      <c r="G19">
        <v>1</v>
      </c>
      <c r="H19" s="1" t="s">
        <v>17</v>
      </c>
      <c r="I19" s="3">
        <v>0.49799768518518517</v>
      </c>
      <c r="J19">
        <v>11</v>
      </c>
      <c r="K19" s="1" t="s">
        <v>26</v>
      </c>
      <c r="L19" s="1" t="s">
        <v>22</v>
      </c>
      <c r="M19" s="1" t="s">
        <v>22</v>
      </c>
      <c r="N19"/>
      <c r="O19" s="4"/>
    </row>
    <row r="20" spans="1:16" x14ac:dyDescent="0.3">
      <c r="A20">
        <v>19</v>
      </c>
      <c r="B20" s="1" t="s">
        <v>27</v>
      </c>
      <c r="C20" s="2">
        <v>44197</v>
      </c>
      <c r="D20">
        <v>1</v>
      </c>
      <c r="E20" s="1" t="s">
        <v>16</v>
      </c>
      <c r="F20">
        <v>1</v>
      </c>
      <c r="G20">
        <v>1</v>
      </c>
      <c r="H20" s="1" t="s">
        <v>17</v>
      </c>
      <c r="I20" s="3">
        <v>0.50099537037037034</v>
      </c>
      <c r="J20">
        <v>12</v>
      </c>
      <c r="K20" s="1" t="s">
        <v>28</v>
      </c>
      <c r="L20" s="1" t="s">
        <v>22</v>
      </c>
      <c r="M20" s="1" t="s">
        <v>22</v>
      </c>
      <c r="N20"/>
      <c r="O20" s="4"/>
    </row>
    <row r="21" spans="1:16" x14ac:dyDescent="0.3">
      <c r="A21">
        <v>20</v>
      </c>
      <c r="B21" s="1" t="s">
        <v>27</v>
      </c>
      <c r="C21" s="2">
        <v>44197</v>
      </c>
      <c r="D21">
        <v>1</v>
      </c>
      <c r="E21" s="1" t="s">
        <v>16</v>
      </c>
      <c r="F21">
        <v>1</v>
      </c>
      <c r="G21">
        <v>1</v>
      </c>
      <c r="H21" s="1" t="s">
        <v>17</v>
      </c>
      <c r="I21" s="3">
        <v>0.50099537037037034</v>
      </c>
      <c r="J21">
        <v>12</v>
      </c>
      <c r="K21" s="1" t="s">
        <v>18</v>
      </c>
      <c r="L21" s="1" t="s">
        <v>19</v>
      </c>
      <c r="M21" s="1" t="s">
        <v>19</v>
      </c>
      <c r="N21">
        <v>101</v>
      </c>
      <c r="O21" s="4">
        <v>1.7013888888888888E-3</v>
      </c>
      <c r="P21">
        <v>3</v>
      </c>
    </row>
    <row r="22" spans="1:16" x14ac:dyDescent="0.3">
      <c r="A22">
        <v>21</v>
      </c>
      <c r="B22" s="1" t="s">
        <v>27</v>
      </c>
      <c r="C22" s="2">
        <v>44197</v>
      </c>
      <c r="D22">
        <v>1</v>
      </c>
      <c r="E22" s="1" t="s">
        <v>16</v>
      </c>
      <c r="F22">
        <v>1</v>
      </c>
      <c r="G22">
        <v>1</v>
      </c>
      <c r="H22" s="1" t="s">
        <v>17</v>
      </c>
      <c r="I22" s="3">
        <v>0.50200231481481483</v>
      </c>
      <c r="J22">
        <v>12</v>
      </c>
      <c r="K22" s="1" t="s">
        <v>21</v>
      </c>
      <c r="L22" s="1" t="s">
        <v>19</v>
      </c>
      <c r="M22" s="1" t="s">
        <v>19</v>
      </c>
      <c r="N22">
        <v>74</v>
      </c>
      <c r="O22" s="4">
        <v>3.7268518518518519E-3</v>
      </c>
      <c r="P22">
        <v>5</v>
      </c>
    </row>
    <row r="23" spans="1:16" x14ac:dyDescent="0.3">
      <c r="A23">
        <v>22</v>
      </c>
      <c r="B23" s="1" t="s">
        <v>31</v>
      </c>
      <c r="C23" s="2">
        <v>44197</v>
      </c>
      <c r="D23">
        <v>1</v>
      </c>
      <c r="E23" s="1" t="s">
        <v>16</v>
      </c>
      <c r="F23">
        <v>1</v>
      </c>
      <c r="G23">
        <v>1</v>
      </c>
      <c r="H23" s="1" t="s">
        <v>17</v>
      </c>
      <c r="I23" s="3">
        <v>0.50200231481481483</v>
      </c>
      <c r="J23">
        <v>12</v>
      </c>
      <c r="K23" s="1" t="s">
        <v>26</v>
      </c>
      <c r="L23" s="1" t="s">
        <v>19</v>
      </c>
      <c r="M23" s="1" t="s">
        <v>19</v>
      </c>
      <c r="N23">
        <v>89</v>
      </c>
      <c r="O23" s="4">
        <v>4.0509259259259257E-3</v>
      </c>
      <c r="P23">
        <v>5</v>
      </c>
    </row>
    <row r="24" spans="1:16" x14ac:dyDescent="0.3">
      <c r="A24">
        <v>23</v>
      </c>
      <c r="B24" s="1" t="s">
        <v>30</v>
      </c>
      <c r="C24" s="2">
        <v>44197</v>
      </c>
      <c r="D24">
        <v>1</v>
      </c>
      <c r="E24" s="1" t="s">
        <v>16</v>
      </c>
      <c r="F24">
        <v>1</v>
      </c>
      <c r="G24">
        <v>1</v>
      </c>
      <c r="H24" s="1" t="s">
        <v>17</v>
      </c>
      <c r="I24" s="3">
        <v>0.50200231481481483</v>
      </c>
      <c r="J24">
        <v>12</v>
      </c>
      <c r="K24" s="1" t="s">
        <v>21</v>
      </c>
      <c r="L24" s="1" t="s">
        <v>22</v>
      </c>
      <c r="M24" s="1" t="s">
        <v>22</v>
      </c>
      <c r="N24"/>
      <c r="O24" s="4"/>
    </row>
    <row r="25" spans="1:16" x14ac:dyDescent="0.3">
      <c r="A25">
        <v>24</v>
      </c>
      <c r="B25" s="1" t="s">
        <v>29</v>
      </c>
      <c r="C25" s="2">
        <v>44197</v>
      </c>
      <c r="D25">
        <v>1</v>
      </c>
      <c r="E25" s="1" t="s">
        <v>16</v>
      </c>
      <c r="F25">
        <v>1</v>
      </c>
      <c r="G25">
        <v>1</v>
      </c>
      <c r="H25" s="1" t="s">
        <v>17</v>
      </c>
      <c r="I25" s="3">
        <v>0.50200231481481483</v>
      </c>
      <c r="J25">
        <v>12</v>
      </c>
      <c r="K25" s="1" t="s">
        <v>21</v>
      </c>
      <c r="L25" s="1" t="s">
        <v>19</v>
      </c>
      <c r="M25" s="1" t="s">
        <v>19</v>
      </c>
      <c r="N25">
        <v>68</v>
      </c>
      <c r="O25" s="4">
        <v>3.7615740740740739E-3</v>
      </c>
      <c r="P25">
        <v>2</v>
      </c>
    </row>
    <row r="26" spans="1:16" x14ac:dyDescent="0.3">
      <c r="A26">
        <v>25</v>
      </c>
      <c r="B26" s="1" t="s">
        <v>15</v>
      </c>
      <c r="C26" s="2">
        <v>44197</v>
      </c>
      <c r="D26">
        <v>1</v>
      </c>
      <c r="E26" s="1" t="s">
        <v>16</v>
      </c>
      <c r="F26">
        <v>1</v>
      </c>
      <c r="G26">
        <v>1</v>
      </c>
      <c r="H26" s="1" t="s">
        <v>17</v>
      </c>
      <c r="I26" s="3">
        <v>0.52099537037037036</v>
      </c>
      <c r="J26">
        <v>12</v>
      </c>
      <c r="K26" s="1" t="s">
        <v>28</v>
      </c>
      <c r="L26" s="1" t="s">
        <v>19</v>
      </c>
      <c r="M26" s="1" t="s">
        <v>19</v>
      </c>
      <c r="N26">
        <v>97</v>
      </c>
      <c r="O26" s="4">
        <v>2.8819444444444444E-3</v>
      </c>
      <c r="P26">
        <v>3</v>
      </c>
    </row>
    <row r="27" spans="1:16" x14ac:dyDescent="0.3">
      <c r="A27">
        <v>26</v>
      </c>
      <c r="B27" s="1" t="s">
        <v>31</v>
      </c>
      <c r="C27" s="2">
        <v>44197</v>
      </c>
      <c r="D27">
        <v>1</v>
      </c>
      <c r="E27" s="1" t="s">
        <v>16</v>
      </c>
      <c r="F27">
        <v>1</v>
      </c>
      <c r="G27">
        <v>1</v>
      </c>
      <c r="H27" s="1" t="s">
        <v>17</v>
      </c>
      <c r="I27" s="3">
        <v>0.52099537037037036</v>
      </c>
      <c r="J27">
        <v>12</v>
      </c>
      <c r="K27" s="1" t="s">
        <v>25</v>
      </c>
      <c r="L27" s="1" t="s">
        <v>22</v>
      </c>
      <c r="M27" s="1" t="s">
        <v>22</v>
      </c>
      <c r="N27"/>
      <c r="O27" s="4"/>
    </row>
    <row r="28" spans="1:16" x14ac:dyDescent="0.3">
      <c r="A28">
        <v>27</v>
      </c>
      <c r="B28" s="1" t="s">
        <v>29</v>
      </c>
      <c r="C28" s="2">
        <v>44197</v>
      </c>
      <c r="D28">
        <v>1</v>
      </c>
      <c r="E28" s="1" t="s">
        <v>16</v>
      </c>
      <c r="F28">
        <v>1</v>
      </c>
      <c r="G28">
        <v>1</v>
      </c>
      <c r="H28" s="1" t="s">
        <v>17</v>
      </c>
      <c r="I28" s="3">
        <v>0.52799768518518519</v>
      </c>
      <c r="J28">
        <v>12</v>
      </c>
      <c r="K28" s="1" t="s">
        <v>28</v>
      </c>
      <c r="L28" s="1" t="s">
        <v>19</v>
      </c>
      <c r="M28" s="1" t="s">
        <v>19</v>
      </c>
      <c r="N28">
        <v>39</v>
      </c>
      <c r="O28" s="4">
        <v>2.7777777777777779E-3</v>
      </c>
      <c r="P28">
        <v>3</v>
      </c>
    </row>
    <row r="29" spans="1:16" x14ac:dyDescent="0.3">
      <c r="A29">
        <v>28</v>
      </c>
      <c r="B29" s="1" t="s">
        <v>30</v>
      </c>
      <c r="C29" s="2">
        <v>44197</v>
      </c>
      <c r="D29">
        <v>1</v>
      </c>
      <c r="E29" s="1" t="s">
        <v>16</v>
      </c>
      <c r="F29">
        <v>1</v>
      </c>
      <c r="G29">
        <v>1</v>
      </c>
      <c r="H29" s="1" t="s">
        <v>17</v>
      </c>
      <c r="I29" s="3">
        <v>0.52799768518518519</v>
      </c>
      <c r="J29">
        <v>12</v>
      </c>
      <c r="K29" s="1" t="s">
        <v>18</v>
      </c>
      <c r="L29" s="1" t="s">
        <v>19</v>
      </c>
      <c r="M29" s="1" t="s">
        <v>19</v>
      </c>
      <c r="N29">
        <v>51</v>
      </c>
      <c r="O29" s="4">
        <v>1.7824074074074075E-3</v>
      </c>
      <c r="P29">
        <v>4</v>
      </c>
    </row>
    <row r="30" spans="1:16" x14ac:dyDescent="0.3">
      <c r="A30">
        <v>29</v>
      </c>
      <c r="B30" s="1" t="s">
        <v>29</v>
      </c>
      <c r="C30" s="2">
        <v>44197</v>
      </c>
      <c r="D30">
        <v>1</v>
      </c>
      <c r="E30" s="1" t="s">
        <v>16</v>
      </c>
      <c r="F30">
        <v>1</v>
      </c>
      <c r="G30">
        <v>1</v>
      </c>
      <c r="H30" s="1" t="s">
        <v>17</v>
      </c>
      <c r="I30" s="3">
        <v>0.52799768518518519</v>
      </c>
      <c r="J30">
        <v>12</v>
      </c>
      <c r="K30" s="1" t="s">
        <v>21</v>
      </c>
      <c r="L30" s="1" t="s">
        <v>19</v>
      </c>
      <c r="M30" s="1" t="s">
        <v>19</v>
      </c>
      <c r="N30">
        <v>106</v>
      </c>
      <c r="O30" s="4">
        <v>1.4930555555555556E-3</v>
      </c>
      <c r="P30">
        <v>4</v>
      </c>
    </row>
    <row r="31" spans="1:16" x14ac:dyDescent="0.3">
      <c r="A31">
        <v>30</v>
      </c>
      <c r="B31" s="1" t="s">
        <v>23</v>
      </c>
      <c r="C31" s="2">
        <v>44197</v>
      </c>
      <c r="D31">
        <v>1</v>
      </c>
      <c r="E31" s="1" t="s">
        <v>16</v>
      </c>
      <c r="F31">
        <v>1</v>
      </c>
      <c r="G31">
        <v>1</v>
      </c>
      <c r="H31" s="1" t="s">
        <v>17</v>
      </c>
      <c r="I31" s="3">
        <v>0.52799768518518519</v>
      </c>
      <c r="J31">
        <v>12</v>
      </c>
      <c r="K31" s="1" t="s">
        <v>28</v>
      </c>
      <c r="L31" s="1" t="s">
        <v>19</v>
      </c>
      <c r="M31" s="1" t="s">
        <v>19</v>
      </c>
      <c r="N31">
        <v>107</v>
      </c>
      <c r="O31" s="4">
        <v>4.1087962962962962E-3</v>
      </c>
      <c r="P31">
        <v>3</v>
      </c>
    </row>
    <row r="32" spans="1:16" x14ac:dyDescent="0.3">
      <c r="A32">
        <v>31</v>
      </c>
      <c r="B32" s="1" t="s">
        <v>29</v>
      </c>
      <c r="C32" s="2">
        <v>44197</v>
      </c>
      <c r="D32">
        <v>1</v>
      </c>
      <c r="E32" s="1" t="s">
        <v>16</v>
      </c>
      <c r="F32">
        <v>1</v>
      </c>
      <c r="G32">
        <v>1</v>
      </c>
      <c r="H32" s="1" t="s">
        <v>17</v>
      </c>
      <c r="I32" s="3">
        <v>0.5590046296296296</v>
      </c>
      <c r="J32">
        <v>13</v>
      </c>
      <c r="K32" s="1" t="s">
        <v>26</v>
      </c>
      <c r="L32" s="1" t="s">
        <v>19</v>
      </c>
      <c r="M32" s="1" t="s">
        <v>19</v>
      </c>
      <c r="N32">
        <v>22</v>
      </c>
      <c r="O32" s="4">
        <v>3.5648148148148149E-3</v>
      </c>
      <c r="P32">
        <v>3</v>
      </c>
    </row>
    <row r="33" spans="1:16" x14ac:dyDescent="0.3">
      <c r="A33">
        <v>32</v>
      </c>
      <c r="B33" s="1" t="s">
        <v>29</v>
      </c>
      <c r="C33" s="2">
        <v>44197</v>
      </c>
      <c r="D33">
        <v>1</v>
      </c>
      <c r="E33" s="1" t="s">
        <v>16</v>
      </c>
      <c r="F33">
        <v>1</v>
      </c>
      <c r="G33">
        <v>1</v>
      </c>
      <c r="H33" s="1" t="s">
        <v>17</v>
      </c>
      <c r="I33" s="3">
        <v>0.5590046296296296</v>
      </c>
      <c r="J33">
        <v>13</v>
      </c>
      <c r="K33" s="1" t="s">
        <v>28</v>
      </c>
      <c r="L33" s="1" t="s">
        <v>19</v>
      </c>
      <c r="M33" s="1" t="s">
        <v>19</v>
      </c>
      <c r="N33">
        <v>122</v>
      </c>
      <c r="O33" s="4">
        <v>1.4814814814814814E-3</v>
      </c>
      <c r="P33">
        <v>4</v>
      </c>
    </row>
    <row r="34" spans="1:16" x14ac:dyDescent="0.3">
      <c r="A34">
        <v>33</v>
      </c>
      <c r="B34" s="1" t="s">
        <v>15</v>
      </c>
      <c r="C34" s="2">
        <v>44197</v>
      </c>
      <c r="D34">
        <v>1</v>
      </c>
      <c r="E34" s="1" t="s">
        <v>16</v>
      </c>
      <c r="F34">
        <v>1</v>
      </c>
      <c r="G34">
        <v>1</v>
      </c>
      <c r="H34" s="1" t="s">
        <v>17</v>
      </c>
      <c r="I34" s="3">
        <v>0.56499999999999995</v>
      </c>
      <c r="J34">
        <v>13</v>
      </c>
      <c r="K34" s="1" t="s">
        <v>21</v>
      </c>
      <c r="L34" s="1" t="s">
        <v>19</v>
      </c>
      <c r="M34" s="1" t="s">
        <v>19</v>
      </c>
      <c r="N34">
        <v>57</v>
      </c>
      <c r="O34" s="4">
        <v>4.7337962962962967E-3</v>
      </c>
      <c r="P34">
        <v>3</v>
      </c>
    </row>
    <row r="35" spans="1:16" x14ac:dyDescent="0.3">
      <c r="A35">
        <v>34</v>
      </c>
      <c r="B35" s="1" t="s">
        <v>27</v>
      </c>
      <c r="C35" s="2">
        <v>44197</v>
      </c>
      <c r="D35">
        <v>1</v>
      </c>
      <c r="E35" s="1" t="s">
        <v>16</v>
      </c>
      <c r="F35">
        <v>1</v>
      </c>
      <c r="G35">
        <v>1</v>
      </c>
      <c r="H35" s="1" t="s">
        <v>17</v>
      </c>
      <c r="I35" s="3">
        <v>0.56499999999999995</v>
      </c>
      <c r="J35">
        <v>13</v>
      </c>
      <c r="K35" s="1" t="s">
        <v>25</v>
      </c>
      <c r="L35" s="1" t="s">
        <v>19</v>
      </c>
      <c r="M35" s="1" t="s">
        <v>22</v>
      </c>
      <c r="N35">
        <v>53</v>
      </c>
      <c r="O35" s="4">
        <v>1.2037037037037038E-3</v>
      </c>
      <c r="P35">
        <v>2</v>
      </c>
    </row>
    <row r="36" spans="1:16" x14ac:dyDescent="0.3">
      <c r="A36">
        <v>35</v>
      </c>
      <c r="B36" s="1" t="s">
        <v>20</v>
      </c>
      <c r="C36" s="2">
        <v>44197</v>
      </c>
      <c r="D36">
        <v>1</v>
      </c>
      <c r="E36" s="1" t="s">
        <v>16</v>
      </c>
      <c r="F36">
        <v>1</v>
      </c>
      <c r="G36">
        <v>1</v>
      </c>
      <c r="H36" s="1" t="s">
        <v>17</v>
      </c>
      <c r="I36" s="3">
        <v>0.5709953703703704</v>
      </c>
      <c r="J36">
        <v>13</v>
      </c>
      <c r="K36" s="1" t="s">
        <v>28</v>
      </c>
      <c r="L36" s="1" t="s">
        <v>19</v>
      </c>
      <c r="M36" s="1" t="s">
        <v>19</v>
      </c>
      <c r="N36">
        <v>119</v>
      </c>
      <c r="O36" s="4">
        <v>1.0532407407407407E-3</v>
      </c>
      <c r="P36">
        <v>5</v>
      </c>
    </row>
    <row r="37" spans="1:16" x14ac:dyDescent="0.3">
      <c r="A37">
        <v>36</v>
      </c>
      <c r="B37" s="1" t="s">
        <v>15</v>
      </c>
      <c r="C37" s="2">
        <v>44197</v>
      </c>
      <c r="D37">
        <v>1</v>
      </c>
      <c r="E37" s="1" t="s">
        <v>16</v>
      </c>
      <c r="F37">
        <v>1</v>
      </c>
      <c r="G37">
        <v>1</v>
      </c>
      <c r="H37" s="1" t="s">
        <v>17</v>
      </c>
      <c r="I37" s="3">
        <v>0.5709953703703704</v>
      </c>
      <c r="J37">
        <v>13</v>
      </c>
      <c r="K37" s="1" t="s">
        <v>28</v>
      </c>
      <c r="L37" s="1" t="s">
        <v>22</v>
      </c>
      <c r="M37" s="1" t="s">
        <v>22</v>
      </c>
      <c r="N37"/>
      <c r="O37" s="4"/>
    </row>
    <row r="38" spans="1:16" x14ac:dyDescent="0.3">
      <c r="A38">
        <v>37</v>
      </c>
      <c r="B38" s="1" t="s">
        <v>30</v>
      </c>
      <c r="C38" s="2">
        <v>44197</v>
      </c>
      <c r="D38">
        <v>1</v>
      </c>
      <c r="E38" s="1" t="s">
        <v>16</v>
      </c>
      <c r="F38">
        <v>1</v>
      </c>
      <c r="G38">
        <v>1</v>
      </c>
      <c r="H38" s="1" t="s">
        <v>17</v>
      </c>
      <c r="I38" s="3">
        <v>0.5709953703703704</v>
      </c>
      <c r="J38">
        <v>13</v>
      </c>
      <c r="K38" s="1" t="s">
        <v>21</v>
      </c>
      <c r="L38" s="1" t="s">
        <v>19</v>
      </c>
      <c r="M38" s="1" t="s">
        <v>22</v>
      </c>
      <c r="N38">
        <v>20</v>
      </c>
      <c r="O38" s="4">
        <v>8.3333333333333339E-4</v>
      </c>
      <c r="P38">
        <v>2</v>
      </c>
    </row>
    <row r="39" spans="1:16" x14ac:dyDescent="0.3">
      <c r="A39">
        <v>38</v>
      </c>
      <c r="B39" s="1" t="s">
        <v>29</v>
      </c>
      <c r="C39" s="2">
        <v>44197</v>
      </c>
      <c r="D39">
        <v>1</v>
      </c>
      <c r="E39" s="1" t="s">
        <v>16</v>
      </c>
      <c r="F39">
        <v>1</v>
      </c>
      <c r="G39">
        <v>1</v>
      </c>
      <c r="H39" s="1" t="s">
        <v>17</v>
      </c>
      <c r="I39" s="3">
        <v>0.5709953703703704</v>
      </c>
      <c r="J39">
        <v>13</v>
      </c>
      <c r="K39" s="1" t="s">
        <v>21</v>
      </c>
      <c r="L39" s="1" t="s">
        <v>19</v>
      </c>
      <c r="M39" s="1" t="s">
        <v>19</v>
      </c>
      <c r="N39">
        <v>52</v>
      </c>
      <c r="O39" s="4">
        <v>4.1666666666666669E-4</v>
      </c>
      <c r="P39">
        <v>3</v>
      </c>
    </row>
    <row r="40" spans="1:16" x14ac:dyDescent="0.3">
      <c r="A40">
        <v>39</v>
      </c>
      <c r="B40" s="1" t="s">
        <v>23</v>
      </c>
      <c r="C40" s="2">
        <v>44197</v>
      </c>
      <c r="D40">
        <v>1</v>
      </c>
      <c r="E40" s="1" t="s">
        <v>16</v>
      </c>
      <c r="F40">
        <v>1</v>
      </c>
      <c r="G40">
        <v>1</v>
      </c>
      <c r="H40" s="1" t="s">
        <v>17</v>
      </c>
      <c r="I40" s="3">
        <v>0.61</v>
      </c>
      <c r="J40">
        <v>14</v>
      </c>
      <c r="K40" s="1" t="s">
        <v>18</v>
      </c>
      <c r="L40" s="1" t="s">
        <v>19</v>
      </c>
      <c r="M40" s="1" t="s">
        <v>19</v>
      </c>
      <c r="N40">
        <v>74</v>
      </c>
      <c r="O40" s="4">
        <v>4.6412037037037038E-3</v>
      </c>
      <c r="P40">
        <v>1</v>
      </c>
    </row>
    <row r="41" spans="1:16" x14ac:dyDescent="0.3">
      <c r="A41">
        <v>40</v>
      </c>
      <c r="B41" s="1" t="s">
        <v>24</v>
      </c>
      <c r="C41" s="2">
        <v>44197</v>
      </c>
      <c r="D41">
        <v>1</v>
      </c>
      <c r="E41" s="1" t="s">
        <v>16</v>
      </c>
      <c r="F41">
        <v>1</v>
      </c>
      <c r="G41">
        <v>1</v>
      </c>
      <c r="H41" s="1" t="s">
        <v>17</v>
      </c>
      <c r="I41" s="3">
        <v>0.61</v>
      </c>
      <c r="J41">
        <v>14</v>
      </c>
      <c r="K41" s="1" t="s">
        <v>21</v>
      </c>
      <c r="L41" s="1" t="s">
        <v>19</v>
      </c>
      <c r="M41" s="1" t="s">
        <v>19</v>
      </c>
      <c r="N41">
        <v>49</v>
      </c>
      <c r="O41" s="4">
        <v>1.724537037037037E-3</v>
      </c>
      <c r="P41">
        <v>3</v>
      </c>
    </row>
    <row r="42" spans="1:16" x14ac:dyDescent="0.3">
      <c r="A42">
        <v>41</v>
      </c>
      <c r="B42" s="1" t="s">
        <v>27</v>
      </c>
      <c r="C42" s="2">
        <v>44197</v>
      </c>
      <c r="D42">
        <v>1</v>
      </c>
      <c r="E42" s="1" t="s">
        <v>16</v>
      </c>
      <c r="F42">
        <v>1</v>
      </c>
      <c r="G42">
        <v>1</v>
      </c>
      <c r="H42" s="1" t="s">
        <v>17</v>
      </c>
      <c r="I42" s="3">
        <v>0.61599537037037033</v>
      </c>
      <c r="J42">
        <v>14</v>
      </c>
      <c r="K42" s="1" t="s">
        <v>21</v>
      </c>
      <c r="L42" s="1" t="s">
        <v>19</v>
      </c>
      <c r="M42" s="1" t="s">
        <v>19</v>
      </c>
      <c r="N42">
        <v>27</v>
      </c>
      <c r="O42" s="4">
        <v>1.4930555555555556E-3</v>
      </c>
      <c r="P42">
        <v>5</v>
      </c>
    </row>
    <row r="43" spans="1:16" x14ac:dyDescent="0.3">
      <c r="A43">
        <v>42</v>
      </c>
      <c r="B43" s="1" t="s">
        <v>24</v>
      </c>
      <c r="C43" s="2">
        <v>44197</v>
      </c>
      <c r="D43">
        <v>1</v>
      </c>
      <c r="E43" s="1" t="s">
        <v>16</v>
      </c>
      <c r="F43">
        <v>1</v>
      </c>
      <c r="G43">
        <v>1</v>
      </c>
      <c r="H43" s="1" t="s">
        <v>17</v>
      </c>
      <c r="I43" s="3">
        <v>0.61599537037037033</v>
      </c>
      <c r="J43">
        <v>14</v>
      </c>
      <c r="K43" s="1" t="s">
        <v>18</v>
      </c>
      <c r="L43" s="1" t="s">
        <v>19</v>
      </c>
      <c r="M43" s="1" t="s">
        <v>19</v>
      </c>
      <c r="N43">
        <v>100</v>
      </c>
      <c r="O43" s="4">
        <v>3.4027777777777776E-3</v>
      </c>
      <c r="P43">
        <v>5</v>
      </c>
    </row>
    <row r="44" spans="1:16" x14ac:dyDescent="0.3">
      <c r="A44">
        <v>43</v>
      </c>
      <c r="B44" s="1" t="s">
        <v>15</v>
      </c>
      <c r="C44" s="2">
        <v>44197</v>
      </c>
      <c r="D44">
        <v>1</v>
      </c>
      <c r="E44" s="1" t="s">
        <v>16</v>
      </c>
      <c r="F44">
        <v>1</v>
      </c>
      <c r="G44">
        <v>1</v>
      </c>
      <c r="H44" s="1" t="s">
        <v>17</v>
      </c>
      <c r="I44" s="3">
        <v>0.61599537037037033</v>
      </c>
      <c r="J44">
        <v>14</v>
      </c>
      <c r="K44" s="1" t="s">
        <v>21</v>
      </c>
      <c r="L44" s="1" t="s">
        <v>19</v>
      </c>
      <c r="M44" s="1" t="s">
        <v>19</v>
      </c>
      <c r="N44">
        <v>45</v>
      </c>
      <c r="O44" s="4">
        <v>4.409722222222222E-3</v>
      </c>
      <c r="P44">
        <v>3</v>
      </c>
    </row>
    <row r="45" spans="1:16" x14ac:dyDescent="0.3">
      <c r="A45">
        <v>44</v>
      </c>
      <c r="B45" s="1" t="s">
        <v>20</v>
      </c>
      <c r="C45" s="2">
        <v>44197</v>
      </c>
      <c r="D45">
        <v>1</v>
      </c>
      <c r="E45" s="1" t="s">
        <v>16</v>
      </c>
      <c r="F45">
        <v>1</v>
      </c>
      <c r="G45">
        <v>1</v>
      </c>
      <c r="H45" s="1" t="s">
        <v>17</v>
      </c>
      <c r="I45" s="3">
        <v>0.61599537037037033</v>
      </c>
      <c r="J45">
        <v>14</v>
      </c>
      <c r="K45" s="1" t="s">
        <v>25</v>
      </c>
      <c r="L45" s="1" t="s">
        <v>19</v>
      </c>
      <c r="M45" s="1" t="s">
        <v>19</v>
      </c>
      <c r="N45">
        <v>98</v>
      </c>
      <c r="O45" s="4">
        <v>2.2453703703703702E-3</v>
      </c>
      <c r="P45">
        <v>5</v>
      </c>
    </row>
    <row r="46" spans="1:16" x14ac:dyDescent="0.3">
      <c r="A46">
        <v>45</v>
      </c>
      <c r="B46" s="1" t="s">
        <v>15</v>
      </c>
      <c r="C46" s="2">
        <v>44197</v>
      </c>
      <c r="D46">
        <v>1</v>
      </c>
      <c r="E46" s="1" t="s">
        <v>16</v>
      </c>
      <c r="F46">
        <v>1</v>
      </c>
      <c r="G46">
        <v>1</v>
      </c>
      <c r="H46" s="1" t="s">
        <v>17</v>
      </c>
      <c r="I46" s="3">
        <v>0.65599537037037037</v>
      </c>
      <c r="J46">
        <v>15</v>
      </c>
      <c r="K46" s="1" t="s">
        <v>26</v>
      </c>
      <c r="L46" s="1" t="s">
        <v>19</v>
      </c>
      <c r="M46" s="1" t="s">
        <v>19</v>
      </c>
      <c r="N46">
        <v>25</v>
      </c>
      <c r="O46" s="4">
        <v>3.6226851851851854E-3</v>
      </c>
      <c r="P46">
        <v>5</v>
      </c>
    </row>
    <row r="47" spans="1:16" x14ac:dyDescent="0.3">
      <c r="A47">
        <v>46</v>
      </c>
      <c r="B47" s="1" t="s">
        <v>27</v>
      </c>
      <c r="C47" s="2">
        <v>44197</v>
      </c>
      <c r="D47">
        <v>1</v>
      </c>
      <c r="E47" s="1" t="s">
        <v>16</v>
      </c>
      <c r="F47">
        <v>1</v>
      </c>
      <c r="G47">
        <v>1</v>
      </c>
      <c r="H47" s="1" t="s">
        <v>17</v>
      </c>
      <c r="I47" s="3">
        <v>0.65599537037037037</v>
      </c>
      <c r="J47">
        <v>15</v>
      </c>
      <c r="K47" s="1" t="s">
        <v>18</v>
      </c>
      <c r="L47" s="1" t="s">
        <v>22</v>
      </c>
      <c r="M47" s="1" t="s">
        <v>22</v>
      </c>
      <c r="N47"/>
      <c r="O47" s="4"/>
    </row>
    <row r="48" spans="1:16" x14ac:dyDescent="0.3">
      <c r="A48">
        <v>47</v>
      </c>
      <c r="B48" s="1" t="s">
        <v>31</v>
      </c>
      <c r="C48" s="2">
        <v>44197</v>
      </c>
      <c r="D48">
        <v>1</v>
      </c>
      <c r="E48" s="1" t="s">
        <v>16</v>
      </c>
      <c r="F48">
        <v>1</v>
      </c>
      <c r="G48">
        <v>1</v>
      </c>
      <c r="H48" s="1" t="s">
        <v>17</v>
      </c>
      <c r="I48" s="3">
        <v>0.71799768518518514</v>
      </c>
      <c r="J48">
        <v>17</v>
      </c>
      <c r="K48" s="1" t="s">
        <v>26</v>
      </c>
      <c r="L48" s="1" t="s">
        <v>19</v>
      </c>
      <c r="M48" s="1" t="s">
        <v>19</v>
      </c>
      <c r="N48">
        <v>107</v>
      </c>
      <c r="O48" s="4">
        <v>1.6435185185185185E-3</v>
      </c>
      <c r="P48">
        <v>3</v>
      </c>
    </row>
    <row r="49" spans="1:16" x14ac:dyDescent="0.3">
      <c r="A49">
        <v>48</v>
      </c>
      <c r="B49" s="1" t="s">
        <v>30</v>
      </c>
      <c r="C49" s="2">
        <v>44197</v>
      </c>
      <c r="D49">
        <v>1</v>
      </c>
      <c r="E49" s="1" t="s">
        <v>16</v>
      </c>
      <c r="F49">
        <v>1</v>
      </c>
      <c r="G49">
        <v>1</v>
      </c>
      <c r="H49" s="1" t="s">
        <v>17</v>
      </c>
      <c r="I49" s="3">
        <v>0.71799768518518514</v>
      </c>
      <c r="J49">
        <v>17</v>
      </c>
      <c r="K49" s="1" t="s">
        <v>18</v>
      </c>
      <c r="L49" s="1" t="s">
        <v>22</v>
      </c>
      <c r="M49" s="1" t="s">
        <v>22</v>
      </c>
      <c r="N49"/>
      <c r="O49" s="4"/>
    </row>
    <row r="50" spans="1:16" x14ac:dyDescent="0.3">
      <c r="A50">
        <v>49</v>
      </c>
      <c r="B50" s="1" t="s">
        <v>29</v>
      </c>
      <c r="C50" s="2">
        <v>44197</v>
      </c>
      <c r="D50">
        <v>1</v>
      </c>
      <c r="E50" s="1" t="s">
        <v>16</v>
      </c>
      <c r="F50">
        <v>1</v>
      </c>
      <c r="G50">
        <v>1</v>
      </c>
      <c r="H50" s="1" t="s">
        <v>17</v>
      </c>
      <c r="I50" s="3">
        <v>0.72599537037037032</v>
      </c>
      <c r="J50">
        <v>17</v>
      </c>
      <c r="K50" s="1" t="s">
        <v>21</v>
      </c>
      <c r="L50" s="1" t="s">
        <v>19</v>
      </c>
      <c r="M50" s="1" t="s">
        <v>19</v>
      </c>
      <c r="N50">
        <v>104</v>
      </c>
      <c r="O50" s="4">
        <v>2.488425925925926E-3</v>
      </c>
      <c r="P50">
        <v>5</v>
      </c>
    </row>
    <row r="51" spans="1:16" x14ac:dyDescent="0.3">
      <c r="A51">
        <v>50</v>
      </c>
      <c r="B51" s="1" t="s">
        <v>31</v>
      </c>
      <c r="C51" s="2">
        <v>44197</v>
      </c>
      <c r="D51">
        <v>1</v>
      </c>
      <c r="E51" s="1" t="s">
        <v>16</v>
      </c>
      <c r="F51">
        <v>1</v>
      </c>
      <c r="G51">
        <v>1</v>
      </c>
      <c r="H51" s="1" t="s">
        <v>17</v>
      </c>
      <c r="I51" s="3">
        <v>0.72599537037037032</v>
      </c>
      <c r="J51">
        <v>17</v>
      </c>
      <c r="K51" s="1" t="s">
        <v>21</v>
      </c>
      <c r="L51" s="1" t="s">
        <v>22</v>
      </c>
      <c r="M51" s="1" t="s">
        <v>22</v>
      </c>
      <c r="N51"/>
      <c r="O51" s="4"/>
    </row>
    <row r="52" spans="1:16" x14ac:dyDescent="0.3">
      <c r="A52">
        <v>51</v>
      </c>
      <c r="B52" s="1" t="s">
        <v>30</v>
      </c>
      <c r="C52" s="2">
        <v>44197</v>
      </c>
      <c r="D52">
        <v>1</v>
      </c>
      <c r="E52" s="1" t="s">
        <v>16</v>
      </c>
      <c r="F52">
        <v>1</v>
      </c>
      <c r="G52">
        <v>1</v>
      </c>
      <c r="H52" s="1" t="s">
        <v>17</v>
      </c>
      <c r="I52" s="3">
        <v>0.73299768518518515</v>
      </c>
      <c r="J52">
        <v>17</v>
      </c>
      <c r="K52" s="1" t="s">
        <v>18</v>
      </c>
      <c r="L52" s="1" t="s">
        <v>22</v>
      </c>
      <c r="M52" s="1" t="s">
        <v>22</v>
      </c>
      <c r="N52"/>
      <c r="O52" s="4"/>
    </row>
    <row r="53" spans="1:16" x14ac:dyDescent="0.3">
      <c r="A53">
        <v>52</v>
      </c>
      <c r="B53" s="1" t="s">
        <v>27</v>
      </c>
      <c r="C53" s="2">
        <v>44197</v>
      </c>
      <c r="D53">
        <v>1</v>
      </c>
      <c r="E53" s="1" t="s">
        <v>16</v>
      </c>
      <c r="F53">
        <v>1</v>
      </c>
      <c r="G53">
        <v>1</v>
      </c>
      <c r="H53" s="1" t="s">
        <v>17</v>
      </c>
      <c r="I53" s="3">
        <v>0.73299768518518515</v>
      </c>
      <c r="J53">
        <v>17</v>
      </c>
      <c r="K53" s="1" t="s">
        <v>26</v>
      </c>
      <c r="L53" s="1" t="s">
        <v>22</v>
      </c>
      <c r="M53" s="1" t="s">
        <v>22</v>
      </c>
      <c r="N53"/>
      <c r="O53" s="4"/>
    </row>
    <row r="54" spans="1:16" x14ac:dyDescent="0.3">
      <c r="A54">
        <v>53</v>
      </c>
      <c r="B54" s="1" t="s">
        <v>23</v>
      </c>
      <c r="C54" s="2">
        <v>44197</v>
      </c>
      <c r="D54">
        <v>1</v>
      </c>
      <c r="E54" s="1" t="s">
        <v>16</v>
      </c>
      <c r="F54">
        <v>1</v>
      </c>
      <c r="G54">
        <v>1</v>
      </c>
      <c r="H54" s="1" t="s">
        <v>17</v>
      </c>
      <c r="I54" s="3">
        <v>0.73400462962962965</v>
      </c>
      <c r="J54">
        <v>17</v>
      </c>
      <c r="K54" s="1" t="s">
        <v>25</v>
      </c>
      <c r="L54" s="1" t="s">
        <v>19</v>
      </c>
      <c r="M54" s="1" t="s">
        <v>19</v>
      </c>
      <c r="N54">
        <v>13</v>
      </c>
      <c r="O54" s="4">
        <v>8.6805555555555551E-4</v>
      </c>
      <c r="P54">
        <v>5</v>
      </c>
    </row>
    <row r="55" spans="1:16" x14ac:dyDescent="0.3">
      <c r="A55">
        <v>54</v>
      </c>
      <c r="B55" s="1" t="s">
        <v>31</v>
      </c>
      <c r="C55" s="2">
        <v>44197</v>
      </c>
      <c r="D55">
        <v>1</v>
      </c>
      <c r="E55" s="1" t="s">
        <v>16</v>
      </c>
      <c r="F55">
        <v>1</v>
      </c>
      <c r="G55">
        <v>1</v>
      </c>
      <c r="H55" s="1" t="s">
        <v>17</v>
      </c>
      <c r="I55" s="3">
        <v>0.73400462962962965</v>
      </c>
      <c r="J55">
        <v>17</v>
      </c>
      <c r="K55" s="1" t="s">
        <v>25</v>
      </c>
      <c r="L55" s="1" t="s">
        <v>19</v>
      </c>
      <c r="M55" s="1" t="s">
        <v>19</v>
      </c>
      <c r="N55">
        <v>119</v>
      </c>
      <c r="O55" s="4">
        <v>1.7592592592592592E-3</v>
      </c>
      <c r="P55">
        <v>5</v>
      </c>
    </row>
    <row r="56" spans="1:16" x14ac:dyDescent="0.3">
      <c r="A56">
        <v>55</v>
      </c>
      <c r="B56" s="1" t="s">
        <v>20</v>
      </c>
      <c r="C56" s="2">
        <v>44197</v>
      </c>
      <c r="D56">
        <v>1</v>
      </c>
      <c r="E56" s="1" t="s">
        <v>16</v>
      </c>
      <c r="F56">
        <v>1</v>
      </c>
      <c r="G56">
        <v>1</v>
      </c>
      <c r="H56" s="1" t="s">
        <v>17</v>
      </c>
      <c r="I56" s="3">
        <v>0.73900462962962965</v>
      </c>
      <c r="J56">
        <v>17</v>
      </c>
      <c r="K56" s="1" t="s">
        <v>28</v>
      </c>
      <c r="L56" s="1" t="s">
        <v>19</v>
      </c>
      <c r="M56" s="1" t="s">
        <v>19</v>
      </c>
      <c r="N56">
        <v>35</v>
      </c>
      <c r="O56" s="4">
        <v>9.1435185185185185E-4</v>
      </c>
      <c r="P56">
        <v>3</v>
      </c>
    </row>
    <row r="57" spans="1:16" x14ac:dyDescent="0.3">
      <c r="A57">
        <v>56</v>
      </c>
      <c r="B57" s="1" t="s">
        <v>31</v>
      </c>
      <c r="C57" s="2">
        <v>44197</v>
      </c>
      <c r="D57">
        <v>1</v>
      </c>
      <c r="E57" s="1" t="s">
        <v>16</v>
      </c>
      <c r="F57">
        <v>1</v>
      </c>
      <c r="G57">
        <v>1</v>
      </c>
      <c r="H57" s="1" t="s">
        <v>17</v>
      </c>
      <c r="I57" s="3">
        <v>0.73900462962962965</v>
      </c>
      <c r="J57">
        <v>17</v>
      </c>
      <c r="K57" s="1" t="s">
        <v>28</v>
      </c>
      <c r="L57" s="1" t="s">
        <v>19</v>
      </c>
      <c r="M57" s="1" t="s">
        <v>19</v>
      </c>
      <c r="N57">
        <v>83</v>
      </c>
      <c r="O57" s="4">
        <v>4.6874999999999998E-3</v>
      </c>
      <c r="P57">
        <v>4</v>
      </c>
    </row>
    <row r="58" spans="1:16" x14ac:dyDescent="0.3">
      <c r="A58">
        <v>57</v>
      </c>
      <c r="B58" s="1" t="s">
        <v>27</v>
      </c>
      <c r="C58" s="2">
        <v>44197</v>
      </c>
      <c r="D58">
        <v>1</v>
      </c>
      <c r="E58" s="1" t="s">
        <v>16</v>
      </c>
      <c r="F58">
        <v>1</v>
      </c>
      <c r="G58">
        <v>1</v>
      </c>
      <c r="H58" s="1" t="s">
        <v>17</v>
      </c>
      <c r="I58" s="3">
        <v>0.74799768518518517</v>
      </c>
      <c r="J58">
        <v>17</v>
      </c>
      <c r="K58" s="1" t="s">
        <v>21</v>
      </c>
      <c r="L58" s="1" t="s">
        <v>19</v>
      </c>
      <c r="M58" s="1" t="s">
        <v>19</v>
      </c>
      <c r="N58">
        <v>48</v>
      </c>
      <c r="O58" s="4">
        <v>1.9907407407407408E-3</v>
      </c>
      <c r="P58">
        <v>2</v>
      </c>
    </row>
    <row r="59" spans="1:16" x14ac:dyDescent="0.3">
      <c r="A59">
        <v>58</v>
      </c>
      <c r="B59" s="1" t="s">
        <v>23</v>
      </c>
      <c r="C59" s="2">
        <v>44197</v>
      </c>
      <c r="D59">
        <v>1</v>
      </c>
      <c r="E59" s="1" t="s">
        <v>16</v>
      </c>
      <c r="F59">
        <v>1</v>
      </c>
      <c r="G59">
        <v>1</v>
      </c>
      <c r="H59" s="1" t="s">
        <v>17</v>
      </c>
      <c r="I59" s="3">
        <v>0.74799768518518517</v>
      </c>
      <c r="J59">
        <v>17</v>
      </c>
      <c r="K59" s="1" t="s">
        <v>26</v>
      </c>
      <c r="L59" s="1" t="s">
        <v>19</v>
      </c>
      <c r="M59" s="1" t="s">
        <v>19</v>
      </c>
      <c r="N59">
        <v>45</v>
      </c>
      <c r="O59" s="4">
        <v>2.3495370370370371E-3</v>
      </c>
      <c r="P59">
        <v>5</v>
      </c>
    </row>
    <row r="60" spans="1:16" x14ac:dyDescent="0.3">
      <c r="A60">
        <v>59</v>
      </c>
      <c r="B60" s="1" t="s">
        <v>31</v>
      </c>
      <c r="C60" s="2">
        <v>44198</v>
      </c>
      <c r="D60">
        <v>1</v>
      </c>
      <c r="E60" s="1" t="s">
        <v>16</v>
      </c>
      <c r="F60">
        <v>1</v>
      </c>
      <c r="G60">
        <v>2</v>
      </c>
      <c r="H60" s="1" t="s">
        <v>32</v>
      </c>
      <c r="I60" s="3">
        <v>0.37900462962962961</v>
      </c>
      <c r="J60">
        <v>9</v>
      </c>
      <c r="K60" s="1" t="s">
        <v>21</v>
      </c>
      <c r="L60" s="1" t="s">
        <v>19</v>
      </c>
      <c r="M60" s="1" t="s">
        <v>19</v>
      </c>
      <c r="N60">
        <v>65</v>
      </c>
      <c r="O60" s="4">
        <v>4.1666666666666666E-3</v>
      </c>
      <c r="P60">
        <v>5</v>
      </c>
    </row>
    <row r="61" spans="1:16" x14ac:dyDescent="0.3">
      <c r="A61">
        <v>60</v>
      </c>
      <c r="B61" s="1" t="s">
        <v>31</v>
      </c>
      <c r="C61" s="2">
        <v>44198</v>
      </c>
      <c r="D61">
        <v>1</v>
      </c>
      <c r="E61" s="1" t="s">
        <v>16</v>
      </c>
      <c r="F61">
        <v>1</v>
      </c>
      <c r="G61">
        <v>2</v>
      </c>
      <c r="H61" s="1" t="s">
        <v>32</v>
      </c>
      <c r="I61" s="3">
        <v>0.37900462962962961</v>
      </c>
      <c r="J61">
        <v>9</v>
      </c>
      <c r="K61" s="1" t="s">
        <v>18</v>
      </c>
      <c r="L61" s="1" t="s">
        <v>19</v>
      </c>
      <c r="M61" s="1" t="s">
        <v>19</v>
      </c>
      <c r="N61">
        <v>50</v>
      </c>
      <c r="O61" s="4">
        <v>3.0787037037037037E-3</v>
      </c>
      <c r="P61">
        <v>3</v>
      </c>
    </row>
    <row r="62" spans="1:16" x14ac:dyDescent="0.3">
      <c r="A62">
        <v>61</v>
      </c>
      <c r="B62" s="1" t="s">
        <v>15</v>
      </c>
      <c r="C62" s="2">
        <v>44198</v>
      </c>
      <c r="D62">
        <v>1</v>
      </c>
      <c r="E62" s="1" t="s">
        <v>16</v>
      </c>
      <c r="F62">
        <v>1</v>
      </c>
      <c r="G62">
        <v>2</v>
      </c>
      <c r="H62" s="1" t="s">
        <v>32</v>
      </c>
      <c r="I62" s="3">
        <v>0.38799768518518518</v>
      </c>
      <c r="J62">
        <v>9</v>
      </c>
      <c r="K62" s="1" t="s">
        <v>28</v>
      </c>
      <c r="L62" s="1" t="s">
        <v>19</v>
      </c>
      <c r="M62" s="1" t="s">
        <v>19</v>
      </c>
      <c r="N62">
        <v>17</v>
      </c>
      <c r="O62" s="4">
        <v>4.340277777777778E-3</v>
      </c>
      <c r="P62">
        <v>3</v>
      </c>
    </row>
    <row r="63" spans="1:16" x14ac:dyDescent="0.3">
      <c r="A63">
        <v>62</v>
      </c>
      <c r="B63" s="1" t="s">
        <v>29</v>
      </c>
      <c r="C63" s="2">
        <v>44198</v>
      </c>
      <c r="D63">
        <v>1</v>
      </c>
      <c r="E63" s="1" t="s">
        <v>16</v>
      </c>
      <c r="F63">
        <v>1</v>
      </c>
      <c r="G63">
        <v>2</v>
      </c>
      <c r="H63" s="1" t="s">
        <v>32</v>
      </c>
      <c r="I63" s="3">
        <v>0.38799768518518518</v>
      </c>
      <c r="J63">
        <v>9</v>
      </c>
      <c r="K63" s="1" t="s">
        <v>21</v>
      </c>
      <c r="L63" s="1" t="s">
        <v>22</v>
      </c>
      <c r="M63" s="1" t="s">
        <v>22</v>
      </c>
      <c r="N63"/>
      <c r="O63" s="4"/>
    </row>
    <row r="64" spans="1:16" x14ac:dyDescent="0.3">
      <c r="A64">
        <v>63</v>
      </c>
      <c r="B64" s="1" t="s">
        <v>31</v>
      </c>
      <c r="C64" s="2">
        <v>44198</v>
      </c>
      <c r="D64">
        <v>1</v>
      </c>
      <c r="E64" s="1" t="s">
        <v>16</v>
      </c>
      <c r="F64">
        <v>1</v>
      </c>
      <c r="G64">
        <v>2</v>
      </c>
      <c r="H64" s="1" t="s">
        <v>32</v>
      </c>
      <c r="I64" s="3">
        <v>0.38900462962962962</v>
      </c>
      <c r="J64">
        <v>9</v>
      </c>
      <c r="K64" s="1" t="s">
        <v>28</v>
      </c>
      <c r="L64" s="1" t="s">
        <v>19</v>
      </c>
      <c r="M64" s="1" t="s">
        <v>19</v>
      </c>
      <c r="N64">
        <v>96</v>
      </c>
      <c r="O64" s="4">
        <v>4.6990740740740743E-3</v>
      </c>
      <c r="P64">
        <v>1</v>
      </c>
    </row>
    <row r="65" spans="1:16" x14ac:dyDescent="0.3">
      <c r="A65">
        <v>64</v>
      </c>
      <c r="B65" s="1" t="s">
        <v>23</v>
      </c>
      <c r="C65" s="2">
        <v>44198</v>
      </c>
      <c r="D65">
        <v>1</v>
      </c>
      <c r="E65" s="1" t="s">
        <v>16</v>
      </c>
      <c r="F65">
        <v>1</v>
      </c>
      <c r="G65">
        <v>2</v>
      </c>
      <c r="H65" s="1" t="s">
        <v>32</v>
      </c>
      <c r="I65" s="3">
        <v>0.38900462962962962</v>
      </c>
      <c r="J65">
        <v>9</v>
      </c>
      <c r="K65" s="1" t="s">
        <v>28</v>
      </c>
      <c r="L65" s="1" t="s">
        <v>19</v>
      </c>
      <c r="M65" s="1" t="s">
        <v>19</v>
      </c>
      <c r="N65">
        <v>90</v>
      </c>
      <c r="O65" s="4">
        <v>4.43287037037037E-3</v>
      </c>
      <c r="P65">
        <v>3</v>
      </c>
    </row>
    <row r="66" spans="1:16" x14ac:dyDescent="0.3">
      <c r="A66">
        <v>65</v>
      </c>
      <c r="B66" s="1" t="s">
        <v>27</v>
      </c>
      <c r="C66" s="2">
        <v>44198</v>
      </c>
      <c r="D66">
        <v>1</v>
      </c>
      <c r="E66" s="1" t="s">
        <v>16</v>
      </c>
      <c r="F66">
        <v>1</v>
      </c>
      <c r="G66">
        <v>2</v>
      </c>
      <c r="H66" s="1" t="s">
        <v>32</v>
      </c>
      <c r="I66" s="3">
        <v>0.4020023148148148</v>
      </c>
      <c r="J66">
        <v>9</v>
      </c>
      <c r="K66" s="1" t="s">
        <v>18</v>
      </c>
      <c r="L66" s="1" t="s">
        <v>19</v>
      </c>
      <c r="M66" s="1" t="s">
        <v>19</v>
      </c>
      <c r="N66">
        <v>98</v>
      </c>
      <c r="O66" s="4">
        <v>4.4560185185185189E-3</v>
      </c>
      <c r="P66">
        <v>2</v>
      </c>
    </row>
    <row r="67" spans="1:16" x14ac:dyDescent="0.3">
      <c r="A67">
        <v>66</v>
      </c>
      <c r="B67" s="1" t="s">
        <v>15</v>
      </c>
      <c r="C67" s="2">
        <v>44198</v>
      </c>
      <c r="D67">
        <v>1</v>
      </c>
      <c r="E67" s="1" t="s">
        <v>16</v>
      </c>
      <c r="F67">
        <v>1</v>
      </c>
      <c r="G67">
        <v>2</v>
      </c>
      <c r="H67" s="1" t="s">
        <v>32</v>
      </c>
      <c r="I67" s="3">
        <v>0.4020023148148148</v>
      </c>
      <c r="J67">
        <v>9</v>
      </c>
      <c r="K67" s="1" t="s">
        <v>21</v>
      </c>
      <c r="L67" s="1" t="s">
        <v>19</v>
      </c>
      <c r="M67" s="1" t="s">
        <v>22</v>
      </c>
      <c r="N67">
        <v>90</v>
      </c>
      <c r="O67" s="4">
        <v>9.6064814814814819E-4</v>
      </c>
      <c r="P67">
        <v>4</v>
      </c>
    </row>
    <row r="68" spans="1:16" x14ac:dyDescent="0.3">
      <c r="A68">
        <v>67</v>
      </c>
      <c r="B68" s="1" t="s">
        <v>27</v>
      </c>
      <c r="C68" s="2">
        <v>44198</v>
      </c>
      <c r="D68">
        <v>1</v>
      </c>
      <c r="E68" s="1" t="s">
        <v>16</v>
      </c>
      <c r="F68">
        <v>1</v>
      </c>
      <c r="G68">
        <v>2</v>
      </c>
      <c r="H68" s="1" t="s">
        <v>32</v>
      </c>
      <c r="I68" s="3">
        <v>0.42</v>
      </c>
      <c r="J68">
        <v>10</v>
      </c>
      <c r="K68" s="1" t="s">
        <v>18</v>
      </c>
      <c r="L68" s="1" t="s">
        <v>19</v>
      </c>
      <c r="M68" s="1" t="s">
        <v>19</v>
      </c>
      <c r="N68">
        <v>98</v>
      </c>
      <c r="O68" s="4">
        <v>4.0393518518518521E-3</v>
      </c>
      <c r="P68">
        <v>5</v>
      </c>
    </row>
    <row r="69" spans="1:16" x14ac:dyDescent="0.3">
      <c r="A69">
        <v>68</v>
      </c>
      <c r="B69" s="1" t="s">
        <v>27</v>
      </c>
      <c r="C69" s="2">
        <v>44198</v>
      </c>
      <c r="D69">
        <v>1</v>
      </c>
      <c r="E69" s="1" t="s">
        <v>16</v>
      </c>
      <c r="F69">
        <v>1</v>
      </c>
      <c r="G69">
        <v>2</v>
      </c>
      <c r="H69" s="1" t="s">
        <v>32</v>
      </c>
      <c r="I69" s="3">
        <v>0.42</v>
      </c>
      <c r="J69">
        <v>10</v>
      </c>
      <c r="K69" s="1" t="s">
        <v>18</v>
      </c>
      <c r="L69" s="1" t="s">
        <v>19</v>
      </c>
      <c r="M69" s="1" t="s">
        <v>19</v>
      </c>
      <c r="N69">
        <v>70</v>
      </c>
      <c r="O69" s="4">
        <v>2.2222222222222222E-3</v>
      </c>
      <c r="P69">
        <v>5</v>
      </c>
    </row>
    <row r="70" spans="1:16" x14ac:dyDescent="0.3">
      <c r="A70">
        <v>69</v>
      </c>
      <c r="B70" s="1" t="s">
        <v>15</v>
      </c>
      <c r="C70" s="2">
        <v>44198</v>
      </c>
      <c r="D70">
        <v>1</v>
      </c>
      <c r="E70" s="1" t="s">
        <v>16</v>
      </c>
      <c r="F70">
        <v>1</v>
      </c>
      <c r="G70">
        <v>2</v>
      </c>
      <c r="H70" s="1" t="s">
        <v>32</v>
      </c>
      <c r="I70" s="3">
        <v>0.44</v>
      </c>
      <c r="J70">
        <v>10</v>
      </c>
      <c r="K70" s="1" t="s">
        <v>18</v>
      </c>
      <c r="L70" s="1" t="s">
        <v>19</v>
      </c>
      <c r="M70" s="1" t="s">
        <v>19</v>
      </c>
      <c r="N70">
        <v>69</v>
      </c>
      <c r="O70" s="4">
        <v>3.2986111111111111E-3</v>
      </c>
      <c r="P70">
        <v>4</v>
      </c>
    </row>
    <row r="71" spans="1:16" x14ac:dyDescent="0.3">
      <c r="A71">
        <v>70</v>
      </c>
      <c r="B71" s="1" t="s">
        <v>15</v>
      </c>
      <c r="C71" s="2">
        <v>44198</v>
      </c>
      <c r="D71">
        <v>1</v>
      </c>
      <c r="E71" s="1" t="s">
        <v>16</v>
      </c>
      <c r="F71">
        <v>1</v>
      </c>
      <c r="G71">
        <v>2</v>
      </c>
      <c r="H71" s="1" t="s">
        <v>32</v>
      </c>
      <c r="I71" s="3">
        <v>0.44</v>
      </c>
      <c r="J71">
        <v>10</v>
      </c>
      <c r="K71" s="1" t="s">
        <v>26</v>
      </c>
      <c r="L71" s="1" t="s">
        <v>22</v>
      </c>
      <c r="M71" s="1" t="s">
        <v>22</v>
      </c>
      <c r="N71"/>
      <c r="O71" s="4"/>
    </row>
    <row r="72" spans="1:16" x14ac:dyDescent="0.3">
      <c r="A72">
        <v>71</v>
      </c>
      <c r="B72" s="1" t="s">
        <v>29</v>
      </c>
      <c r="C72" s="2">
        <v>44198</v>
      </c>
      <c r="D72">
        <v>1</v>
      </c>
      <c r="E72" s="1" t="s">
        <v>16</v>
      </c>
      <c r="F72">
        <v>1</v>
      </c>
      <c r="G72">
        <v>2</v>
      </c>
      <c r="H72" s="1" t="s">
        <v>32</v>
      </c>
      <c r="I72" s="3">
        <v>0.46400462962962963</v>
      </c>
      <c r="J72">
        <v>11</v>
      </c>
      <c r="K72" s="1" t="s">
        <v>21</v>
      </c>
      <c r="L72" s="1" t="s">
        <v>19</v>
      </c>
      <c r="M72" s="1" t="s">
        <v>19</v>
      </c>
      <c r="N72">
        <v>120</v>
      </c>
      <c r="O72" s="4">
        <v>1.5162037037037036E-3</v>
      </c>
      <c r="P72">
        <v>4</v>
      </c>
    </row>
    <row r="73" spans="1:16" x14ac:dyDescent="0.3">
      <c r="A73">
        <v>72</v>
      </c>
      <c r="B73" s="1" t="s">
        <v>23</v>
      </c>
      <c r="C73" s="2">
        <v>44198</v>
      </c>
      <c r="D73">
        <v>1</v>
      </c>
      <c r="E73" s="1" t="s">
        <v>16</v>
      </c>
      <c r="F73">
        <v>1</v>
      </c>
      <c r="G73">
        <v>2</v>
      </c>
      <c r="H73" s="1" t="s">
        <v>32</v>
      </c>
      <c r="I73" s="3">
        <v>0.46400462962962963</v>
      </c>
      <c r="J73">
        <v>11</v>
      </c>
      <c r="K73" s="1" t="s">
        <v>26</v>
      </c>
      <c r="L73" s="1" t="s">
        <v>19</v>
      </c>
      <c r="M73" s="1" t="s">
        <v>19</v>
      </c>
      <c r="N73">
        <v>113</v>
      </c>
      <c r="O73" s="4">
        <v>4.0625000000000001E-3</v>
      </c>
      <c r="P73">
        <v>5</v>
      </c>
    </row>
    <row r="74" spans="1:16" x14ac:dyDescent="0.3">
      <c r="A74">
        <v>73</v>
      </c>
      <c r="B74" s="1" t="s">
        <v>24</v>
      </c>
      <c r="C74" s="2">
        <v>44198</v>
      </c>
      <c r="D74">
        <v>1</v>
      </c>
      <c r="E74" s="1" t="s">
        <v>16</v>
      </c>
      <c r="F74">
        <v>1</v>
      </c>
      <c r="G74">
        <v>2</v>
      </c>
      <c r="H74" s="1" t="s">
        <v>32</v>
      </c>
      <c r="I74" s="3">
        <v>0.47700231481481481</v>
      </c>
      <c r="J74">
        <v>11</v>
      </c>
      <c r="K74" s="1" t="s">
        <v>25</v>
      </c>
      <c r="L74" s="1" t="s">
        <v>19</v>
      </c>
      <c r="M74" s="1" t="s">
        <v>22</v>
      </c>
      <c r="N74">
        <v>10</v>
      </c>
      <c r="O74" s="4">
        <v>1.6087962962962963E-3</v>
      </c>
      <c r="P74">
        <v>5</v>
      </c>
    </row>
    <row r="75" spans="1:16" x14ac:dyDescent="0.3">
      <c r="A75">
        <v>74</v>
      </c>
      <c r="B75" s="1" t="s">
        <v>20</v>
      </c>
      <c r="C75" s="2">
        <v>44198</v>
      </c>
      <c r="D75">
        <v>1</v>
      </c>
      <c r="E75" s="1" t="s">
        <v>16</v>
      </c>
      <c r="F75">
        <v>1</v>
      </c>
      <c r="G75">
        <v>2</v>
      </c>
      <c r="H75" s="1" t="s">
        <v>32</v>
      </c>
      <c r="I75" s="3">
        <v>0.47700231481481481</v>
      </c>
      <c r="J75">
        <v>11</v>
      </c>
      <c r="K75" s="1" t="s">
        <v>18</v>
      </c>
      <c r="L75" s="1" t="s">
        <v>19</v>
      </c>
      <c r="M75" s="1" t="s">
        <v>19</v>
      </c>
      <c r="N75">
        <v>122</v>
      </c>
      <c r="O75" s="4">
        <v>3.3912037037037036E-3</v>
      </c>
      <c r="P75">
        <v>1</v>
      </c>
    </row>
    <row r="76" spans="1:16" x14ac:dyDescent="0.3">
      <c r="A76">
        <v>75</v>
      </c>
      <c r="B76" s="1" t="s">
        <v>23</v>
      </c>
      <c r="C76" s="2">
        <v>44198</v>
      </c>
      <c r="D76">
        <v>1</v>
      </c>
      <c r="E76" s="1" t="s">
        <v>16</v>
      </c>
      <c r="F76">
        <v>1</v>
      </c>
      <c r="G76">
        <v>2</v>
      </c>
      <c r="H76" s="1" t="s">
        <v>32</v>
      </c>
      <c r="I76" s="3">
        <v>0.48799768518518516</v>
      </c>
      <c r="J76">
        <v>11</v>
      </c>
      <c r="K76" s="1" t="s">
        <v>21</v>
      </c>
      <c r="L76" s="1" t="s">
        <v>19</v>
      </c>
      <c r="M76" s="1" t="s">
        <v>22</v>
      </c>
      <c r="N76">
        <v>125</v>
      </c>
      <c r="O76" s="4">
        <v>1.1342592592592593E-3</v>
      </c>
      <c r="P76">
        <v>3</v>
      </c>
    </row>
    <row r="77" spans="1:16" x14ac:dyDescent="0.3">
      <c r="A77">
        <v>76</v>
      </c>
      <c r="B77" s="1" t="s">
        <v>15</v>
      </c>
      <c r="C77" s="2">
        <v>44198</v>
      </c>
      <c r="D77">
        <v>1</v>
      </c>
      <c r="E77" s="1" t="s">
        <v>16</v>
      </c>
      <c r="F77">
        <v>1</v>
      </c>
      <c r="G77">
        <v>2</v>
      </c>
      <c r="H77" s="1" t="s">
        <v>32</v>
      </c>
      <c r="I77" s="3">
        <v>0.48799768518518516</v>
      </c>
      <c r="J77">
        <v>11</v>
      </c>
      <c r="K77" s="1" t="s">
        <v>26</v>
      </c>
      <c r="L77" s="1" t="s">
        <v>22</v>
      </c>
      <c r="M77" s="1" t="s">
        <v>22</v>
      </c>
      <c r="N77"/>
      <c r="O77" s="4"/>
    </row>
    <row r="78" spans="1:16" x14ac:dyDescent="0.3">
      <c r="A78">
        <v>77</v>
      </c>
      <c r="B78" s="1" t="s">
        <v>30</v>
      </c>
      <c r="C78" s="2">
        <v>44198</v>
      </c>
      <c r="D78">
        <v>1</v>
      </c>
      <c r="E78" s="1" t="s">
        <v>16</v>
      </c>
      <c r="F78">
        <v>1</v>
      </c>
      <c r="G78">
        <v>2</v>
      </c>
      <c r="H78" s="1" t="s">
        <v>32</v>
      </c>
      <c r="I78" s="3">
        <v>0.49099537037037039</v>
      </c>
      <c r="J78">
        <v>11</v>
      </c>
      <c r="K78" s="1" t="s">
        <v>21</v>
      </c>
      <c r="L78" s="1" t="s">
        <v>19</v>
      </c>
      <c r="M78" s="1" t="s">
        <v>19</v>
      </c>
      <c r="N78">
        <v>33</v>
      </c>
      <c r="O78" s="4">
        <v>4.6064814814814814E-3</v>
      </c>
      <c r="P78">
        <v>2</v>
      </c>
    </row>
    <row r="79" spans="1:16" x14ac:dyDescent="0.3">
      <c r="A79">
        <v>78</v>
      </c>
      <c r="B79" s="1" t="s">
        <v>31</v>
      </c>
      <c r="C79" s="2">
        <v>44198</v>
      </c>
      <c r="D79">
        <v>1</v>
      </c>
      <c r="E79" s="1" t="s">
        <v>16</v>
      </c>
      <c r="F79">
        <v>1</v>
      </c>
      <c r="G79">
        <v>2</v>
      </c>
      <c r="H79" s="1" t="s">
        <v>32</v>
      </c>
      <c r="I79" s="3">
        <v>0.49099537037037039</v>
      </c>
      <c r="J79">
        <v>11</v>
      </c>
      <c r="K79" s="1" t="s">
        <v>18</v>
      </c>
      <c r="L79" s="1" t="s">
        <v>19</v>
      </c>
      <c r="M79" s="1" t="s">
        <v>19</v>
      </c>
      <c r="N79">
        <v>51</v>
      </c>
      <c r="O79" s="4">
        <v>4.4212962962962964E-3</v>
      </c>
      <c r="P79">
        <v>2</v>
      </c>
    </row>
    <row r="80" spans="1:16" x14ac:dyDescent="0.3">
      <c r="A80">
        <v>79</v>
      </c>
      <c r="B80" s="1" t="s">
        <v>20</v>
      </c>
      <c r="C80" s="2">
        <v>44198</v>
      </c>
      <c r="D80">
        <v>1</v>
      </c>
      <c r="E80" s="1" t="s">
        <v>16</v>
      </c>
      <c r="F80">
        <v>1</v>
      </c>
      <c r="G80">
        <v>2</v>
      </c>
      <c r="H80" s="1" t="s">
        <v>32</v>
      </c>
      <c r="I80" s="3">
        <v>0.49599537037037039</v>
      </c>
      <c r="J80">
        <v>11</v>
      </c>
      <c r="K80" s="1" t="s">
        <v>18</v>
      </c>
      <c r="L80" s="1" t="s">
        <v>19</v>
      </c>
      <c r="M80" s="1" t="s">
        <v>19</v>
      </c>
      <c r="N80">
        <v>58</v>
      </c>
      <c r="O80" s="4">
        <v>2.4074074074074076E-3</v>
      </c>
      <c r="P80">
        <v>3</v>
      </c>
    </row>
    <row r="81" spans="1:16" x14ac:dyDescent="0.3">
      <c r="A81">
        <v>80</v>
      </c>
      <c r="B81" s="1" t="s">
        <v>31</v>
      </c>
      <c r="C81" s="2">
        <v>44198</v>
      </c>
      <c r="D81">
        <v>1</v>
      </c>
      <c r="E81" s="1" t="s">
        <v>16</v>
      </c>
      <c r="F81">
        <v>1</v>
      </c>
      <c r="G81">
        <v>2</v>
      </c>
      <c r="H81" s="1" t="s">
        <v>32</v>
      </c>
      <c r="I81" s="3">
        <v>0.49599537037037039</v>
      </c>
      <c r="J81">
        <v>11</v>
      </c>
      <c r="K81" s="1" t="s">
        <v>26</v>
      </c>
      <c r="L81" s="1" t="s">
        <v>19</v>
      </c>
      <c r="M81" s="1" t="s">
        <v>19</v>
      </c>
      <c r="N81">
        <v>121</v>
      </c>
      <c r="O81" s="4">
        <v>3.3217592592592591E-3</v>
      </c>
      <c r="P81">
        <v>5</v>
      </c>
    </row>
    <row r="82" spans="1:16" x14ac:dyDescent="0.3">
      <c r="A82">
        <v>81</v>
      </c>
      <c r="B82" s="1" t="s">
        <v>15</v>
      </c>
      <c r="C82" s="2">
        <v>44198</v>
      </c>
      <c r="D82">
        <v>1</v>
      </c>
      <c r="E82" s="1" t="s">
        <v>16</v>
      </c>
      <c r="F82">
        <v>1</v>
      </c>
      <c r="G82">
        <v>2</v>
      </c>
      <c r="H82" s="1" t="s">
        <v>32</v>
      </c>
      <c r="I82" s="3">
        <v>0.5</v>
      </c>
      <c r="J82">
        <v>12</v>
      </c>
      <c r="K82" s="1" t="s">
        <v>26</v>
      </c>
      <c r="L82" s="1" t="s">
        <v>19</v>
      </c>
      <c r="M82" s="1" t="s">
        <v>19</v>
      </c>
      <c r="N82">
        <v>118</v>
      </c>
      <c r="O82" s="4">
        <v>1.4583333333333334E-3</v>
      </c>
      <c r="P82">
        <v>4</v>
      </c>
    </row>
    <row r="83" spans="1:16" x14ac:dyDescent="0.3">
      <c r="A83">
        <v>82</v>
      </c>
      <c r="B83" s="1" t="s">
        <v>24</v>
      </c>
      <c r="C83" s="2">
        <v>44198</v>
      </c>
      <c r="D83">
        <v>1</v>
      </c>
      <c r="E83" s="1" t="s">
        <v>16</v>
      </c>
      <c r="F83">
        <v>1</v>
      </c>
      <c r="G83">
        <v>2</v>
      </c>
      <c r="H83" s="1" t="s">
        <v>32</v>
      </c>
      <c r="I83" s="3">
        <v>0.5</v>
      </c>
      <c r="J83">
        <v>12</v>
      </c>
      <c r="K83" s="1" t="s">
        <v>25</v>
      </c>
      <c r="L83" s="1" t="s">
        <v>19</v>
      </c>
      <c r="M83" s="1" t="s">
        <v>19</v>
      </c>
      <c r="N83">
        <v>52</v>
      </c>
      <c r="O83" s="4">
        <v>4.8148148148148152E-3</v>
      </c>
      <c r="P83">
        <v>4</v>
      </c>
    </row>
    <row r="84" spans="1:16" x14ac:dyDescent="0.3">
      <c r="A84">
        <v>83</v>
      </c>
      <c r="B84" s="1" t="s">
        <v>23</v>
      </c>
      <c r="C84" s="2">
        <v>44198</v>
      </c>
      <c r="D84">
        <v>1</v>
      </c>
      <c r="E84" s="1" t="s">
        <v>16</v>
      </c>
      <c r="F84">
        <v>1</v>
      </c>
      <c r="G84">
        <v>2</v>
      </c>
      <c r="H84" s="1" t="s">
        <v>32</v>
      </c>
      <c r="I84" s="3">
        <v>0.51400462962962967</v>
      </c>
      <c r="J84">
        <v>12</v>
      </c>
      <c r="K84" s="1" t="s">
        <v>26</v>
      </c>
      <c r="L84" s="1" t="s">
        <v>19</v>
      </c>
      <c r="M84" s="1" t="s">
        <v>19</v>
      </c>
      <c r="N84">
        <v>55</v>
      </c>
      <c r="O84" s="4">
        <v>3.2870370370370371E-3</v>
      </c>
      <c r="P84">
        <v>3</v>
      </c>
    </row>
    <row r="85" spans="1:16" x14ac:dyDescent="0.3">
      <c r="A85">
        <v>84</v>
      </c>
      <c r="B85" s="1" t="s">
        <v>31</v>
      </c>
      <c r="C85" s="2">
        <v>44198</v>
      </c>
      <c r="D85">
        <v>1</v>
      </c>
      <c r="E85" s="1" t="s">
        <v>16</v>
      </c>
      <c r="F85">
        <v>1</v>
      </c>
      <c r="G85">
        <v>2</v>
      </c>
      <c r="H85" s="1" t="s">
        <v>32</v>
      </c>
      <c r="I85" s="3">
        <v>0.51400462962962967</v>
      </c>
      <c r="J85">
        <v>12</v>
      </c>
      <c r="K85" s="1" t="s">
        <v>18</v>
      </c>
      <c r="L85" s="1" t="s">
        <v>19</v>
      </c>
      <c r="M85" s="1" t="s">
        <v>19</v>
      </c>
      <c r="N85">
        <v>68</v>
      </c>
      <c r="O85" s="4">
        <v>4.1550925925925922E-3</v>
      </c>
      <c r="P85">
        <v>4</v>
      </c>
    </row>
    <row r="86" spans="1:16" x14ac:dyDescent="0.3">
      <c r="A86">
        <v>85</v>
      </c>
      <c r="B86" s="1" t="s">
        <v>20</v>
      </c>
      <c r="C86" s="2">
        <v>44198</v>
      </c>
      <c r="D86">
        <v>1</v>
      </c>
      <c r="E86" s="1" t="s">
        <v>16</v>
      </c>
      <c r="F86">
        <v>1</v>
      </c>
      <c r="G86">
        <v>2</v>
      </c>
      <c r="H86" s="1" t="s">
        <v>32</v>
      </c>
      <c r="I86" s="3">
        <v>0.52900462962962957</v>
      </c>
      <c r="J86">
        <v>12</v>
      </c>
      <c r="K86" s="1" t="s">
        <v>21</v>
      </c>
      <c r="L86" s="1" t="s">
        <v>19</v>
      </c>
      <c r="M86" s="1" t="s">
        <v>19</v>
      </c>
      <c r="N86">
        <v>106</v>
      </c>
      <c r="O86" s="4">
        <v>3.0324074074074073E-3</v>
      </c>
      <c r="P86">
        <v>5</v>
      </c>
    </row>
    <row r="87" spans="1:16" x14ac:dyDescent="0.3">
      <c r="A87">
        <v>86</v>
      </c>
      <c r="B87" s="1" t="s">
        <v>30</v>
      </c>
      <c r="C87" s="2">
        <v>44198</v>
      </c>
      <c r="D87">
        <v>1</v>
      </c>
      <c r="E87" s="1" t="s">
        <v>16</v>
      </c>
      <c r="F87">
        <v>1</v>
      </c>
      <c r="G87">
        <v>2</v>
      </c>
      <c r="H87" s="1" t="s">
        <v>32</v>
      </c>
      <c r="I87" s="3">
        <v>0.52900462962962957</v>
      </c>
      <c r="J87">
        <v>12</v>
      </c>
      <c r="K87" s="1" t="s">
        <v>21</v>
      </c>
      <c r="L87" s="1" t="s">
        <v>19</v>
      </c>
      <c r="M87" s="1" t="s">
        <v>19</v>
      </c>
      <c r="N87">
        <v>32</v>
      </c>
      <c r="O87" s="4">
        <v>3.1944444444444446E-3</v>
      </c>
      <c r="P87">
        <v>3</v>
      </c>
    </row>
    <row r="88" spans="1:16" x14ac:dyDescent="0.3">
      <c r="A88">
        <v>87</v>
      </c>
      <c r="B88" s="1" t="s">
        <v>27</v>
      </c>
      <c r="C88" s="2">
        <v>44198</v>
      </c>
      <c r="D88">
        <v>1</v>
      </c>
      <c r="E88" s="1" t="s">
        <v>16</v>
      </c>
      <c r="F88">
        <v>1</v>
      </c>
      <c r="G88">
        <v>2</v>
      </c>
      <c r="H88" s="1" t="s">
        <v>32</v>
      </c>
      <c r="I88" s="3">
        <v>0.53099537037037037</v>
      </c>
      <c r="J88">
        <v>12</v>
      </c>
      <c r="K88" s="1" t="s">
        <v>25</v>
      </c>
      <c r="L88" s="1" t="s">
        <v>22</v>
      </c>
      <c r="M88" s="1" t="s">
        <v>22</v>
      </c>
      <c r="N88"/>
      <c r="O88" s="4"/>
    </row>
    <row r="89" spans="1:16" x14ac:dyDescent="0.3">
      <c r="A89">
        <v>88</v>
      </c>
      <c r="B89" s="1" t="s">
        <v>30</v>
      </c>
      <c r="C89" s="2">
        <v>44198</v>
      </c>
      <c r="D89">
        <v>1</v>
      </c>
      <c r="E89" s="1" t="s">
        <v>16</v>
      </c>
      <c r="F89">
        <v>1</v>
      </c>
      <c r="G89">
        <v>2</v>
      </c>
      <c r="H89" s="1" t="s">
        <v>32</v>
      </c>
      <c r="I89" s="3">
        <v>0.53099537037037037</v>
      </c>
      <c r="J89">
        <v>12</v>
      </c>
      <c r="K89" s="1" t="s">
        <v>26</v>
      </c>
      <c r="L89" s="1" t="s">
        <v>19</v>
      </c>
      <c r="M89" s="1" t="s">
        <v>22</v>
      </c>
      <c r="N89">
        <v>45</v>
      </c>
      <c r="O89" s="4">
        <v>9.9537037037037042E-4</v>
      </c>
      <c r="P89">
        <v>4</v>
      </c>
    </row>
    <row r="90" spans="1:16" x14ac:dyDescent="0.3">
      <c r="A90">
        <v>89</v>
      </c>
      <c r="B90" s="1" t="s">
        <v>29</v>
      </c>
      <c r="C90" s="2">
        <v>44198</v>
      </c>
      <c r="D90">
        <v>1</v>
      </c>
      <c r="E90" s="1" t="s">
        <v>16</v>
      </c>
      <c r="F90">
        <v>1</v>
      </c>
      <c r="G90">
        <v>2</v>
      </c>
      <c r="H90" s="1" t="s">
        <v>32</v>
      </c>
      <c r="I90" s="3">
        <v>0.54099537037037038</v>
      </c>
      <c r="J90">
        <v>12</v>
      </c>
      <c r="K90" s="1" t="s">
        <v>21</v>
      </c>
      <c r="L90" s="1" t="s">
        <v>19</v>
      </c>
      <c r="M90" s="1" t="s">
        <v>19</v>
      </c>
      <c r="N90">
        <v>119</v>
      </c>
      <c r="O90" s="4">
        <v>2.4537037037037036E-3</v>
      </c>
      <c r="P90">
        <v>4</v>
      </c>
    </row>
    <row r="91" spans="1:16" x14ac:dyDescent="0.3">
      <c r="A91">
        <v>90</v>
      </c>
      <c r="B91" s="1" t="s">
        <v>31</v>
      </c>
      <c r="C91" s="2">
        <v>44198</v>
      </c>
      <c r="D91">
        <v>1</v>
      </c>
      <c r="E91" s="1" t="s">
        <v>16</v>
      </c>
      <c r="F91">
        <v>1</v>
      </c>
      <c r="G91">
        <v>2</v>
      </c>
      <c r="H91" s="1" t="s">
        <v>32</v>
      </c>
      <c r="I91" s="3">
        <v>0.54099537037037038</v>
      </c>
      <c r="J91">
        <v>12</v>
      </c>
      <c r="K91" s="1" t="s">
        <v>28</v>
      </c>
      <c r="L91" s="1" t="s">
        <v>22</v>
      </c>
      <c r="M91" s="1" t="s">
        <v>22</v>
      </c>
      <c r="N91"/>
      <c r="O91" s="4"/>
    </row>
    <row r="92" spans="1:16" x14ac:dyDescent="0.3">
      <c r="A92">
        <v>91</v>
      </c>
      <c r="B92" s="1" t="s">
        <v>27</v>
      </c>
      <c r="C92" s="2">
        <v>44198</v>
      </c>
      <c r="D92">
        <v>1</v>
      </c>
      <c r="E92" s="1" t="s">
        <v>16</v>
      </c>
      <c r="F92">
        <v>1</v>
      </c>
      <c r="G92">
        <v>2</v>
      </c>
      <c r="H92" s="1" t="s">
        <v>32</v>
      </c>
      <c r="I92" s="3">
        <v>0.54400462962962959</v>
      </c>
      <c r="J92">
        <v>13</v>
      </c>
      <c r="K92" s="1" t="s">
        <v>18</v>
      </c>
      <c r="L92" s="1" t="s">
        <v>19</v>
      </c>
      <c r="M92" s="1" t="s">
        <v>19</v>
      </c>
      <c r="N92">
        <v>46</v>
      </c>
      <c r="O92" s="4">
        <v>3.9467592592592592E-3</v>
      </c>
      <c r="P92">
        <v>1</v>
      </c>
    </row>
    <row r="93" spans="1:16" x14ac:dyDescent="0.3">
      <c r="A93">
        <v>92</v>
      </c>
      <c r="B93" s="1" t="s">
        <v>23</v>
      </c>
      <c r="C93" s="2">
        <v>44198</v>
      </c>
      <c r="D93">
        <v>1</v>
      </c>
      <c r="E93" s="1" t="s">
        <v>16</v>
      </c>
      <c r="F93">
        <v>1</v>
      </c>
      <c r="G93">
        <v>2</v>
      </c>
      <c r="H93" s="1" t="s">
        <v>32</v>
      </c>
      <c r="I93" s="3">
        <v>0.54400462962962959</v>
      </c>
      <c r="J93">
        <v>13</v>
      </c>
      <c r="K93" s="1" t="s">
        <v>21</v>
      </c>
      <c r="L93" s="1" t="s">
        <v>19</v>
      </c>
      <c r="M93" s="1" t="s">
        <v>19</v>
      </c>
      <c r="N93">
        <v>101</v>
      </c>
      <c r="O93" s="4">
        <v>1.0185185185185184E-3</v>
      </c>
      <c r="P93">
        <v>3</v>
      </c>
    </row>
    <row r="94" spans="1:16" x14ac:dyDescent="0.3">
      <c r="A94">
        <v>93</v>
      </c>
      <c r="B94" s="1" t="s">
        <v>27</v>
      </c>
      <c r="C94" s="2">
        <v>44198</v>
      </c>
      <c r="D94">
        <v>1</v>
      </c>
      <c r="E94" s="1" t="s">
        <v>16</v>
      </c>
      <c r="F94">
        <v>1</v>
      </c>
      <c r="G94">
        <v>2</v>
      </c>
      <c r="H94" s="1" t="s">
        <v>32</v>
      </c>
      <c r="I94" s="3">
        <v>0.54500000000000004</v>
      </c>
      <c r="J94">
        <v>13</v>
      </c>
      <c r="K94" s="1" t="s">
        <v>21</v>
      </c>
      <c r="L94" s="1" t="s">
        <v>19</v>
      </c>
      <c r="M94" s="1" t="s">
        <v>19</v>
      </c>
      <c r="N94">
        <v>56</v>
      </c>
      <c r="O94" s="4">
        <v>1.9907407407407408E-3</v>
      </c>
      <c r="P94">
        <v>3</v>
      </c>
    </row>
    <row r="95" spans="1:16" x14ac:dyDescent="0.3">
      <c r="A95">
        <v>94</v>
      </c>
      <c r="B95" s="1" t="s">
        <v>20</v>
      </c>
      <c r="C95" s="2">
        <v>44198</v>
      </c>
      <c r="D95">
        <v>1</v>
      </c>
      <c r="E95" s="1" t="s">
        <v>16</v>
      </c>
      <c r="F95">
        <v>1</v>
      </c>
      <c r="G95">
        <v>2</v>
      </c>
      <c r="H95" s="1" t="s">
        <v>32</v>
      </c>
      <c r="I95" s="3">
        <v>0.54500000000000004</v>
      </c>
      <c r="J95">
        <v>13</v>
      </c>
      <c r="K95" s="1" t="s">
        <v>21</v>
      </c>
      <c r="L95" s="1" t="s">
        <v>19</v>
      </c>
      <c r="M95" s="1" t="s">
        <v>19</v>
      </c>
      <c r="N95">
        <v>80</v>
      </c>
      <c r="O95" s="4">
        <v>6.134259259259259E-4</v>
      </c>
      <c r="P95">
        <v>3</v>
      </c>
    </row>
    <row r="96" spans="1:16" x14ac:dyDescent="0.3">
      <c r="A96">
        <v>95</v>
      </c>
      <c r="B96" s="1" t="s">
        <v>15</v>
      </c>
      <c r="C96" s="2">
        <v>44198</v>
      </c>
      <c r="D96">
        <v>1</v>
      </c>
      <c r="E96" s="1" t="s">
        <v>16</v>
      </c>
      <c r="F96">
        <v>1</v>
      </c>
      <c r="G96">
        <v>2</v>
      </c>
      <c r="H96" s="1" t="s">
        <v>32</v>
      </c>
      <c r="I96" s="3">
        <v>0.55099537037037039</v>
      </c>
      <c r="J96">
        <v>13</v>
      </c>
      <c r="K96" s="1" t="s">
        <v>28</v>
      </c>
      <c r="L96" s="1" t="s">
        <v>19</v>
      </c>
      <c r="M96" s="1" t="s">
        <v>19</v>
      </c>
      <c r="N96">
        <v>24</v>
      </c>
      <c r="O96" s="4">
        <v>1.1111111111111111E-3</v>
      </c>
      <c r="P96">
        <v>3</v>
      </c>
    </row>
    <row r="97" spans="1:16" x14ac:dyDescent="0.3">
      <c r="A97">
        <v>96</v>
      </c>
      <c r="B97" s="1" t="s">
        <v>23</v>
      </c>
      <c r="C97" s="2">
        <v>44198</v>
      </c>
      <c r="D97">
        <v>1</v>
      </c>
      <c r="E97" s="1" t="s">
        <v>16</v>
      </c>
      <c r="F97">
        <v>1</v>
      </c>
      <c r="G97">
        <v>2</v>
      </c>
      <c r="H97" s="1" t="s">
        <v>32</v>
      </c>
      <c r="I97" s="3">
        <v>0.55099537037037039</v>
      </c>
      <c r="J97">
        <v>13</v>
      </c>
      <c r="K97" s="1" t="s">
        <v>25</v>
      </c>
      <c r="L97" s="1" t="s">
        <v>19</v>
      </c>
      <c r="M97" s="1" t="s">
        <v>19</v>
      </c>
      <c r="N97">
        <v>113</v>
      </c>
      <c r="O97" s="4">
        <v>2.7083333333333334E-3</v>
      </c>
      <c r="P97">
        <v>2</v>
      </c>
    </row>
    <row r="98" spans="1:16" x14ac:dyDescent="0.3">
      <c r="A98">
        <v>97</v>
      </c>
      <c r="B98" s="1" t="s">
        <v>24</v>
      </c>
      <c r="C98" s="2">
        <v>44198</v>
      </c>
      <c r="D98">
        <v>1</v>
      </c>
      <c r="E98" s="1" t="s">
        <v>16</v>
      </c>
      <c r="F98">
        <v>1</v>
      </c>
      <c r="G98">
        <v>2</v>
      </c>
      <c r="H98" s="1" t="s">
        <v>32</v>
      </c>
      <c r="I98" s="3">
        <v>0.55599537037037039</v>
      </c>
      <c r="J98">
        <v>13</v>
      </c>
      <c r="K98" s="1" t="s">
        <v>18</v>
      </c>
      <c r="L98" s="1" t="s">
        <v>19</v>
      </c>
      <c r="M98" s="1" t="s">
        <v>19</v>
      </c>
      <c r="N98">
        <v>19</v>
      </c>
      <c r="O98" s="4">
        <v>1.4236111111111112E-3</v>
      </c>
      <c r="P98">
        <v>4</v>
      </c>
    </row>
    <row r="99" spans="1:16" x14ac:dyDescent="0.3">
      <c r="A99">
        <v>98</v>
      </c>
      <c r="B99" s="1" t="s">
        <v>30</v>
      </c>
      <c r="C99" s="2">
        <v>44198</v>
      </c>
      <c r="D99">
        <v>1</v>
      </c>
      <c r="E99" s="1" t="s">
        <v>16</v>
      </c>
      <c r="F99">
        <v>1</v>
      </c>
      <c r="G99">
        <v>2</v>
      </c>
      <c r="H99" s="1" t="s">
        <v>32</v>
      </c>
      <c r="I99" s="3">
        <v>0.55599537037037039</v>
      </c>
      <c r="J99">
        <v>13</v>
      </c>
      <c r="K99" s="1" t="s">
        <v>28</v>
      </c>
      <c r="L99" s="1" t="s">
        <v>22</v>
      </c>
      <c r="M99" s="1" t="s">
        <v>22</v>
      </c>
      <c r="N99"/>
      <c r="O99" s="4"/>
    </row>
    <row r="100" spans="1:16" x14ac:dyDescent="0.3">
      <c r="A100">
        <v>99</v>
      </c>
      <c r="B100" s="1" t="s">
        <v>31</v>
      </c>
      <c r="C100" s="2">
        <v>44198</v>
      </c>
      <c r="D100">
        <v>1</v>
      </c>
      <c r="E100" s="1" t="s">
        <v>16</v>
      </c>
      <c r="F100">
        <v>1</v>
      </c>
      <c r="G100">
        <v>2</v>
      </c>
      <c r="H100" s="1" t="s">
        <v>32</v>
      </c>
      <c r="I100" s="3">
        <v>0.55599537037037039</v>
      </c>
      <c r="J100">
        <v>13</v>
      </c>
      <c r="K100" s="1" t="s">
        <v>18</v>
      </c>
      <c r="L100" s="1" t="s">
        <v>19</v>
      </c>
      <c r="M100" s="1" t="s">
        <v>19</v>
      </c>
      <c r="N100">
        <v>45</v>
      </c>
      <c r="O100" s="4">
        <v>4.5949074074074078E-3</v>
      </c>
      <c r="P100">
        <v>3</v>
      </c>
    </row>
    <row r="101" spans="1:16" x14ac:dyDescent="0.3">
      <c r="A101">
        <v>100</v>
      </c>
      <c r="B101" s="1" t="s">
        <v>15</v>
      </c>
      <c r="C101" s="2">
        <v>44198</v>
      </c>
      <c r="D101">
        <v>1</v>
      </c>
      <c r="E101" s="1" t="s">
        <v>16</v>
      </c>
      <c r="F101">
        <v>1</v>
      </c>
      <c r="G101">
        <v>2</v>
      </c>
      <c r="H101" s="1" t="s">
        <v>32</v>
      </c>
      <c r="I101" s="3">
        <v>0.55599537037037039</v>
      </c>
      <c r="J101">
        <v>13</v>
      </c>
      <c r="K101" s="1" t="s">
        <v>21</v>
      </c>
      <c r="L101" s="1" t="s">
        <v>19</v>
      </c>
      <c r="M101" s="1" t="s">
        <v>19</v>
      </c>
      <c r="N101">
        <v>95</v>
      </c>
      <c r="O101" s="4">
        <v>3.5995370370370369E-3</v>
      </c>
      <c r="P101">
        <v>1</v>
      </c>
    </row>
    <row r="102" spans="1:16" x14ac:dyDescent="0.3">
      <c r="A102">
        <v>101</v>
      </c>
      <c r="B102" s="1" t="s">
        <v>20</v>
      </c>
      <c r="C102" s="2">
        <v>44198</v>
      </c>
      <c r="D102">
        <v>1</v>
      </c>
      <c r="E102" s="1" t="s">
        <v>16</v>
      </c>
      <c r="F102">
        <v>1</v>
      </c>
      <c r="G102">
        <v>2</v>
      </c>
      <c r="H102" s="1" t="s">
        <v>32</v>
      </c>
      <c r="I102" s="3">
        <v>0.57299768518518523</v>
      </c>
      <c r="J102">
        <v>13</v>
      </c>
      <c r="K102" s="1" t="s">
        <v>21</v>
      </c>
      <c r="L102" s="1" t="s">
        <v>22</v>
      </c>
      <c r="M102" s="1" t="s">
        <v>22</v>
      </c>
      <c r="N102"/>
      <c r="O102" s="4"/>
    </row>
    <row r="103" spans="1:16" x14ac:dyDescent="0.3">
      <c r="A103">
        <v>102</v>
      </c>
      <c r="B103" s="1" t="s">
        <v>30</v>
      </c>
      <c r="C103" s="2">
        <v>44198</v>
      </c>
      <c r="D103">
        <v>1</v>
      </c>
      <c r="E103" s="1" t="s">
        <v>16</v>
      </c>
      <c r="F103">
        <v>1</v>
      </c>
      <c r="G103">
        <v>2</v>
      </c>
      <c r="H103" s="1" t="s">
        <v>32</v>
      </c>
      <c r="I103" s="3">
        <v>0.57299768518518523</v>
      </c>
      <c r="J103">
        <v>13</v>
      </c>
      <c r="K103" s="1" t="s">
        <v>21</v>
      </c>
      <c r="L103" s="1" t="s">
        <v>19</v>
      </c>
      <c r="M103" s="1" t="s">
        <v>22</v>
      </c>
      <c r="N103">
        <v>79</v>
      </c>
      <c r="O103" s="4">
        <v>3.8310185185185183E-3</v>
      </c>
      <c r="P103">
        <v>1</v>
      </c>
    </row>
    <row r="104" spans="1:16" x14ac:dyDescent="0.3">
      <c r="A104">
        <v>103</v>
      </c>
      <c r="B104" s="1" t="s">
        <v>15</v>
      </c>
      <c r="C104" s="2">
        <v>44198</v>
      </c>
      <c r="D104">
        <v>1</v>
      </c>
      <c r="E104" s="1" t="s">
        <v>16</v>
      </c>
      <c r="F104">
        <v>1</v>
      </c>
      <c r="G104">
        <v>2</v>
      </c>
      <c r="H104" s="1" t="s">
        <v>32</v>
      </c>
      <c r="I104" s="3">
        <v>0.57599537037037041</v>
      </c>
      <c r="J104">
        <v>13</v>
      </c>
      <c r="K104" s="1" t="s">
        <v>25</v>
      </c>
      <c r="L104" s="1" t="s">
        <v>19</v>
      </c>
      <c r="M104" s="1" t="s">
        <v>19</v>
      </c>
      <c r="N104">
        <v>22</v>
      </c>
      <c r="O104" s="4">
        <v>2.7314814814814814E-3</v>
      </c>
      <c r="P104">
        <v>2</v>
      </c>
    </row>
    <row r="105" spans="1:16" x14ac:dyDescent="0.3">
      <c r="A105">
        <v>104</v>
      </c>
      <c r="B105" s="1" t="s">
        <v>30</v>
      </c>
      <c r="C105" s="2">
        <v>44198</v>
      </c>
      <c r="D105">
        <v>1</v>
      </c>
      <c r="E105" s="1" t="s">
        <v>16</v>
      </c>
      <c r="F105">
        <v>1</v>
      </c>
      <c r="G105">
        <v>2</v>
      </c>
      <c r="H105" s="1" t="s">
        <v>32</v>
      </c>
      <c r="I105" s="3">
        <v>0.57599537037037041</v>
      </c>
      <c r="J105">
        <v>13</v>
      </c>
      <c r="K105" s="1" t="s">
        <v>18</v>
      </c>
      <c r="L105" s="1" t="s">
        <v>19</v>
      </c>
      <c r="M105" s="1" t="s">
        <v>19</v>
      </c>
      <c r="N105">
        <v>38</v>
      </c>
      <c r="O105" s="4">
        <v>4.5833333333333334E-3</v>
      </c>
      <c r="P105">
        <v>1</v>
      </c>
    </row>
    <row r="106" spans="1:16" x14ac:dyDescent="0.3">
      <c r="A106">
        <v>105</v>
      </c>
      <c r="B106" s="1" t="s">
        <v>20</v>
      </c>
      <c r="C106" s="2">
        <v>44198</v>
      </c>
      <c r="D106">
        <v>1</v>
      </c>
      <c r="E106" s="1" t="s">
        <v>16</v>
      </c>
      <c r="F106">
        <v>1</v>
      </c>
      <c r="G106">
        <v>2</v>
      </c>
      <c r="H106" s="1" t="s">
        <v>32</v>
      </c>
      <c r="I106" s="3">
        <v>0.57900462962962962</v>
      </c>
      <c r="J106">
        <v>13</v>
      </c>
      <c r="K106" s="1" t="s">
        <v>21</v>
      </c>
      <c r="L106" s="1" t="s">
        <v>19</v>
      </c>
      <c r="M106" s="1" t="s">
        <v>19</v>
      </c>
      <c r="N106">
        <v>112</v>
      </c>
      <c r="O106" s="4">
        <v>2.3726851851851851E-3</v>
      </c>
      <c r="P106">
        <v>5</v>
      </c>
    </row>
    <row r="107" spans="1:16" x14ac:dyDescent="0.3">
      <c r="A107">
        <v>106</v>
      </c>
      <c r="B107" s="1" t="s">
        <v>20</v>
      </c>
      <c r="C107" s="2">
        <v>44198</v>
      </c>
      <c r="D107">
        <v>1</v>
      </c>
      <c r="E107" s="1" t="s">
        <v>16</v>
      </c>
      <c r="F107">
        <v>1</v>
      </c>
      <c r="G107">
        <v>2</v>
      </c>
      <c r="H107" s="1" t="s">
        <v>32</v>
      </c>
      <c r="I107" s="3">
        <v>0.57900462962962962</v>
      </c>
      <c r="J107">
        <v>13</v>
      </c>
      <c r="K107" s="1" t="s">
        <v>25</v>
      </c>
      <c r="L107" s="1" t="s">
        <v>19</v>
      </c>
      <c r="M107" s="1" t="s">
        <v>19</v>
      </c>
      <c r="N107">
        <v>65</v>
      </c>
      <c r="O107" s="4">
        <v>3.4375E-3</v>
      </c>
      <c r="P107">
        <v>3</v>
      </c>
    </row>
    <row r="108" spans="1:16" x14ac:dyDescent="0.3">
      <c r="A108">
        <v>107</v>
      </c>
      <c r="B108" s="1" t="s">
        <v>29</v>
      </c>
      <c r="C108" s="2">
        <v>44198</v>
      </c>
      <c r="D108">
        <v>1</v>
      </c>
      <c r="E108" s="1" t="s">
        <v>16</v>
      </c>
      <c r="F108">
        <v>1</v>
      </c>
      <c r="G108">
        <v>2</v>
      </c>
      <c r="H108" s="1" t="s">
        <v>32</v>
      </c>
      <c r="I108" s="3">
        <v>0.59900462962962964</v>
      </c>
      <c r="J108">
        <v>14</v>
      </c>
      <c r="K108" s="1" t="s">
        <v>28</v>
      </c>
      <c r="L108" s="1" t="s">
        <v>22</v>
      </c>
      <c r="M108" s="1" t="s">
        <v>22</v>
      </c>
      <c r="N108"/>
      <c r="O108" s="4"/>
    </row>
    <row r="109" spans="1:16" x14ac:dyDescent="0.3">
      <c r="A109">
        <v>108</v>
      </c>
      <c r="B109" s="1" t="s">
        <v>20</v>
      </c>
      <c r="C109" s="2">
        <v>44198</v>
      </c>
      <c r="D109">
        <v>1</v>
      </c>
      <c r="E109" s="1" t="s">
        <v>16</v>
      </c>
      <c r="F109">
        <v>1</v>
      </c>
      <c r="G109">
        <v>2</v>
      </c>
      <c r="H109" s="1" t="s">
        <v>32</v>
      </c>
      <c r="I109" s="3">
        <v>0.59900462962962964</v>
      </c>
      <c r="J109">
        <v>14</v>
      </c>
      <c r="K109" s="1" t="s">
        <v>18</v>
      </c>
      <c r="L109" s="1" t="s">
        <v>19</v>
      </c>
      <c r="M109" s="1" t="s">
        <v>22</v>
      </c>
      <c r="N109">
        <v>55</v>
      </c>
      <c r="O109" s="4">
        <v>1.7592592592592592E-3</v>
      </c>
      <c r="P109">
        <v>1</v>
      </c>
    </row>
    <row r="110" spans="1:16" x14ac:dyDescent="0.3">
      <c r="A110">
        <v>109</v>
      </c>
      <c r="B110" s="1" t="s">
        <v>23</v>
      </c>
      <c r="C110" s="2">
        <v>44198</v>
      </c>
      <c r="D110">
        <v>1</v>
      </c>
      <c r="E110" s="1" t="s">
        <v>16</v>
      </c>
      <c r="F110">
        <v>1</v>
      </c>
      <c r="G110">
        <v>2</v>
      </c>
      <c r="H110" s="1" t="s">
        <v>32</v>
      </c>
      <c r="I110" s="3">
        <v>0.62</v>
      </c>
      <c r="J110">
        <v>14</v>
      </c>
      <c r="K110" s="1" t="s">
        <v>26</v>
      </c>
      <c r="L110" s="1" t="s">
        <v>22</v>
      </c>
      <c r="M110" s="1" t="s">
        <v>22</v>
      </c>
      <c r="N110"/>
      <c r="O110" s="4"/>
    </row>
    <row r="111" spans="1:16" x14ac:dyDescent="0.3">
      <c r="A111">
        <v>110</v>
      </c>
      <c r="B111" s="1" t="s">
        <v>29</v>
      </c>
      <c r="C111" s="2">
        <v>44198</v>
      </c>
      <c r="D111">
        <v>1</v>
      </c>
      <c r="E111" s="1" t="s">
        <v>16</v>
      </c>
      <c r="F111">
        <v>1</v>
      </c>
      <c r="G111">
        <v>2</v>
      </c>
      <c r="H111" s="1" t="s">
        <v>32</v>
      </c>
      <c r="I111" s="3">
        <v>0.62</v>
      </c>
      <c r="J111">
        <v>14</v>
      </c>
      <c r="K111" s="1" t="s">
        <v>28</v>
      </c>
      <c r="L111" s="1" t="s">
        <v>19</v>
      </c>
      <c r="M111" s="1" t="s">
        <v>19</v>
      </c>
      <c r="N111">
        <v>19</v>
      </c>
      <c r="O111" s="4">
        <v>1.8287037037037037E-3</v>
      </c>
      <c r="P111">
        <v>2</v>
      </c>
    </row>
    <row r="112" spans="1:16" x14ac:dyDescent="0.3">
      <c r="A112">
        <v>111</v>
      </c>
      <c r="B112" s="1" t="s">
        <v>20</v>
      </c>
      <c r="C112" s="2">
        <v>44198</v>
      </c>
      <c r="D112">
        <v>1</v>
      </c>
      <c r="E112" s="1" t="s">
        <v>16</v>
      </c>
      <c r="F112">
        <v>1</v>
      </c>
      <c r="G112">
        <v>2</v>
      </c>
      <c r="H112" s="1" t="s">
        <v>32</v>
      </c>
      <c r="I112" s="3">
        <v>0.63200231481481484</v>
      </c>
      <c r="J112">
        <v>15</v>
      </c>
      <c r="K112" s="1" t="s">
        <v>21</v>
      </c>
      <c r="L112" s="1" t="s">
        <v>19</v>
      </c>
      <c r="M112" s="1" t="s">
        <v>19</v>
      </c>
      <c r="N112">
        <v>53</v>
      </c>
      <c r="O112" s="4">
        <v>6.4814814814814813E-4</v>
      </c>
      <c r="P112">
        <v>3</v>
      </c>
    </row>
    <row r="113" spans="1:16" x14ac:dyDescent="0.3">
      <c r="A113">
        <v>112</v>
      </c>
      <c r="B113" s="1" t="s">
        <v>15</v>
      </c>
      <c r="C113" s="2">
        <v>44198</v>
      </c>
      <c r="D113">
        <v>1</v>
      </c>
      <c r="E113" s="1" t="s">
        <v>16</v>
      </c>
      <c r="F113">
        <v>1</v>
      </c>
      <c r="G113">
        <v>2</v>
      </c>
      <c r="H113" s="1" t="s">
        <v>32</v>
      </c>
      <c r="I113" s="3">
        <v>0.63200231481481484</v>
      </c>
      <c r="J113">
        <v>15</v>
      </c>
      <c r="K113" s="1" t="s">
        <v>21</v>
      </c>
      <c r="L113" s="1" t="s">
        <v>19</v>
      </c>
      <c r="M113" s="1" t="s">
        <v>19</v>
      </c>
      <c r="N113">
        <v>24</v>
      </c>
      <c r="O113" s="4">
        <v>4.2361111111111115E-3</v>
      </c>
      <c r="P113">
        <v>5</v>
      </c>
    </row>
    <row r="114" spans="1:16" x14ac:dyDescent="0.3">
      <c r="A114">
        <v>113</v>
      </c>
      <c r="B114" s="1" t="s">
        <v>30</v>
      </c>
      <c r="C114" s="2">
        <v>44198</v>
      </c>
      <c r="D114">
        <v>1</v>
      </c>
      <c r="E114" s="1" t="s">
        <v>16</v>
      </c>
      <c r="F114">
        <v>1</v>
      </c>
      <c r="G114">
        <v>2</v>
      </c>
      <c r="H114" s="1" t="s">
        <v>32</v>
      </c>
      <c r="I114" s="3">
        <v>0.65</v>
      </c>
      <c r="J114">
        <v>15</v>
      </c>
      <c r="K114" s="1" t="s">
        <v>28</v>
      </c>
      <c r="L114" s="1" t="s">
        <v>19</v>
      </c>
      <c r="M114" s="1" t="s">
        <v>19</v>
      </c>
      <c r="N114">
        <v>73</v>
      </c>
      <c r="O114" s="4">
        <v>4.178240740740741E-3</v>
      </c>
      <c r="P114">
        <v>3</v>
      </c>
    </row>
    <row r="115" spans="1:16" x14ac:dyDescent="0.3">
      <c r="A115">
        <v>114</v>
      </c>
      <c r="B115" s="1" t="s">
        <v>23</v>
      </c>
      <c r="C115" s="2">
        <v>44198</v>
      </c>
      <c r="D115">
        <v>1</v>
      </c>
      <c r="E115" s="1" t="s">
        <v>16</v>
      </c>
      <c r="F115">
        <v>1</v>
      </c>
      <c r="G115">
        <v>2</v>
      </c>
      <c r="H115" s="1" t="s">
        <v>32</v>
      </c>
      <c r="I115" s="3">
        <v>0.65</v>
      </c>
      <c r="J115">
        <v>15</v>
      </c>
      <c r="K115" s="1" t="s">
        <v>21</v>
      </c>
      <c r="L115" s="1" t="s">
        <v>22</v>
      </c>
      <c r="M115" s="1" t="s">
        <v>22</v>
      </c>
      <c r="N115"/>
      <c r="O115" s="4"/>
    </row>
    <row r="116" spans="1:16" x14ac:dyDescent="0.3">
      <c r="A116">
        <v>115</v>
      </c>
      <c r="B116" s="1" t="s">
        <v>27</v>
      </c>
      <c r="C116" s="2">
        <v>44198</v>
      </c>
      <c r="D116">
        <v>1</v>
      </c>
      <c r="E116" s="1" t="s">
        <v>16</v>
      </c>
      <c r="F116">
        <v>1</v>
      </c>
      <c r="G116">
        <v>2</v>
      </c>
      <c r="H116" s="1" t="s">
        <v>32</v>
      </c>
      <c r="I116" s="3">
        <v>0.73400462962962965</v>
      </c>
      <c r="J116">
        <v>17</v>
      </c>
      <c r="K116" s="1" t="s">
        <v>21</v>
      </c>
      <c r="L116" s="1" t="s">
        <v>19</v>
      </c>
      <c r="M116" s="1" t="s">
        <v>19</v>
      </c>
      <c r="N116">
        <v>55</v>
      </c>
      <c r="O116" s="4">
        <v>4.0162037037037041E-3</v>
      </c>
      <c r="P116">
        <v>5</v>
      </c>
    </row>
    <row r="117" spans="1:16" x14ac:dyDescent="0.3">
      <c r="A117">
        <v>116</v>
      </c>
      <c r="B117" s="1" t="s">
        <v>24</v>
      </c>
      <c r="C117" s="2">
        <v>44198</v>
      </c>
      <c r="D117">
        <v>1</v>
      </c>
      <c r="E117" s="1" t="s">
        <v>16</v>
      </c>
      <c r="F117">
        <v>1</v>
      </c>
      <c r="G117">
        <v>2</v>
      </c>
      <c r="H117" s="1" t="s">
        <v>32</v>
      </c>
      <c r="I117" s="3">
        <v>0.73400462962962965</v>
      </c>
      <c r="J117">
        <v>17</v>
      </c>
      <c r="K117" s="1" t="s">
        <v>25</v>
      </c>
      <c r="L117" s="1" t="s">
        <v>22</v>
      </c>
      <c r="M117" s="1" t="s">
        <v>22</v>
      </c>
      <c r="N117"/>
      <c r="O117" s="4"/>
    </row>
    <row r="118" spans="1:16" x14ac:dyDescent="0.3">
      <c r="A118">
        <v>117</v>
      </c>
      <c r="B118" s="1" t="s">
        <v>15</v>
      </c>
      <c r="C118" s="2">
        <v>44198</v>
      </c>
      <c r="D118">
        <v>1</v>
      </c>
      <c r="E118" s="1" t="s">
        <v>16</v>
      </c>
      <c r="F118">
        <v>1</v>
      </c>
      <c r="G118">
        <v>2</v>
      </c>
      <c r="H118" s="1" t="s">
        <v>32</v>
      </c>
      <c r="I118" s="3">
        <v>0.74099537037037033</v>
      </c>
      <c r="J118">
        <v>17</v>
      </c>
      <c r="K118" s="1" t="s">
        <v>28</v>
      </c>
      <c r="L118" s="1" t="s">
        <v>22</v>
      </c>
      <c r="M118" s="1" t="s">
        <v>22</v>
      </c>
      <c r="N118"/>
      <c r="O118" s="4"/>
    </row>
    <row r="119" spans="1:16" x14ac:dyDescent="0.3">
      <c r="A119">
        <v>118</v>
      </c>
      <c r="B119" s="1" t="s">
        <v>30</v>
      </c>
      <c r="C119" s="2">
        <v>44198</v>
      </c>
      <c r="D119">
        <v>1</v>
      </c>
      <c r="E119" s="1" t="s">
        <v>16</v>
      </c>
      <c r="F119">
        <v>1</v>
      </c>
      <c r="G119">
        <v>2</v>
      </c>
      <c r="H119" s="1" t="s">
        <v>32</v>
      </c>
      <c r="I119" s="3">
        <v>0.74099537037037033</v>
      </c>
      <c r="J119">
        <v>17</v>
      </c>
      <c r="K119" s="1" t="s">
        <v>28</v>
      </c>
      <c r="L119" s="1" t="s">
        <v>19</v>
      </c>
      <c r="M119" s="1" t="s">
        <v>19</v>
      </c>
      <c r="N119">
        <v>23</v>
      </c>
      <c r="O119" s="4">
        <v>3.6805555555555554E-3</v>
      </c>
      <c r="P119">
        <v>4</v>
      </c>
    </row>
    <row r="120" spans="1:16" x14ac:dyDescent="0.3">
      <c r="A120">
        <v>119</v>
      </c>
      <c r="B120" s="1" t="s">
        <v>31</v>
      </c>
      <c r="C120" s="2">
        <v>44199</v>
      </c>
      <c r="D120">
        <v>1</v>
      </c>
      <c r="E120" s="1" t="s">
        <v>16</v>
      </c>
      <c r="F120">
        <v>2</v>
      </c>
      <c r="G120">
        <v>3</v>
      </c>
      <c r="H120" s="1" t="s">
        <v>33</v>
      </c>
      <c r="I120" s="3">
        <v>0.38200231481481484</v>
      </c>
      <c r="J120">
        <v>9</v>
      </c>
      <c r="K120" s="1" t="s">
        <v>25</v>
      </c>
      <c r="L120" s="1" t="s">
        <v>19</v>
      </c>
      <c r="M120" s="1" t="s">
        <v>22</v>
      </c>
      <c r="N120">
        <v>124</v>
      </c>
      <c r="O120" s="4">
        <v>1.6550925925925926E-3</v>
      </c>
      <c r="P120">
        <v>5</v>
      </c>
    </row>
    <row r="121" spans="1:16" x14ac:dyDescent="0.3">
      <c r="A121">
        <v>120</v>
      </c>
      <c r="B121" s="1" t="s">
        <v>31</v>
      </c>
      <c r="C121" s="2">
        <v>44199</v>
      </c>
      <c r="D121">
        <v>1</v>
      </c>
      <c r="E121" s="1" t="s">
        <v>16</v>
      </c>
      <c r="F121">
        <v>2</v>
      </c>
      <c r="G121">
        <v>3</v>
      </c>
      <c r="H121" s="1" t="s">
        <v>33</v>
      </c>
      <c r="I121" s="3">
        <v>0.38200231481481484</v>
      </c>
      <c r="J121">
        <v>9</v>
      </c>
      <c r="K121" s="1" t="s">
        <v>18</v>
      </c>
      <c r="L121" s="1" t="s">
        <v>22</v>
      </c>
      <c r="M121" s="1" t="s">
        <v>22</v>
      </c>
      <c r="N121"/>
      <c r="O121" s="4"/>
    </row>
    <row r="122" spans="1:16" x14ac:dyDescent="0.3">
      <c r="A122">
        <v>121</v>
      </c>
      <c r="B122" s="1" t="s">
        <v>31</v>
      </c>
      <c r="C122" s="2">
        <v>44199</v>
      </c>
      <c r="D122">
        <v>1</v>
      </c>
      <c r="E122" s="1" t="s">
        <v>16</v>
      </c>
      <c r="F122">
        <v>2</v>
      </c>
      <c r="G122">
        <v>3</v>
      </c>
      <c r="H122" s="1" t="s">
        <v>33</v>
      </c>
      <c r="I122" s="3">
        <v>0.4079976851851852</v>
      </c>
      <c r="J122">
        <v>9</v>
      </c>
      <c r="K122" s="1" t="s">
        <v>21</v>
      </c>
      <c r="L122" s="1" t="s">
        <v>19</v>
      </c>
      <c r="M122" s="1" t="s">
        <v>19</v>
      </c>
      <c r="N122">
        <v>103</v>
      </c>
      <c r="O122" s="4">
        <v>7.0601851851851847E-4</v>
      </c>
      <c r="P122">
        <v>4</v>
      </c>
    </row>
    <row r="123" spans="1:16" x14ac:dyDescent="0.3">
      <c r="A123">
        <v>122</v>
      </c>
      <c r="B123" s="1" t="s">
        <v>30</v>
      </c>
      <c r="C123" s="2">
        <v>44199</v>
      </c>
      <c r="D123">
        <v>1</v>
      </c>
      <c r="E123" s="1" t="s">
        <v>16</v>
      </c>
      <c r="F123">
        <v>2</v>
      </c>
      <c r="G123">
        <v>3</v>
      </c>
      <c r="H123" s="1" t="s">
        <v>33</v>
      </c>
      <c r="I123" s="3">
        <v>0.4079976851851852</v>
      </c>
      <c r="J123">
        <v>9</v>
      </c>
      <c r="K123" s="1" t="s">
        <v>18</v>
      </c>
      <c r="L123" s="1" t="s">
        <v>19</v>
      </c>
      <c r="M123" s="1" t="s">
        <v>19</v>
      </c>
      <c r="N123">
        <v>69</v>
      </c>
      <c r="O123" s="4">
        <v>2.6041666666666665E-3</v>
      </c>
      <c r="P123">
        <v>4</v>
      </c>
    </row>
    <row r="124" spans="1:16" x14ac:dyDescent="0.3">
      <c r="A124">
        <v>123</v>
      </c>
      <c r="B124" s="1" t="s">
        <v>29</v>
      </c>
      <c r="C124" s="2">
        <v>44199</v>
      </c>
      <c r="D124">
        <v>1</v>
      </c>
      <c r="E124" s="1" t="s">
        <v>16</v>
      </c>
      <c r="F124">
        <v>2</v>
      </c>
      <c r="G124">
        <v>3</v>
      </c>
      <c r="H124" s="1" t="s">
        <v>33</v>
      </c>
      <c r="I124" s="3">
        <v>0.43700231481481483</v>
      </c>
      <c r="J124">
        <v>10</v>
      </c>
      <c r="K124" s="1" t="s">
        <v>28</v>
      </c>
      <c r="L124" s="1" t="s">
        <v>19</v>
      </c>
      <c r="M124" s="1" t="s">
        <v>19</v>
      </c>
      <c r="N124">
        <v>78</v>
      </c>
      <c r="O124" s="4">
        <v>8.3333333333333339E-4</v>
      </c>
      <c r="P124">
        <v>3</v>
      </c>
    </row>
    <row r="125" spans="1:16" x14ac:dyDescent="0.3">
      <c r="A125">
        <v>124</v>
      </c>
      <c r="B125" s="1" t="s">
        <v>30</v>
      </c>
      <c r="C125" s="2">
        <v>44199</v>
      </c>
      <c r="D125">
        <v>1</v>
      </c>
      <c r="E125" s="1" t="s">
        <v>16</v>
      </c>
      <c r="F125">
        <v>2</v>
      </c>
      <c r="G125">
        <v>3</v>
      </c>
      <c r="H125" s="1" t="s">
        <v>33</v>
      </c>
      <c r="I125" s="3">
        <v>0.43700231481481483</v>
      </c>
      <c r="J125">
        <v>10</v>
      </c>
      <c r="K125" s="1" t="s">
        <v>21</v>
      </c>
      <c r="L125" s="1" t="s">
        <v>19</v>
      </c>
      <c r="M125" s="1" t="s">
        <v>19</v>
      </c>
      <c r="N125">
        <v>78</v>
      </c>
      <c r="O125" s="4">
        <v>2.3842592592592591E-3</v>
      </c>
      <c r="P125">
        <v>5</v>
      </c>
    </row>
    <row r="126" spans="1:16" x14ac:dyDescent="0.3">
      <c r="A126">
        <v>125</v>
      </c>
      <c r="B126" s="1" t="s">
        <v>30</v>
      </c>
      <c r="C126" s="2">
        <v>44199</v>
      </c>
      <c r="D126">
        <v>1</v>
      </c>
      <c r="E126" s="1" t="s">
        <v>16</v>
      </c>
      <c r="F126">
        <v>2</v>
      </c>
      <c r="G126">
        <v>3</v>
      </c>
      <c r="H126" s="1" t="s">
        <v>33</v>
      </c>
      <c r="I126" s="3">
        <v>0.44299768518518517</v>
      </c>
      <c r="J126">
        <v>10</v>
      </c>
      <c r="K126" s="1" t="s">
        <v>21</v>
      </c>
      <c r="L126" s="1" t="s">
        <v>22</v>
      </c>
      <c r="M126" s="1" t="s">
        <v>22</v>
      </c>
      <c r="N126"/>
      <c r="O126" s="4"/>
    </row>
    <row r="127" spans="1:16" x14ac:dyDescent="0.3">
      <c r="A127">
        <v>126</v>
      </c>
      <c r="B127" s="1" t="s">
        <v>15</v>
      </c>
      <c r="C127" s="2">
        <v>44199</v>
      </c>
      <c r="D127">
        <v>1</v>
      </c>
      <c r="E127" s="1" t="s">
        <v>16</v>
      </c>
      <c r="F127">
        <v>2</v>
      </c>
      <c r="G127">
        <v>3</v>
      </c>
      <c r="H127" s="1" t="s">
        <v>33</v>
      </c>
      <c r="I127" s="3">
        <v>0.44299768518518517</v>
      </c>
      <c r="J127">
        <v>10</v>
      </c>
      <c r="K127" s="1" t="s">
        <v>25</v>
      </c>
      <c r="L127" s="1" t="s">
        <v>19</v>
      </c>
      <c r="M127" s="1" t="s">
        <v>19</v>
      </c>
      <c r="N127">
        <v>44</v>
      </c>
      <c r="O127" s="4">
        <v>3.9120370370370368E-3</v>
      </c>
      <c r="P127">
        <v>4</v>
      </c>
    </row>
    <row r="128" spans="1:16" x14ac:dyDescent="0.3">
      <c r="A128">
        <v>127</v>
      </c>
      <c r="B128" s="1" t="s">
        <v>30</v>
      </c>
      <c r="C128" s="2">
        <v>44199</v>
      </c>
      <c r="D128">
        <v>1</v>
      </c>
      <c r="E128" s="1" t="s">
        <v>16</v>
      </c>
      <c r="F128">
        <v>2</v>
      </c>
      <c r="G128">
        <v>3</v>
      </c>
      <c r="H128" s="1" t="s">
        <v>33</v>
      </c>
      <c r="I128" s="3">
        <v>0.45299768518518518</v>
      </c>
      <c r="J128">
        <v>10</v>
      </c>
      <c r="K128" s="1" t="s">
        <v>26</v>
      </c>
      <c r="L128" s="1" t="s">
        <v>19</v>
      </c>
      <c r="M128" s="1" t="s">
        <v>19</v>
      </c>
      <c r="N128">
        <v>35</v>
      </c>
      <c r="O128" s="4">
        <v>1.9212962962962964E-3</v>
      </c>
      <c r="P128">
        <v>4</v>
      </c>
    </row>
    <row r="129" spans="1:16" x14ac:dyDescent="0.3">
      <c r="A129">
        <v>128</v>
      </c>
      <c r="B129" s="1" t="s">
        <v>20</v>
      </c>
      <c r="C129" s="2">
        <v>44199</v>
      </c>
      <c r="D129">
        <v>1</v>
      </c>
      <c r="E129" s="1" t="s">
        <v>16</v>
      </c>
      <c r="F129">
        <v>2</v>
      </c>
      <c r="G129">
        <v>3</v>
      </c>
      <c r="H129" s="1" t="s">
        <v>33</v>
      </c>
      <c r="I129" s="3">
        <v>0.45299768518518518</v>
      </c>
      <c r="J129">
        <v>10</v>
      </c>
      <c r="K129" s="1" t="s">
        <v>26</v>
      </c>
      <c r="L129" s="1" t="s">
        <v>19</v>
      </c>
      <c r="M129" s="1" t="s">
        <v>19</v>
      </c>
      <c r="N129">
        <v>102</v>
      </c>
      <c r="O129" s="4">
        <v>3.7731481481481483E-3</v>
      </c>
      <c r="P129">
        <v>4</v>
      </c>
    </row>
    <row r="130" spans="1:16" x14ac:dyDescent="0.3">
      <c r="A130">
        <v>129</v>
      </c>
      <c r="B130" s="1" t="s">
        <v>27</v>
      </c>
      <c r="C130" s="2">
        <v>44199</v>
      </c>
      <c r="D130">
        <v>1</v>
      </c>
      <c r="E130" s="1" t="s">
        <v>16</v>
      </c>
      <c r="F130">
        <v>2</v>
      </c>
      <c r="G130">
        <v>3</v>
      </c>
      <c r="H130" s="1" t="s">
        <v>33</v>
      </c>
      <c r="I130" s="3">
        <v>0.45299768518518518</v>
      </c>
      <c r="J130">
        <v>10</v>
      </c>
      <c r="K130" s="1" t="s">
        <v>18</v>
      </c>
      <c r="L130" s="1" t="s">
        <v>19</v>
      </c>
      <c r="M130" s="1" t="s">
        <v>19</v>
      </c>
      <c r="N130">
        <v>99</v>
      </c>
      <c r="O130" s="4">
        <v>4.0625000000000001E-3</v>
      </c>
      <c r="P130">
        <v>3</v>
      </c>
    </row>
    <row r="131" spans="1:16" x14ac:dyDescent="0.3">
      <c r="A131">
        <v>130</v>
      </c>
      <c r="B131" s="1" t="s">
        <v>27</v>
      </c>
      <c r="C131" s="2">
        <v>44199</v>
      </c>
      <c r="D131">
        <v>1</v>
      </c>
      <c r="E131" s="1" t="s">
        <v>16</v>
      </c>
      <c r="F131">
        <v>2</v>
      </c>
      <c r="G131">
        <v>3</v>
      </c>
      <c r="H131" s="1" t="s">
        <v>33</v>
      </c>
      <c r="I131" s="3">
        <v>0.45299768518518518</v>
      </c>
      <c r="J131">
        <v>10</v>
      </c>
      <c r="K131" s="1" t="s">
        <v>26</v>
      </c>
      <c r="L131" s="1" t="s">
        <v>19</v>
      </c>
      <c r="M131" s="1" t="s">
        <v>19</v>
      </c>
      <c r="N131">
        <v>29</v>
      </c>
      <c r="O131" s="4">
        <v>2.8819444444444444E-3</v>
      </c>
      <c r="P131">
        <v>3</v>
      </c>
    </row>
    <row r="132" spans="1:16" x14ac:dyDescent="0.3">
      <c r="A132">
        <v>131</v>
      </c>
      <c r="B132" s="1" t="s">
        <v>20</v>
      </c>
      <c r="C132" s="2">
        <v>44199</v>
      </c>
      <c r="D132">
        <v>1</v>
      </c>
      <c r="E132" s="1" t="s">
        <v>16</v>
      </c>
      <c r="F132">
        <v>2</v>
      </c>
      <c r="G132">
        <v>3</v>
      </c>
      <c r="H132" s="1" t="s">
        <v>33</v>
      </c>
      <c r="I132" s="3">
        <v>0.45700231481481479</v>
      </c>
      <c r="J132">
        <v>10</v>
      </c>
      <c r="K132" s="1" t="s">
        <v>26</v>
      </c>
      <c r="L132" s="1" t="s">
        <v>19</v>
      </c>
      <c r="M132" s="1" t="s">
        <v>22</v>
      </c>
      <c r="N132">
        <v>42</v>
      </c>
      <c r="O132" s="4">
        <v>6.8287037037037036E-4</v>
      </c>
      <c r="P132">
        <v>5</v>
      </c>
    </row>
    <row r="133" spans="1:16" x14ac:dyDescent="0.3">
      <c r="A133">
        <v>132</v>
      </c>
      <c r="B133" s="1" t="s">
        <v>15</v>
      </c>
      <c r="C133" s="2">
        <v>44199</v>
      </c>
      <c r="D133">
        <v>1</v>
      </c>
      <c r="E133" s="1" t="s">
        <v>16</v>
      </c>
      <c r="F133">
        <v>2</v>
      </c>
      <c r="G133">
        <v>3</v>
      </c>
      <c r="H133" s="1" t="s">
        <v>33</v>
      </c>
      <c r="I133" s="3">
        <v>0.45700231481481479</v>
      </c>
      <c r="J133">
        <v>10</v>
      </c>
      <c r="K133" s="1" t="s">
        <v>25</v>
      </c>
      <c r="L133" s="1" t="s">
        <v>19</v>
      </c>
      <c r="M133" s="1" t="s">
        <v>19</v>
      </c>
      <c r="N133">
        <v>113</v>
      </c>
      <c r="O133" s="4">
        <v>3.9351851851851848E-3</v>
      </c>
      <c r="P133">
        <v>4</v>
      </c>
    </row>
    <row r="134" spans="1:16" x14ac:dyDescent="0.3">
      <c r="A134">
        <v>133</v>
      </c>
      <c r="B134" s="1" t="s">
        <v>31</v>
      </c>
      <c r="C134" s="2">
        <v>44199</v>
      </c>
      <c r="D134">
        <v>1</v>
      </c>
      <c r="E134" s="1" t="s">
        <v>16</v>
      </c>
      <c r="F134">
        <v>2</v>
      </c>
      <c r="G134">
        <v>3</v>
      </c>
      <c r="H134" s="1" t="s">
        <v>33</v>
      </c>
      <c r="I134" s="3">
        <v>0.46</v>
      </c>
      <c r="J134">
        <v>11</v>
      </c>
      <c r="K134" s="1" t="s">
        <v>26</v>
      </c>
      <c r="L134" s="1" t="s">
        <v>19</v>
      </c>
      <c r="M134" s="1" t="s">
        <v>19</v>
      </c>
      <c r="N134">
        <v>124</v>
      </c>
      <c r="O134" s="4">
        <v>6.134259259259259E-4</v>
      </c>
      <c r="P134">
        <v>2</v>
      </c>
    </row>
    <row r="135" spans="1:16" x14ac:dyDescent="0.3">
      <c r="A135">
        <v>134</v>
      </c>
      <c r="B135" s="1" t="s">
        <v>27</v>
      </c>
      <c r="C135" s="2">
        <v>44199</v>
      </c>
      <c r="D135">
        <v>1</v>
      </c>
      <c r="E135" s="1" t="s">
        <v>16</v>
      </c>
      <c r="F135">
        <v>2</v>
      </c>
      <c r="G135">
        <v>3</v>
      </c>
      <c r="H135" s="1" t="s">
        <v>33</v>
      </c>
      <c r="I135" s="3">
        <v>0.46</v>
      </c>
      <c r="J135">
        <v>11</v>
      </c>
      <c r="K135" s="1" t="s">
        <v>21</v>
      </c>
      <c r="L135" s="1" t="s">
        <v>22</v>
      </c>
      <c r="M135" s="1" t="s">
        <v>22</v>
      </c>
      <c r="N135"/>
      <c r="O135" s="4"/>
    </row>
    <row r="136" spans="1:16" x14ac:dyDescent="0.3">
      <c r="A136">
        <v>135</v>
      </c>
      <c r="B136" s="1" t="s">
        <v>31</v>
      </c>
      <c r="C136" s="2">
        <v>44199</v>
      </c>
      <c r="D136">
        <v>1</v>
      </c>
      <c r="E136" s="1" t="s">
        <v>16</v>
      </c>
      <c r="F136">
        <v>2</v>
      </c>
      <c r="G136">
        <v>3</v>
      </c>
      <c r="H136" s="1" t="s">
        <v>33</v>
      </c>
      <c r="I136" s="3">
        <v>0.46099537037037036</v>
      </c>
      <c r="J136">
        <v>11</v>
      </c>
      <c r="K136" s="1" t="s">
        <v>25</v>
      </c>
      <c r="L136" s="1" t="s">
        <v>19</v>
      </c>
      <c r="M136" s="1" t="s">
        <v>19</v>
      </c>
      <c r="N136">
        <v>55</v>
      </c>
      <c r="O136" s="4">
        <v>1.5393518518518519E-3</v>
      </c>
      <c r="P136">
        <v>1</v>
      </c>
    </row>
    <row r="137" spans="1:16" x14ac:dyDescent="0.3">
      <c r="A137">
        <v>136</v>
      </c>
      <c r="B137" s="1" t="s">
        <v>24</v>
      </c>
      <c r="C137" s="2">
        <v>44199</v>
      </c>
      <c r="D137">
        <v>1</v>
      </c>
      <c r="E137" s="1" t="s">
        <v>16</v>
      </c>
      <c r="F137">
        <v>2</v>
      </c>
      <c r="G137">
        <v>3</v>
      </c>
      <c r="H137" s="1" t="s">
        <v>33</v>
      </c>
      <c r="I137" s="3">
        <v>0.46099537037037036</v>
      </c>
      <c r="J137">
        <v>11</v>
      </c>
      <c r="K137" s="1" t="s">
        <v>21</v>
      </c>
      <c r="L137" s="1" t="s">
        <v>19</v>
      </c>
      <c r="M137" s="1" t="s">
        <v>22</v>
      </c>
      <c r="N137">
        <v>105</v>
      </c>
      <c r="O137" s="4">
        <v>4.1550925925925922E-3</v>
      </c>
      <c r="P137">
        <v>3</v>
      </c>
    </row>
    <row r="138" spans="1:16" x14ac:dyDescent="0.3">
      <c r="A138">
        <v>137</v>
      </c>
      <c r="B138" s="1" t="s">
        <v>23</v>
      </c>
      <c r="C138" s="2">
        <v>44199</v>
      </c>
      <c r="D138">
        <v>1</v>
      </c>
      <c r="E138" s="1" t="s">
        <v>16</v>
      </c>
      <c r="F138">
        <v>2</v>
      </c>
      <c r="G138">
        <v>3</v>
      </c>
      <c r="H138" s="1" t="s">
        <v>33</v>
      </c>
      <c r="I138" s="3">
        <v>0.46299768518518519</v>
      </c>
      <c r="J138">
        <v>11</v>
      </c>
      <c r="K138" s="1" t="s">
        <v>18</v>
      </c>
      <c r="L138" s="1" t="s">
        <v>19</v>
      </c>
      <c r="M138" s="1" t="s">
        <v>22</v>
      </c>
      <c r="N138">
        <v>112</v>
      </c>
      <c r="O138" s="4">
        <v>2.2222222222222222E-3</v>
      </c>
      <c r="P138">
        <v>5</v>
      </c>
    </row>
    <row r="139" spans="1:16" x14ac:dyDescent="0.3">
      <c r="A139">
        <v>138</v>
      </c>
      <c r="B139" s="1" t="s">
        <v>30</v>
      </c>
      <c r="C139" s="2">
        <v>44199</v>
      </c>
      <c r="D139">
        <v>1</v>
      </c>
      <c r="E139" s="1" t="s">
        <v>16</v>
      </c>
      <c r="F139">
        <v>2</v>
      </c>
      <c r="G139">
        <v>3</v>
      </c>
      <c r="H139" s="1" t="s">
        <v>33</v>
      </c>
      <c r="I139" s="3">
        <v>0.46299768518518519</v>
      </c>
      <c r="J139">
        <v>11</v>
      </c>
      <c r="K139" s="1" t="s">
        <v>18</v>
      </c>
      <c r="L139" s="1" t="s">
        <v>22</v>
      </c>
      <c r="M139" s="1" t="s">
        <v>22</v>
      </c>
      <c r="N139"/>
      <c r="O139" s="4"/>
    </row>
    <row r="140" spans="1:16" x14ac:dyDescent="0.3">
      <c r="A140">
        <v>139</v>
      </c>
      <c r="B140" s="1" t="s">
        <v>20</v>
      </c>
      <c r="C140" s="2">
        <v>44199</v>
      </c>
      <c r="D140">
        <v>1</v>
      </c>
      <c r="E140" s="1" t="s">
        <v>16</v>
      </c>
      <c r="F140">
        <v>2</v>
      </c>
      <c r="G140">
        <v>3</v>
      </c>
      <c r="H140" s="1" t="s">
        <v>33</v>
      </c>
      <c r="I140" s="3">
        <v>0.47</v>
      </c>
      <c r="J140">
        <v>11</v>
      </c>
      <c r="K140" s="1" t="s">
        <v>21</v>
      </c>
      <c r="L140" s="1" t="s">
        <v>19</v>
      </c>
      <c r="M140" s="1" t="s">
        <v>19</v>
      </c>
      <c r="N140">
        <v>43</v>
      </c>
      <c r="O140" s="4">
        <v>4.3981481481481484E-3</v>
      </c>
      <c r="P140">
        <v>5</v>
      </c>
    </row>
    <row r="141" spans="1:16" x14ac:dyDescent="0.3">
      <c r="A141">
        <v>140</v>
      </c>
      <c r="B141" s="1" t="s">
        <v>29</v>
      </c>
      <c r="C141" s="2">
        <v>44199</v>
      </c>
      <c r="D141">
        <v>1</v>
      </c>
      <c r="E141" s="1" t="s">
        <v>16</v>
      </c>
      <c r="F141">
        <v>2</v>
      </c>
      <c r="G141">
        <v>3</v>
      </c>
      <c r="H141" s="1" t="s">
        <v>33</v>
      </c>
      <c r="I141" s="3">
        <v>0.47</v>
      </c>
      <c r="J141">
        <v>11</v>
      </c>
      <c r="K141" s="1" t="s">
        <v>25</v>
      </c>
      <c r="L141" s="1" t="s">
        <v>19</v>
      </c>
      <c r="M141" s="1" t="s">
        <v>19</v>
      </c>
      <c r="N141">
        <v>20</v>
      </c>
      <c r="O141" s="4">
        <v>1.2037037037037038E-3</v>
      </c>
      <c r="P141">
        <v>3</v>
      </c>
    </row>
    <row r="142" spans="1:16" x14ac:dyDescent="0.3">
      <c r="A142">
        <v>141</v>
      </c>
      <c r="B142" s="1" t="s">
        <v>24</v>
      </c>
      <c r="C142" s="2">
        <v>44199</v>
      </c>
      <c r="D142">
        <v>1</v>
      </c>
      <c r="E142" s="1" t="s">
        <v>16</v>
      </c>
      <c r="F142">
        <v>2</v>
      </c>
      <c r="G142">
        <v>3</v>
      </c>
      <c r="H142" s="1" t="s">
        <v>33</v>
      </c>
      <c r="I142" s="3">
        <v>0.47700231481481481</v>
      </c>
      <c r="J142">
        <v>11</v>
      </c>
      <c r="K142" s="1" t="s">
        <v>21</v>
      </c>
      <c r="L142" s="1" t="s">
        <v>19</v>
      </c>
      <c r="M142" s="1" t="s">
        <v>19</v>
      </c>
      <c r="N142">
        <v>84</v>
      </c>
      <c r="O142" s="4">
        <v>1.1921296296296296E-3</v>
      </c>
      <c r="P142">
        <v>5</v>
      </c>
    </row>
    <row r="143" spans="1:16" x14ac:dyDescent="0.3">
      <c r="A143">
        <v>142</v>
      </c>
      <c r="B143" s="1" t="s">
        <v>27</v>
      </c>
      <c r="C143" s="2">
        <v>44199</v>
      </c>
      <c r="D143">
        <v>1</v>
      </c>
      <c r="E143" s="1" t="s">
        <v>16</v>
      </c>
      <c r="F143">
        <v>2</v>
      </c>
      <c r="G143">
        <v>3</v>
      </c>
      <c r="H143" s="1" t="s">
        <v>33</v>
      </c>
      <c r="I143" s="3">
        <v>0.47700231481481481</v>
      </c>
      <c r="J143">
        <v>11</v>
      </c>
      <c r="K143" s="1" t="s">
        <v>18</v>
      </c>
      <c r="L143" s="1" t="s">
        <v>19</v>
      </c>
      <c r="M143" s="1" t="s">
        <v>19</v>
      </c>
      <c r="N143">
        <v>20</v>
      </c>
      <c r="O143" s="4">
        <v>1.8981481481481482E-3</v>
      </c>
      <c r="P143">
        <v>4</v>
      </c>
    </row>
    <row r="144" spans="1:16" x14ac:dyDescent="0.3">
      <c r="A144">
        <v>143</v>
      </c>
      <c r="B144" s="1" t="s">
        <v>24</v>
      </c>
      <c r="C144" s="2">
        <v>44199</v>
      </c>
      <c r="D144">
        <v>1</v>
      </c>
      <c r="E144" s="1" t="s">
        <v>16</v>
      </c>
      <c r="F144">
        <v>2</v>
      </c>
      <c r="G144">
        <v>3</v>
      </c>
      <c r="H144" s="1" t="s">
        <v>33</v>
      </c>
      <c r="I144" s="3">
        <v>0.48499999999999999</v>
      </c>
      <c r="J144">
        <v>11</v>
      </c>
      <c r="K144" s="1" t="s">
        <v>28</v>
      </c>
      <c r="L144" s="1" t="s">
        <v>19</v>
      </c>
      <c r="M144" s="1" t="s">
        <v>19</v>
      </c>
      <c r="N144">
        <v>101</v>
      </c>
      <c r="O144" s="4">
        <v>1.5740740740740741E-3</v>
      </c>
      <c r="P144">
        <v>3</v>
      </c>
    </row>
    <row r="145" spans="1:16" x14ac:dyDescent="0.3">
      <c r="A145">
        <v>144</v>
      </c>
      <c r="B145" s="1" t="s">
        <v>15</v>
      </c>
      <c r="C145" s="2">
        <v>44199</v>
      </c>
      <c r="D145">
        <v>1</v>
      </c>
      <c r="E145" s="1" t="s">
        <v>16</v>
      </c>
      <c r="F145">
        <v>2</v>
      </c>
      <c r="G145">
        <v>3</v>
      </c>
      <c r="H145" s="1" t="s">
        <v>33</v>
      </c>
      <c r="I145" s="3">
        <v>0.48499999999999999</v>
      </c>
      <c r="J145">
        <v>11</v>
      </c>
      <c r="K145" s="1" t="s">
        <v>21</v>
      </c>
      <c r="L145" s="1" t="s">
        <v>19</v>
      </c>
      <c r="M145" s="1" t="s">
        <v>19</v>
      </c>
      <c r="N145">
        <v>31</v>
      </c>
      <c r="O145" s="4">
        <v>2.0254629629629629E-3</v>
      </c>
      <c r="P145">
        <v>5</v>
      </c>
    </row>
    <row r="146" spans="1:16" x14ac:dyDescent="0.3">
      <c r="A146">
        <v>145</v>
      </c>
      <c r="B146" s="1" t="s">
        <v>27</v>
      </c>
      <c r="C146" s="2">
        <v>44199</v>
      </c>
      <c r="D146">
        <v>1</v>
      </c>
      <c r="E146" s="1" t="s">
        <v>16</v>
      </c>
      <c r="F146">
        <v>2</v>
      </c>
      <c r="G146">
        <v>3</v>
      </c>
      <c r="H146" s="1" t="s">
        <v>33</v>
      </c>
      <c r="I146" s="3">
        <v>0.495</v>
      </c>
      <c r="J146">
        <v>11</v>
      </c>
      <c r="K146" s="1" t="s">
        <v>18</v>
      </c>
      <c r="L146" s="1" t="s">
        <v>19</v>
      </c>
      <c r="M146" s="1" t="s">
        <v>19</v>
      </c>
      <c r="N146">
        <v>56</v>
      </c>
      <c r="O146" s="4">
        <v>2.8819444444444444E-3</v>
      </c>
      <c r="P146">
        <v>5</v>
      </c>
    </row>
    <row r="147" spans="1:16" x14ac:dyDescent="0.3">
      <c r="A147">
        <v>146</v>
      </c>
      <c r="B147" s="1" t="s">
        <v>29</v>
      </c>
      <c r="C147" s="2">
        <v>44199</v>
      </c>
      <c r="D147">
        <v>1</v>
      </c>
      <c r="E147" s="1" t="s">
        <v>16</v>
      </c>
      <c r="F147">
        <v>2</v>
      </c>
      <c r="G147">
        <v>3</v>
      </c>
      <c r="H147" s="1" t="s">
        <v>33</v>
      </c>
      <c r="I147" s="3">
        <v>0.495</v>
      </c>
      <c r="J147">
        <v>11</v>
      </c>
      <c r="K147" s="1" t="s">
        <v>18</v>
      </c>
      <c r="L147" s="1" t="s">
        <v>22</v>
      </c>
      <c r="M147" s="1" t="s">
        <v>22</v>
      </c>
      <c r="N147"/>
      <c r="O147" s="4"/>
    </row>
    <row r="148" spans="1:16" x14ac:dyDescent="0.3">
      <c r="A148">
        <v>147</v>
      </c>
      <c r="B148" s="1" t="s">
        <v>29</v>
      </c>
      <c r="C148" s="2">
        <v>44199</v>
      </c>
      <c r="D148">
        <v>1</v>
      </c>
      <c r="E148" s="1" t="s">
        <v>16</v>
      </c>
      <c r="F148">
        <v>2</v>
      </c>
      <c r="G148">
        <v>3</v>
      </c>
      <c r="H148" s="1" t="s">
        <v>33</v>
      </c>
      <c r="I148" s="3">
        <v>0.49700231481481483</v>
      </c>
      <c r="J148">
        <v>11</v>
      </c>
      <c r="K148" s="1" t="s">
        <v>25</v>
      </c>
      <c r="L148" s="1" t="s">
        <v>19</v>
      </c>
      <c r="M148" s="1" t="s">
        <v>19</v>
      </c>
      <c r="N148">
        <v>77</v>
      </c>
      <c r="O148" s="4">
        <v>1.0069444444444444E-3</v>
      </c>
      <c r="P148">
        <v>5</v>
      </c>
    </row>
    <row r="149" spans="1:16" x14ac:dyDescent="0.3">
      <c r="A149">
        <v>148</v>
      </c>
      <c r="B149" s="1" t="s">
        <v>27</v>
      </c>
      <c r="C149" s="2">
        <v>44199</v>
      </c>
      <c r="D149">
        <v>1</v>
      </c>
      <c r="E149" s="1" t="s">
        <v>16</v>
      </c>
      <c r="F149">
        <v>2</v>
      </c>
      <c r="G149">
        <v>3</v>
      </c>
      <c r="H149" s="1" t="s">
        <v>33</v>
      </c>
      <c r="I149" s="3">
        <v>0.49700231481481483</v>
      </c>
      <c r="J149">
        <v>11</v>
      </c>
      <c r="K149" s="1" t="s">
        <v>25</v>
      </c>
      <c r="L149" s="1" t="s">
        <v>19</v>
      </c>
      <c r="M149" s="1" t="s">
        <v>19</v>
      </c>
      <c r="N149">
        <v>46</v>
      </c>
      <c r="O149" s="4">
        <v>5.7870370370370367E-4</v>
      </c>
      <c r="P149">
        <v>4</v>
      </c>
    </row>
    <row r="150" spans="1:16" x14ac:dyDescent="0.3">
      <c r="A150">
        <v>149</v>
      </c>
      <c r="B150" s="1" t="s">
        <v>23</v>
      </c>
      <c r="C150" s="2">
        <v>44199</v>
      </c>
      <c r="D150">
        <v>1</v>
      </c>
      <c r="E150" s="1" t="s">
        <v>16</v>
      </c>
      <c r="F150">
        <v>2</v>
      </c>
      <c r="G150">
        <v>3</v>
      </c>
      <c r="H150" s="1" t="s">
        <v>33</v>
      </c>
      <c r="I150" s="3">
        <v>0.4990046296296296</v>
      </c>
      <c r="J150">
        <v>11</v>
      </c>
      <c r="K150" s="1" t="s">
        <v>26</v>
      </c>
      <c r="L150" s="1" t="s">
        <v>19</v>
      </c>
      <c r="M150" s="1" t="s">
        <v>19</v>
      </c>
      <c r="N150">
        <v>88</v>
      </c>
      <c r="O150" s="4">
        <v>3.0787037037037037E-3</v>
      </c>
      <c r="P150">
        <v>3</v>
      </c>
    </row>
    <row r="151" spans="1:16" x14ac:dyDescent="0.3">
      <c r="A151">
        <v>150</v>
      </c>
      <c r="B151" s="1" t="s">
        <v>15</v>
      </c>
      <c r="C151" s="2">
        <v>44199</v>
      </c>
      <c r="D151">
        <v>1</v>
      </c>
      <c r="E151" s="1" t="s">
        <v>16</v>
      </c>
      <c r="F151">
        <v>2</v>
      </c>
      <c r="G151">
        <v>3</v>
      </c>
      <c r="H151" s="1" t="s">
        <v>33</v>
      </c>
      <c r="I151" s="3">
        <v>0.4990046296296296</v>
      </c>
      <c r="J151">
        <v>11</v>
      </c>
      <c r="K151" s="1" t="s">
        <v>25</v>
      </c>
      <c r="L151" s="1" t="s">
        <v>19</v>
      </c>
      <c r="M151" s="1" t="s">
        <v>19</v>
      </c>
      <c r="N151">
        <v>88</v>
      </c>
      <c r="O151" s="4">
        <v>6.7129629629629625E-4</v>
      </c>
      <c r="P151">
        <v>1</v>
      </c>
    </row>
    <row r="152" spans="1:16" x14ac:dyDescent="0.3">
      <c r="A152">
        <v>151</v>
      </c>
      <c r="B152" s="1" t="s">
        <v>29</v>
      </c>
      <c r="C152" s="2">
        <v>44199</v>
      </c>
      <c r="D152">
        <v>1</v>
      </c>
      <c r="E152" s="1" t="s">
        <v>16</v>
      </c>
      <c r="F152">
        <v>2</v>
      </c>
      <c r="G152">
        <v>3</v>
      </c>
      <c r="H152" s="1" t="s">
        <v>33</v>
      </c>
      <c r="I152" s="3">
        <v>0.52299768518518519</v>
      </c>
      <c r="J152">
        <v>12</v>
      </c>
      <c r="K152" s="1" t="s">
        <v>21</v>
      </c>
      <c r="L152" s="1" t="s">
        <v>19</v>
      </c>
      <c r="M152" s="1" t="s">
        <v>19</v>
      </c>
      <c r="N152">
        <v>124</v>
      </c>
      <c r="O152" s="4">
        <v>4.2013888888888891E-3</v>
      </c>
      <c r="P152">
        <v>1</v>
      </c>
    </row>
    <row r="153" spans="1:16" x14ac:dyDescent="0.3">
      <c r="A153">
        <v>152</v>
      </c>
      <c r="B153" s="1" t="s">
        <v>23</v>
      </c>
      <c r="C153" s="2">
        <v>44199</v>
      </c>
      <c r="D153">
        <v>1</v>
      </c>
      <c r="E153" s="1" t="s">
        <v>16</v>
      </c>
      <c r="F153">
        <v>2</v>
      </c>
      <c r="G153">
        <v>3</v>
      </c>
      <c r="H153" s="1" t="s">
        <v>33</v>
      </c>
      <c r="I153" s="3">
        <v>0.52299768518518519</v>
      </c>
      <c r="J153">
        <v>12</v>
      </c>
      <c r="K153" s="1" t="s">
        <v>18</v>
      </c>
      <c r="L153" s="1" t="s">
        <v>22</v>
      </c>
      <c r="M153" s="1" t="s">
        <v>22</v>
      </c>
      <c r="N153"/>
      <c r="O153" s="4"/>
    </row>
    <row r="154" spans="1:16" x14ac:dyDescent="0.3">
      <c r="A154">
        <v>153</v>
      </c>
      <c r="B154" s="1" t="s">
        <v>30</v>
      </c>
      <c r="C154" s="2">
        <v>44199</v>
      </c>
      <c r="D154">
        <v>1</v>
      </c>
      <c r="E154" s="1" t="s">
        <v>16</v>
      </c>
      <c r="F154">
        <v>2</v>
      </c>
      <c r="G154">
        <v>3</v>
      </c>
      <c r="H154" s="1" t="s">
        <v>33</v>
      </c>
      <c r="I154" s="3">
        <v>0.5379976851851852</v>
      </c>
      <c r="J154">
        <v>12</v>
      </c>
      <c r="K154" s="1" t="s">
        <v>25</v>
      </c>
      <c r="L154" s="1" t="s">
        <v>19</v>
      </c>
      <c r="M154" s="1" t="s">
        <v>22</v>
      </c>
      <c r="N154">
        <v>52</v>
      </c>
      <c r="O154" s="4">
        <v>4.8495370370370368E-3</v>
      </c>
      <c r="P154">
        <v>4</v>
      </c>
    </row>
    <row r="155" spans="1:16" x14ac:dyDescent="0.3">
      <c r="A155">
        <v>154</v>
      </c>
      <c r="B155" s="1" t="s">
        <v>29</v>
      </c>
      <c r="C155" s="2">
        <v>44199</v>
      </c>
      <c r="D155">
        <v>1</v>
      </c>
      <c r="E155" s="1" t="s">
        <v>16</v>
      </c>
      <c r="F155">
        <v>2</v>
      </c>
      <c r="G155">
        <v>3</v>
      </c>
      <c r="H155" s="1" t="s">
        <v>33</v>
      </c>
      <c r="I155" s="3">
        <v>0.5379976851851852</v>
      </c>
      <c r="J155">
        <v>12</v>
      </c>
      <c r="K155" s="1" t="s">
        <v>26</v>
      </c>
      <c r="L155" s="1" t="s">
        <v>19</v>
      </c>
      <c r="M155" s="1" t="s">
        <v>19</v>
      </c>
      <c r="N155">
        <v>67</v>
      </c>
      <c r="O155" s="4">
        <v>4.2824074074074075E-3</v>
      </c>
      <c r="P155">
        <v>5</v>
      </c>
    </row>
    <row r="156" spans="1:16" x14ac:dyDescent="0.3">
      <c r="A156">
        <v>155</v>
      </c>
      <c r="B156" s="1" t="s">
        <v>30</v>
      </c>
      <c r="C156" s="2">
        <v>44199</v>
      </c>
      <c r="D156">
        <v>1</v>
      </c>
      <c r="E156" s="1" t="s">
        <v>16</v>
      </c>
      <c r="F156">
        <v>2</v>
      </c>
      <c r="G156">
        <v>3</v>
      </c>
      <c r="H156" s="1" t="s">
        <v>33</v>
      </c>
      <c r="I156" s="3">
        <v>0.55000000000000004</v>
      </c>
      <c r="J156">
        <v>13</v>
      </c>
      <c r="K156" s="1" t="s">
        <v>25</v>
      </c>
      <c r="L156" s="1" t="s">
        <v>19</v>
      </c>
      <c r="M156" s="1" t="s">
        <v>19</v>
      </c>
      <c r="N156">
        <v>119</v>
      </c>
      <c r="O156" s="4">
        <v>2.9629629629629628E-3</v>
      </c>
      <c r="P156">
        <v>3</v>
      </c>
    </row>
    <row r="157" spans="1:16" x14ac:dyDescent="0.3">
      <c r="A157">
        <v>156</v>
      </c>
      <c r="B157" s="1" t="s">
        <v>31</v>
      </c>
      <c r="C157" s="2">
        <v>44199</v>
      </c>
      <c r="D157">
        <v>1</v>
      </c>
      <c r="E157" s="1" t="s">
        <v>16</v>
      </c>
      <c r="F157">
        <v>2</v>
      </c>
      <c r="G157">
        <v>3</v>
      </c>
      <c r="H157" s="1" t="s">
        <v>33</v>
      </c>
      <c r="I157" s="3">
        <v>0.55000000000000004</v>
      </c>
      <c r="J157">
        <v>13</v>
      </c>
      <c r="K157" s="1" t="s">
        <v>26</v>
      </c>
      <c r="L157" s="1" t="s">
        <v>19</v>
      </c>
      <c r="M157" s="1" t="s">
        <v>19</v>
      </c>
      <c r="N157">
        <v>98</v>
      </c>
      <c r="O157" s="4">
        <v>3.2060185185185186E-3</v>
      </c>
      <c r="P157">
        <v>2</v>
      </c>
    </row>
    <row r="158" spans="1:16" x14ac:dyDescent="0.3">
      <c r="A158">
        <v>157</v>
      </c>
      <c r="B158" s="1" t="s">
        <v>27</v>
      </c>
      <c r="C158" s="2">
        <v>44199</v>
      </c>
      <c r="D158">
        <v>1</v>
      </c>
      <c r="E158" s="1" t="s">
        <v>16</v>
      </c>
      <c r="F158">
        <v>2</v>
      </c>
      <c r="G158">
        <v>3</v>
      </c>
      <c r="H158" s="1" t="s">
        <v>33</v>
      </c>
      <c r="I158" s="3">
        <v>0.55200231481481477</v>
      </c>
      <c r="J158">
        <v>13</v>
      </c>
      <c r="K158" s="1" t="s">
        <v>21</v>
      </c>
      <c r="L158" s="1" t="s">
        <v>22</v>
      </c>
      <c r="M158" s="1" t="s">
        <v>22</v>
      </c>
      <c r="N158"/>
      <c r="O158" s="4"/>
    </row>
    <row r="159" spans="1:16" x14ac:dyDescent="0.3">
      <c r="A159">
        <v>158</v>
      </c>
      <c r="B159" s="1" t="s">
        <v>29</v>
      </c>
      <c r="C159" s="2">
        <v>44199</v>
      </c>
      <c r="D159">
        <v>1</v>
      </c>
      <c r="E159" s="1" t="s">
        <v>16</v>
      </c>
      <c r="F159">
        <v>2</v>
      </c>
      <c r="G159">
        <v>3</v>
      </c>
      <c r="H159" s="1" t="s">
        <v>33</v>
      </c>
      <c r="I159" s="3">
        <v>0.55200231481481477</v>
      </c>
      <c r="J159">
        <v>13</v>
      </c>
      <c r="K159" s="1" t="s">
        <v>21</v>
      </c>
      <c r="L159" s="1" t="s">
        <v>19</v>
      </c>
      <c r="M159" s="1" t="s">
        <v>19</v>
      </c>
      <c r="N159">
        <v>118</v>
      </c>
      <c r="O159" s="4">
        <v>2.9861111111111113E-3</v>
      </c>
      <c r="P159">
        <v>3</v>
      </c>
    </row>
    <row r="160" spans="1:16" x14ac:dyDescent="0.3">
      <c r="A160">
        <v>159</v>
      </c>
      <c r="B160" s="1" t="s">
        <v>20</v>
      </c>
      <c r="C160" s="2">
        <v>44199</v>
      </c>
      <c r="D160">
        <v>1</v>
      </c>
      <c r="E160" s="1" t="s">
        <v>16</v>
      </c>
      <c r="F160">
        <v>2</v>
      </c>
      <c r="G160">
        <v>3</v>
      </c>
      <c r="H160" s="1" t="s">
        <v>33</v>
      </c>
      <c r="I160" s="3">
        <v>0.56099537037037039</v>
      </c>
      <c r="J160">
        <v>13</v>
      </c>
      <c r="K160" s="1" t="s">
        <v>26</v>
      </c>
      <c r="L160" s="1" t="s">
        <v>19</v>
      </c>
      <c r="M160" s="1" t="s">
        <v>19</v>
      </c>
      <c r="N160">
        <v>123</v>
      </c>
      <c r="O160" s="4">
        <v>8.6805555555555551E-4</v>
      </c>
      <c r="P160">
        <v>3</v>
      </c>
    </row>
    <row r="161" spans="1:16" x14ac:dyDescent="0.3">
      <c r="A161">
        <v>160</v>
      </c>
      <c r="B161" s="1" t="s">
        <v>20</v>
      </c>
      <c r="C161" s="2">
        <v>44199</v>
      </c>
      <c r="D161">
        <v>1</v>
      </c>
      <c r="E161" s="1" t="s">
        <v>16</v>
      </c>
      <c r="F161">
        <v>2</v>
      </c>
      <c r="G161">
        <v>3</v>
      </c>
      <c r="H161" s="1" t="s">
        <v>33</v>
      </c>
      <c r="I161" s="3">
        <v>0.56099537037037039</v>
      </c>
      <c r="J161">
        <v>13</v>
      </c>
      <c r="K161" s="1" t="s">
        <v>28</v>
      </c>
      <c r="L161" s="1" t="s">
        <v>19</v>
      </c>
      <c r="M161" s="1" t="s">
        <v>22</v>
      </c>
      <c r="N161">
        <v>86</v>
      </c>
      <c r="O161" s="4">
        <v>3.9004629629629628E-3</v>
      </c>
      <c r="P161">
        <v>1</v>
      </c>
    </row>
    <row r="162" spans="1:16" x14ac:dyDescent="0.3">
      <c r="A162">
        <v>161</v>
      </c>
      <c r="B162" s="1" t="s">
        <v>24</v>
      </c>
      <c r="C162" s="2">
        <v>44199</v>
      </c>
      <c r="D162">
        <v>1</v>
      </c>
      <c r="E162" s="1" t="s">
        <v>16</v>
      </c>
      <c r="F162">
        <v>2</v>
      </c>
      <c r="G162">
        <v>3</v>
      </c>
      <c r="H162" s="1" t="s">
        <v>33</v>
      </c>
      <c r="I162" s="3">
        <v>0.5659953703703704</v>
      </c>
      <c r="J162">
        <v>13</v>
      </c>
      <c r="K162" s="1" t="s">
        <v>26</v>
      </c>
      <c r="L162" s="1" t="s">
        <v>19</v>
      </c>
      <c r="M162" s="1" t="s">
        <v>19</v>
      </c>
      <c r="N162">
        <v>104</v>
      </c>
      <c r="O162" s="4">
        <v>1.4930555555555556E-3</v>
      </c>
      <c r="P162">
        <v>3</v>
      </c>
    </row>
    <row r="163" spans="1:16" x14ac:dyDescent="0.3">
      <c r="A163">
        <v>162</v>
      </c>
      <c r="B163" s="1" t="s">
        <v>24</v>
      </c>
      <c r="C163" s="2">
        <v>44199</v>
      </c>
      <c r="D163">
        <v>1</v>
      </c>
      <c r="E163" s="1" t="s">
        <v>16</v>
      </c>
      <c r="F163">
        <v>2</v>
      </c>
      <c r="G163">
        <v>3</v>
      </c>
      <c r="H163" s="1" t="s">
        <v>33</v>
      </c>
      <c r="I163" s="3">
        <v>0.5659953703703704</v>
      </c>
      <c r="J163">
        <v>13</v>
      </c>
      <c r="K163" s="1" t="s">
        <v>25</v>
      </c>
      <c r="L163" s="1" t="s">
        <v>19</v>
      </c>
      <c r="M163" s="1" t="s">
        <v>19</v>
      </c>
      <c r="N163">
        <v>69</v>
      </c>
      <c r="O163" s="4">
        <v>1.0763888888888889E-3</v>
      </c>
      <c r="P163">
        <v>2</v>
      </c>
    </row>
    <row r="164" spans="1:16" x14ac:dyDescent="0.3">
      <c r="A164">
        <v>163</v>
      </c>
      <c r="B164" s="1" t="s">
        <v>31</v>
      </c>
      <c r="C164" s="2">
        <v>44199</v>
      </c>
      <c r="D164">
        <v>1</v>
      </c>
      <c r="E164" s="1" t="s">
        <v>16</v>
      </c>
      <c r="F164">
        <v>2</v>
      </c>
      <c r="G164">
        <v>3</v>
      </c>
      <c r="H164" s="1" t="s">
        <v>33</v>
      </c>
      <c r="I164" s="3">
        <v>0.58200231481481479</v>
      </c>
      <c r="J164">
        <v>13</v>
      </c>
      <c r="K164" s="1" t="s">
        <v>18</v>
      </c>
      <c r="L164" s="1" t="s">
        <v>19</v>
      </c>
      <c r="M164" s="1" t="s">
        <v>19</v>
      </c>
      <c r="N164">
        <v>113</v>
      </c>
      <c r="O164" s="4">
        <v>1.8287037037037037E-3</v>
      </c>
      <c r="P164">
        <v>1</v>
      </c>
    </row>
    <row r="165" spans="1:16" x14ac:dyDescent="0.3">
      <c r="A165">
        <v>164</v>
      </c>
      <c r="B165" s="1" t="s">
        <v>29</v>
      </c>
      <c r="C165" s="2">
        <v>44199</v>
      </c>
      <c r="D165">
        <v>1</v>
      </c>
      <c r="E165" s="1" t="s">
        <v>16</v>
      </c>
      <c r="F165">
        <v>2</v>
      </c>
      <c r="G165">
        <v>3</v>
      </c>
      <c r="H165" s="1" t="s">
        <v>33</v>
      </c>
      <c r="I165" s="3">
        <v>0.58200231481481479</v>
      </c>
      <c r="J165">
        <v>13</v>
      </c>
      <c r="K165" s="1" t="s">
        <v>28</v>
      </c>
      <c r="L165" s="1" t="s">
        <v>19</v>
      </c>
      <c r="M165" s="1" t="s">
        <v>19</v>
      </c>
      <c r="N165">
        <v>88</v>
      </c>
      <c r="O165" s="4">
        <v>2.3495370370370371E-3</v>
      </c>
      <c r="P165">
        <v>5</v>
      </c>
    </row>
    <row r="166" spans="1:16" x14ac:dyDescent="0.3">
      <c r="A166">
        <v>165</v>
      </c>
      <c r="B166" s="1" t="s">
        <v>29</v>
      </c>
      <c r="C166" s="2">
        <v>44199</v>
      </c>
      <c r="D166">
        <v>1</v>
      </c>
      <c r="E166" s="1" t="s">
        <v>16</v>
      </c>
      <c r="F166">
        <v>2</v>
      </c>
      <c r="G166">
        <v>3</v>
      </c>
      <c r="H166" s="1" t="s">
        <v>33</v>
      </c>
      <c r="I166" s="3">
        <v>0.58200231481481479</v>
      </c>
      <c r="J166">
        <v>13</v>
      </c>
      <c r="K166" s="1" t="s">
        <v>28</v>
      </c>
      <c r="L166" s="1" t="s">
        <v>22</v>
      </c>
      <c r="M166" s="1" t="s">
        <v>22</v>
      </c>
      <c r="N166"/>
      <c r="O166" s="4"/>
    </row>
    <row r="167" spans="1:16" x14ac:dyDescent="0.3">
      <c r="A167">
        <v>166</v>
      </c>
      <c r="B167" s="1" t="s">
        <v>23</v>
      </c>
      <c r="C167" s="2">
        <v>44199</v>
      </c>
      <c r="D167">
        <v>1</v>
      </c>
      <c r="E167" s="1" t="s">
        <v>16</v>
      </c>
      <c r="F167">
        <v>2</v>
      </c>
      <c r="G167">
        <v>3</v>
      </c>
      <c r="H167" s="1" t="s">
        <v>33</v>
      </c>
      <c r="I167" s="3">
        <v>0.58200231481481479</v>
      </c>
      <c r="J167">
        <v>13</v>
      </c>
      <c r="K167" s="1" t="s">
        <v>25</v>
      </c>
      <c r="L167" s="1" t="s">
        <v>22</v>
      </c>
      <c r="M167" s="1" t="s">
        <v>22</v>
      </c>
      <c r="N167"/>
      <c r="O167" s="4"/>
    </row>
    <row r="168" spans="1:16" x14ac:dyDescent="0.3">
      <c r="A168">
        <v>167</v>
      </c>
      <c r="B168" s="1" t="s">
        <v>29</v>
      </c>
      <c r="C168" s="2">
        <v>44199</v>
      </c>
      <c r="D168">
        <v>1</v>
      </c>
      <c r="E168" s="1" t="s">
        <v>16</v>
      </c>
      <c r="F168">
        <v>2</v>
      </c>
      <c r="G168">
        <v>3</v>
      </c>
      <c r="H168" s="1" t="s">
        <v>33</v>
      </c>
      <c r="I168" s="3">
        <v>0.58599537037037042</v>
      </c>
      <c r="J168">
        <v>14</v>
      </c>
      <c r="K168" s="1" t="s">
        <v>25</v>
      </c>
      <c r="L168" s="1" t="s">
        <v>19</v>
      </c>
      <c r="M168" s="1" t="s">
        <v>19</v>
      </c>
      <c r="N168">
        <v>84</v>
      </c>
      <c r="O168" s="4">
        <v>6.7129629629629625E-4</v>
      </c>
      <c r="P168">
        <v>2</v>
      </c>
    </row>
    <row r="169" spans="1:16" x14ac:dyDescent="0.3">
      <c r="A169">
        <v>168</v>
      </c>
      <c r="B169" s="1" t="s">
        <v>15</v>
      </c>
      <c r="C169" s="2">
        <v>44199</v>
      </c>
      <c r="D169">
        <v>1</v>
      </c>
      <c r="E169" s="1" t="s">
        <v>16</v>
      </c>
      <c r="F169">
        <v>2</v>
      </c>
      <c r="G169">
        <v>3</v>
      </c>
      <c r="H169" s="1" t="s">
        <v>33</v>
      </c>
      <c r="I169" s="3">
        <v>0.58599537037037042</v>
      </c>
      <c r="J169">
        <v>14</v>
      </c>
      <c r="K169" s="1" t="s">
        <v>28</v>
      </c>
      <c r="L169" s="1" t="s">
        <v>19</v>
      </c>
      <c r="M169" s="1" t="s">
        <v>19</v>
      </c>
      <c r="N169">
        <v>113</v>
      </c>
      <c r="O169" s="4">
        <v>9.4907407407407408E-4</v>
      </c>
      <c r="P169">
        <v>3</v>
      </c>
    </row>
    <row r="170" spans="1:16" x14ac:dyDescent="0.3">
      <c r="A170">
        <v>169</v>
      </c>
      <c r="B170" s="1" t="s">
        <v>29</v>
      </c>
      <c r="C170" s="2">
        <v>44199</v>
      </c>
      <c r="D170">
        <v>1</v>
      </c>
      <c r="E170" s="1" t="s">
        <v>16</v>
      </c>
      <c r="F170">
        <v>2</v>
      </c>
      <c r="G170">
        <v>3</v>
      </c>
      <c r="H170" s="1" t="s">
        <v>33</v>
      </c>
      <c r="I170" s="3">
        <v>0.61599537037037033</v>
      </c>
      <c r="J170">
        <v>14</v>
      </c>
      <c r="K170" s="1" t="s">
        <v>28</v>
      </c>
      <c r="L170" s="1" t="s">
        <v>19</v>
      </c>
      <c r="M170" s="1" t="s">
        <v>19</v>
      </c>
      <c r="N170">
        <v>38</v>
      </c>
      <c r="O170" s="4">
        <v>3.8310185185185183E-3</v>
      </c>
      <c r="P170">
        <v>4</v>
      </c>
    </row>
    <row r="171" spans="1:16" x14ac:dyDescent="0.3">
      <c r="A171">
        <v>170</v>
      </c>
      <c r="B171" s="1" t="s">
        <v>31</v>
      </c>
      <c r="C171" s="2">
        <v>44199</v>
      </c>
      <c r="D171">
        <v>1</v>
      </c>
      <c r="E171" s="1" t="s">
        <v>16</v>
      </c>
      <c r="F171">
        <v>2</v>
      </c>
      <c r="G171">
        <v>3</v>
      </c>
      <c r="H171" s="1" t="s">
        <v>33</v>
      </c>
      <c r="I171" s="3">
        <v>0.61599537037037033</v>
      </c>
      <c r="J171">
        <v>14</v>
      </c>
      <c r="K171" s="1" t="s">
        <v>28</v>
      </c>
      <c r="L171" s="1" t="s">
        <v>19</v>
      </c>
      <c r="M171" s="1" t="s">
        <v>19</v>
      </c>
      <c r="N171">
        <v>14</v>
      </c>
      <c r="O171" s="4">
        <v>4.3287037037037035E-3</v>
      </c>
      <c r="P171">
        <v>4</v>
      </c>
    </row>
    <row r="172" spans="1:16" x14ac:dyDescent="0.3">
      <c r="A172">
        <v>171</v>
      </c>
      <c r="B172" s="1" t="s">
        <v>30</v>
      </c>
      <c r="C172" s="2">
        <v>44199</v>
      </c>
      <c r="D172">
        <v>1</v>
      </c>
      <c r="E172" s="1" t="s">
        <v>16</v>
      </c>
      <c r="F172">
        <v>2</v>
      </c>
      <c r="G172">
        <v>3</v>
      </c>
      <c r="H172" s="1" t="s">
        <v>33</v>
      </c>
      <c r="I172" s="3">
        <v>0.64900462962962968</v>
      </c>
      <c r="J172">
        <v>15</v>
      </c>
      <c r="K172" s="1" t="s">
        <v>28</v>
      </c>
      <c r="L172" s="1" t="s">
        <v>19</v>
      </c>
      <c r="M172" s="1" t="s">
        <v>22</v>
      </c>
      <c r="N172">
        <v>25</v>
      </c>
      <c r="O172" s="4">
        <v>3.8425925925925928E-3</v>
      </c>
      <c r="P172">
        <v>4</v>
      </c>
    </row>
    <row r="173" spans="1:16" x14ac:dyDescent="0.3">
      <c r="A173">
        <v>172</v>
      </c>
      <c r="B173" s="1" t="s">
        <v>31</v>
      </c>
      <c r="C173" s="2">
        <v>44199</v>
      </c>
      <c r="D173">
        <v>1</v>
      </c>
      <c r="E173" s="1" t="s">
        <v>16</v>
      </c>
      <c r="F173">
        <v>2</v>
      </c>
      <c r="G173">
        <v>3</v>
      </c>
      <c r="H173" s="1" t="s">
        <v>33</v>
      </c>
      <c r="I173" s="3">
        <v>0.64900462962962968</v>
      </c>
      <c r="J173">
        <v>15</v>
      </c>
      <c r="K173" s="1" t="s">
        <v>18</v>
      </c>
      <c r="L173" s="1" t="s">
        <v>22</v>
      </c>
      <c r="M173" s="1" t="s">
        <v>22</v>
      </c>
      <c r="N173"/>
      <c r="O173" s="4"/>
    </row>
    <row r="174" spans="1:16" x14ac:dyDescent="0.3">
      <c r="A174">
        <v>173</v>
      </c>
      <c r="B174" s="1" t="s">
        <v>15</v>
      </c>
      <c r="C174" s="2">
        <v>44199</v>
      </c>
      <c r="D174">
        <v>1</v>
      </c>
      <c r="E174" s="1" t="s">
        <v>16</v>
      </c>
      <c r="F174">
        <v>2</v>
      </c>
      <c r="G174">
        <v>3</v>
      </c>
      <c r="H174" s="1" t="s">
        <v>33</v>
      </c>
      <c r="I174" s="3">
        <v>0.68700231481481477</v>
      </c>
      <c r="J174">
        <v>16</v>
      </c>
      <c r="K174" s="1" t="s">
        <v>21</v>
      </c>
      <c r="L174" s="1" t="s">
        <v>22</v>
      </c>
      <c r="M174" s="1" t="s">
        <v>22</v>
      </c>
      <c r="N174"/>
      <c r="O174" s="4"/>
    </row>
    <row r="175" spans="1:16" x14ac:dyDescent="0.3">
      <c r="A175">
        <v>174</v>
      </c>
      <c r="B175" s="1" t="s">
        <v>29</v>
      </c>
      <c r="C175" s="2">
        <v>44199</v>
      </c>
      <c r="D175">
        <v>1</v>
      </c>
      <c r="E175" s="1" t="s">
        <v>16</v>
      </c>
      <c r="F175">
        <v>2</v>
      </c>
      <c r="G175">
        <v>3</v>
      </c>
      <c r="H175" s="1" t="s">
        <v>33</v>
      </c>
      <c r="I175" s="3">
        <v>0.68700231481481477</v>
      </c>
      <c r="J175">
        <v>16</v>
      </c>
      <c r="K175" s="1" t="s">
        <v>25</v>
      </c>
      <c r="L175" s="1" t="s">
        <v>19</v>
      </c>
      <c r="M175" s="1" t="s">
        <v>19</v>
      </c>
      <c r="N175">
        <v>117</v>
      </c>
      <c r="O175" s="4">
        <v>1.4699074074074074E-3</v>
      </c>
      <c r="P175">
        <v>4</v>
      </c>
    </row>
    <row r="176" spans="1:16" x14ac:dyDescent="0.3">
      <c r="A176">
        <v>175</v>
      </c>
      <c r="B176" s="1" t="s">
        <v>23</v>
      </c>
      <c r="C176" s="2">
        <v>44199</v>
      </c>
      <c r="D176">
        <v>1</v>
      </c>
      <c r="E176" s="1" t="s">
        <v>16</v>
      </c>
      <c r="F176">
        <v>2</v>
      </c>
      <c r="G176">
        <v>3</v>
      </c>
      <c r="H176" s="1" t="s">
        <v>33</v>
      </c>
      <c r="I176" s="3">
        <v>0.73</v>
      </c>
      <c r="J176">
        <v>17</v>
      </c>
      <c r="K176" s="1" t="s">
        <v>25</v>
      </c>
      <c r="L176" s="1" t="s">
        <v>19</v>
      </c>
      <c r="M176" s="1" t="s">
        <v>22</v>
      </c>
      <c r="N176">
        <v>57</v>
      </c>
      <c r="O176" s="4">
        <v>4.178240740740741E-3</v>
      </c>
      <c r="P176">
        <v>2</v>
      </c>
    </row>
    <row r="177" spans="1:16" x14ac:dyDescent="0.3">
      <c r="A177">
        <v>176</v>
      </c>
      <c r="B177" s="1" t="s">
        <v>30</v>
      </c>
      <c r="C177" s="2">
        <v>44199</v>
      </c>
      <c r="D177">
        <v>1</v>
      </c>
      <c r="E177" s="1" t="s">
        <v>16</v>
      </c>
      <c r="F177">
        <v>2</v>
      </c>
      <c r="G177">
        <v>3</v>
      </c>
      <c r="H177" s="1" t="s">
        <v>33</v>
      </c>
      <c r="I177" s="3">
        <v>0.73</v>
      </c>
      <c r="J177">
        <v>17</v>
      </c>
      <c r="K177" s="1" t="s">
        <v>21</v>
      </c>
      <c r="L177" s="1" t="s">
        <v>19</v>
      </c>
      <c r="M177" s="1" t="s">
        <v>19</v>
      </c>
      <c r="N177">
        <v>119</v>
      </c>
      <c r="O177" s="4">
        <v>3.6921296296296298E-3</v>
      </c>
      <c r="P177">
        <v>5</v>
      </c>
    </row>
    <row r="178" spans="1:16" x14ac:dyDescent="0.3">
      <c r="A178">
        <v>177</v>
      </c>
      <c r="B178" s="1" t="s">
        <v>30</v>
      </c>
      <c r="C178" s="2">
        <v>44200</v>
      </c>
      <c r="D178">
        <v>1</v>
      </c>
      <c r="E178" s="1" t="s">
        <v>16</v>
      </c>
      <c r="F178">
        <v>2</v>
      </c>
      <c r="G178">
        <v>4</v>
      </c>
      <c r="H178" s="1" t="s">
        <v>34</v>
      </c>
      <c r="I178" s="3">
        <v>0.3759953703703704</v>
      </c>
      <c r="J178">
        <v>9</v>
      </c>
      <c r="K178" s="1" t="s">
        <v>18</v>
      </c>
      <c r="L178" s="1" t="s">
        <v>22</v>
      </c>
      <c r="M178" s="1" t="s">
        <v>22</v>
      </c>
      <c r="N178"/>
      <c r="O178" s="4"/>
    </row>
    <row r="179" spans="1:16" x14ac:dyDescent="0.3">
      <c r="A179">
        <v>178</v>
      </c>
      <c r="B179" s="1" t="s">
        <v>15</v>
      </c>
      <c r="C179" s="2">
        <v>44200</v>
      </c>
      <c r="D179">
        <v>1</v>
      </c>
      <c r="E179" s="1" t="s">
        <v>16</v>
      </c>
      <c r="F179">
        <v>2</v>
      </c>
      <c r="G179">
        <v>4</v>
      </c>
      <c r="H179" s="1" t="s">
        <v>34</v>
      </c>
      <c r="I179" s="3">
        <v>0.3759953703703704</v>
      </c>
      <c r="J179">
        <v>9</v>
      </c>
      <c r="K179" s="1" t="s">
        <v>28</v>
      </c>
      <c r="L179" s="1" t="s">
        <v>19</v>
      </c>
      <c r="M179" s="1" t="s">
        <v>19</v>
      </c>
      <c r="N179">
        <v>93</v>
      </c>
      <c r="O179" s="4">
        <v>4.5370370370370373E-3</v>
      </c>
      <c r="P179">
        <v>5</v>
      </c>
    </row>
    <row r="180" spans="1:16" x14ac:dyDescent="0.3">
      <c r="A180">
        <v>179</v>
      </c>
      <c r="B180" s="1" t="s">
        <v>30</v>
      </c>
      <c r="C180" s="2">
        <v>44200</v>
      </c>
      <c r="D180">
        <v>1</v>
      </c>
      <c r="E180" s="1" t="s">
        <v>16</v>
      </c>
      <c r="F180">
        <v>2</v>
      </c>
      <c r="G180">
        <v>4</v>
      </c>
      <c r="H180" s="1" t="s">
        <v>34</v>
      </c>
      <c r="I180" s="3">
        <v>0.39700231481481479</v>
      </c>
      <c r="J180">
        <v>9</v>
      </c>
      <c r="K180" s="1" t="s">
        <v>25</v>
      </c>
      <c r="L180" s="1" t="s">
        <v>19</v>
      </c>
      <c r="M180" s="1" t="s">
        <v>19</v>
      </c>
      <c r="N180">
        <v>86</v>
      </c>
      <c r="O180" s="4">
        <v>7.407407407407407E-4</v>
      </c>
      <c r="P180">
        <v>4</v>
      </c>
    </row>
    <row r="181" spans="1:16" x14ac:dyDescent="0.3">
      <c r="A181">
        <v>180</v>
      </c>
      <c r="B181" s="1" t="s">
        <v>29</v>
      </c>
      <c r="C181" s="2">
        <v>44200</v>
      </c>
      <c r="D181">
        <v>1</v>
      </c>
      <c r="E181" s="1" t="s">
        <v>16</v>
      </c>
      <c r="F181">
        <v>2</v>
      </c>
      <c r="G181">
        <v>4</v>
      </c>
      <c r="H181" s="1" t="s">
        <v>34</v>
      </c>
      <c r="I181" s="3">
        <v>0.39700231481481479</v>
      </c>
      <c r="J181">
        <v>9</v>
      </c>
      <c r="K181" s="1" t="s">
        <v>28</v>
      </c>
      <c r="L181" s="1" t="s">
        <v>22</v>
      </c>
      <c r="M181" s="1" t="s">
        <v>22</v>
      </c>
      <c r="N181"/>
      <c r="O181" s="4"/>
    </row>
    <row r="182" spans="1:16" x14ac:dyDescent="0.3">
      <c r="A182">
        <v>181</v>
      </c>
      <c r="B182" s="1" t="s">
        <v>31</v>
      </c>
      <c r="C182" s="2">
        <v>44200</v>
      </c>
      <c r="D182">
        <v>1</v>
      </c>
      <c r="E182" s="1" t="s">
        <v>16</v>
      </c>
      <c r="F182">
        <v>2</v>
      </c>
      <c r="G182">
        <v>4</v>
      </c>
      <c r="H182" s="1" t="s">
        <v>34</v>
      </c>
      <c r="I182" s="3">
        <v>0.40500000000000003</v>
      </c>
      <c r="J182">
        <v>9</v>
      </c>
      <c r="K182" s="1" t="s">
        <v>18</v>
      </c>
      <c r="L182" s="1" t="s">
        <v>19</v>
      </c>
      <c r="M182" s="1" t="s">
        <v>19</v>
      </c>
      <c r="N182">
        <v>92</v>
      </c>
      <c r="O182" s="4">
        <v>2.0717592592592593E-3</v>
      </c>
      <c r="P182">
        <v>3</v>
      </c>
    </row>
    <row r="183" spans="1:16" x14ac:dyDescent="0.3">
      <c r="A183">
        <v>182</v>
      </c>
      <c r="B183" s="1" t="s">
        <v>24</v>
      </c>
      <c r="C183" s="2">
        <v>44200</v>
      </c>
      <c r="D183">
        <v>1</v>
      </c>
      <c r="E183" s="1" t="s">
        <v>16</v>
      </c>
      <c r="F183">
        <v>2</v>
      </c>
      <c r="G183">
        <v>4</v>
      </c>
      <c r="H183" s="1" t="s">
        <v>34</v>
      </c>
      <c r="I183" s="3">
        <v>0.40500000000000003</v>
      </c>
      <c r="J183">
        <v>9</v>
      </c>
      <c r="K183" s="1" t="s">
        <v>28</v>
      </c>
      <c r="L183" s="1" t="s">
        <v>22</v>
      </c>
      <c r="M183" s="1" t="s">
        <v>22</v>
      </c>
      <c r="N183"/>
      <c r="O183" s="4"/>
    </row>
    <row r="184" spans="1:16" x14ac:dyDescent="0.3">
      <c r="A184">
        <v>183</v>
      </c>
      <c r="B184" s="1" t="s">
        <v>30</v>
      </c>
      <c r="C184" s="2">
        <v>44200</v>
      </c>
      <c r="D184">
        <v>1</v>
      </c>
      <c r="E184" s="1" t="s">
        <v>16</v>
      </c>
      <c r="F184">
        <v>2</v>
      </c>
      <c r="G184">
        <v>4</v>
      </c>
      <c r="H184" s="1" t="s">
        <v>34</v>
      </c>
      <c r="I184" s="3">
        <v>0.41900462962962964</v>
      </c>
      <c r="J184">
        <v>10</v>
      </c>
      <c r="K184" s="1" t="s">
        <v>21</v>
      </c>
      <c r="L184" s="1" t="s">
        <v>19</v>
      </c>
      <c r="M184" s="1" t="s">
        <v>19</v>
      </c>
      <c r="N184">
        <v>106</v>
      </c>
      <c r="O184" s="4">
        <v>3.9583333333333337E-3</v>
      </c>
      <c r="P184">
        <v>3</v>
      </c>
    </row>
    <row r="185" spans="1:16" x14ac:dyDescent="0.3">
      <c r="A185">
        <v>184</v>
      </c>
      <c r="B185" s="1" t="s">
        <v>23</v>
      </c>
      <c r="C185" s="2">
        <v>44200</v>
      </c>
      <c r="D185">
        <v>1</v>
      </c>
      <c r="E185" s="1" t="s">
        <v>16</v>
      </c>
      <c r="F185">
        <v>2</v>
      </c>
      <c r="G185">
        <v>4</v>
      </c>
      <c r="H185" s="1" t="s">
        <v>34</v>
      </c>
      <c r="I185" s="3">
        <v>0.41900462962962964</v>
      </c>
      <c r="J185">
        <v>10</v>
      </c>
      <c r="K185" s="1" t="s">
        <v>21</v>
      </c>
      <c r="L185" s="1" t="s">
        <v>19</v>
      </c>
      <c r="M185" s="1" t="s">
        <v>19</v>
      </c>
      <c r="N185">
        <v>67</v>
      </c>
      <c r="O185" s="4">
        <v>1.8981481481481482E-3</v>
      </c>
      <c r="P185">
        <v>3</v>
      </c>
    </row>
    <row r="186" spans="1:16" x14ac:dyDescent="0.3">
      <c r="A186">
        <v>185</v>
      </c>
      <c r="B186" s="1" t="s">
        <v>27</v>
      </c>
      <c r="C186" s="2">
        <v>44200</v>
      </c>
      <c r="D186">
        <v>1</v>
      </c>
      <c r="E186" s="1" t="s">
        <v>16</v>
      </c>
      <c r="F186">
        <v>2</v>
      </c>
      <c r="G186">
        <v>4</v>
      </c>
      <c r="H186" s="1" t="s">
        <v>34</v>
      </c>
      <c r="I186" s="3">
        <v>0.43599537037037039</v>
      </c>
      <c r="J186">
        <v>10</v>
      </c>
      <c r="K186" s="1" t="s">
        <v>28</v>
      </c>
      <c r="L186" s="1" t="s">
        <v>19</v>
      </c>
      <c r="M186" s="1" t="s">
        <v>19</v>
      </c>
      <c r="N186">
        <v>90</v>
      </c>
      <c r="O186" s="4">
        <v>2.9745370370370373E-3</v>
      </c>
      <c r="P186">
        <v>3</v>
      </c>
    </row>
    <row r="187" spans="1:16" x14ac:dyDescent="0.3">
      <c r="A187">
        <v>186</v>
      </c>
      <c r="B187" s="1" t="s">
        <v>15</v>
      </c>
      <c r="C187" s="2">
        <v>44200</v>
      </c>
      <c r="D187">
        <v>1</v>
      </c>
      <c r="E187" s="1" t="s">
        <v>16</v>
      </c>
      <c r="F187">
        <v>2</v>
      </c>
      <c r="G187">
        <v>4</v>
      </c>
      <c r="H187" s="1" t="s">
        <v>34</v>
      </c>
      <c r="I187" s="3">
        <v>0.43599537037037039</v>
      </c>
      <c r="J187">
        <v>10</v>
      </c>
      <c r="K187" s="1" t="s">
        <v>21</v>
      </c>
      <c r="L187" s="1" t="s">
        <v>22</v>
      </c>
      <c r="M187" s="1" t="s">
        <v>22</v>
      </c>
      <c r="N187"/>
      <c r="O187" s="4"/>
    </row>
    <row r="188" spans="1:16" x14ac:dyDescent="0.3">
      <c r="A188">
        <v>187</v>
      </c>
      <c r="B188" s="1" t="s">
        <v>20</v>
      </c>
      <c r="C188" s="2">
        <v>44200</v>
      </c>
      <c r="D188">
        <v>1</v>
      </c>
      <c r="E188" s="1" t="s">
        <v>16</v>
      </c>
      <c r="F188">
        <v>2</v>
      </c>
      <c r="G188">
        <v>4</v>
      </c>
      <c r="H188" s="1" t="s">
        <v>34</v>
      </c>
      <c r="I188" s="3">
        <v>0.46500000000000002</v>
      </c>
      <c r="J188">
        <v>11</v>
      </c>
      <c r="K188" s="1" t="s">
        <v>28</v>
      </c>
      <c r="L188" s="1" t="s">
        <v>19</v>
      </c>
      <c r="M188" s="1" t="s">
        <v>22</v>
      </c>
      <c r="N188">
        <v>50</v>
      </c>
      <c r="O188" s="4">
        <v>2.650462962962963E-3</v>
      </c>
      <c r="P188">
        <v>4</v>
      </c>
    </row>
    <row r="189" spans="1:16" x14ac:dyDescent="0.3">
      <c r="A189">
        <v>188</v>
      </c>
      <c r="B189" s="1" t="s">
        <v>15</v>
      </c>
      <c r="C189" s="2">
        <v>44200</v>
      </c>
      <c r="D189">
        <v>1</v>
      </c>
      <c r="E189" s="1" t="s">
        <v>16</v>
      </c>
      <c r="F189">
        <v>2</v>
      </c>
      <c r="G189">
        <v>4</v>
      </c>
      <c r="H189" s="1" t="s">
        <v>34</v>
      </c>
      <c r="I189" s="3">
        <v>0.46500000000000002</v>
      </c>
      <c r="J189">
        <v>11</v>
      </c>
      <c r="K189" s="1" t="s">
        <v>26</v>
      </c>
      <c r="L189" s="1" t="s">
        <v>19</v>
      </c>
      <c r="M189" s="1" t="s">
        <v>22</v>
      </c>
      <c r="N189">
        <v>89</v>
      </c>
      <c r="O189" s="4">
        <v>2.9629629629629628E-3</v>
      </c>
      <c r="P189">
        <v>3</v>
      </c>
    </row>
    <row r="190" spans="1:16" x14ac:dyDescent="0.3">
      <c r="A190">
        <v>189</v>
      </c>
      <c r="B190" s="1" t="s">
        <v>27</v>
      </c>
      <c r="C190" s="2">
        <v>44200</v>
      </c>
      <c r="D190">
        <v>1</v>
      </c>
      <c r="E190" s="1" t="s">
        <v>16</v>
      </c>
      <c r="F190">
        <v>2</v>
      </c>
      <c r="G190">
        <v>4</v>
      </c>
      <c r="H190" s="1" t="s">
        <v>34</v>
      </c>
      <c r="I190" s="3">
        <v>0.4679976851851852</v>
      </c>
      <c r="J190">
        <v>11</v>
      </c>
      <c r="K190" s="1" t="s">
        <v>26</v>
      </c>
      <c r="L190" s="1" t="s">
        <v>19</v>
      </c>
      <c r="M190" s="1" t="s">
        <v>19</v>
      </c>
      <c r="N190">
        <v>74</v>
      </c>
      <c r="O190" s="4">
        <v>4.3750000000000004E-3</v>
      </c>
      <c r="P190">
        <v>3</v>
      </c>
    </row>
    <row r="191" spans="1:16" x14ac:dyDescent="0.3">
      <c r="A191">
        <v>190</v>
      </c>
      <c r="B191" s="1" t="s">
        <v>30</v>
      </c>
      <c r="C191" s="2">
        <v>44200</v>
      </c>
      <c r="D191">
        <v>1</v>
      </c>
      <c r="E191" s="1" t="s">
        <v>16</v>
      </c>
      <c r="F191">
        <v>2</v>
      </c>
      <c r="G191">
        <v>4</v>
      </c>
      <c r="H191" s="1" t="s">
        <v>34</v>
      </c>
      <c r="I191" s="3">
        <v>0.4679976851851852</v>
      </c>
      <c r="J191">
        <v>11</v>
      </c>
      <c r="K191" s="1" t="s">
        <v>25</v>
      </c>
      <c r="L191" s="1" t="s">
        <v>19</v>
      </c>
      <c r="M191" s="1" t="s">
        <v>19</v>
      </c>
      <c r="N191">
        <v>63</v>
      </c>
      <c r="O191" s="4">
        <v>1.6435185185185185E-3</v>
      </c>
      <c r="P191">
        <v>2</v>
      </c>
    </row>
    <row r="192" spans="1:16" x14ac:dyDescent="0.3">
      <c r="A192">
        <v>191</v>
      </c>
      <c r="B192" s="1" t="s">
        <v>20</v>
      </c>
      <c r="C192" s="2">
        <v>44200</v>
      </c>
      <c r="D192">
        <v>1</v>
      </c>
      <c r="E192" s="1" t="s">
        <v>16</v>
      </c>
      <c r="F192">
        <v>2</v>
      </c>
      <c r="G192">
        <v>4</v>
      </c>
      <c r="H192" s="1" t="s">
        <v>34</v>
      </c>
      <c r="I192" s="3">
        <v>0.47099537037037037</v>
      </c>
      <c r="J192">
        <v>11</v>
      </c>
      <c r="K192" s="1" t="s">
        <v>18</v>
      </c>
      <c r="L192" s="1" t="s">
        <v>19</v>
      </c>
      <c r="M192" s="1" t="s">
        <v>19</v>
      </c>
      <c r="N192">
        <v>45</v>
      </c>
      <c r="O192" s="4">
        <v>4.5254629629629629E-3</v>
      </c>
      <c r="P192">
        <v>5</v>
      </c>
    </row>
    <row r="193" spans="1:16" x14ac:dyDescent="0.3">
      <c r="A193">
        <v>192</v>
      </c>
      <c r="B193" s="1" t="s">
        <v>30</v>
      </c>
      <c r="C193" s="2">
        <v>44200</v>
      </c>
      <c r="D193">
        <v>1</v>
      </c>
      <c r="E193" s="1" t="s">
        <v>16</v>
      </c>
      <c r="F193">
        <v>2</v>
      </c>
      <c r="G193">
        <v>4</v>
      </c>
      <c r="H193" s="1" t="s">
        <v>34</v>
      </c>
      <c r="I193" s="3">
        <v>0.47099537037037037</v>
      </c>
      <c r="J193">
        <v>11</v>
      </c>
      <c r="K193" s="1" t="s">
        <v>21</v>
      </c>
      <c r="L193" s="1" t="s">
        <v>22</v>
      </c>
      <c r="M193" s="1" t="s">
        <v>22</v>
      </c>
      <c r="N193"/>
      <c r="O193" s="4"/>
    </row>
    <row r="194" spans="1:16" x14ac:dyDescent="0.3">
      <c r="A194">
        <v>193</v>
      </c>
      <c r="B194" s="1" t="s">
        <v>31</v>
      </c>
      <c r="C194" s="2">
        <v>44200</v>
      </c>
      <c r="D194">
        <v>1</v>
      </c>
      <c r="E194" s="1" t="s">
        <v>16</v>
      </c>
      <c r="F194">
        <v>2</v>
      </c>
      <c r="G194">
        <v>4</v>
      </c>
      <c r="H194" s="1" t="s">
        <v>34</v>
      </c>
      <c r="I194" s="3">
        <v>0.47400462962962964</v>
      </c>
      <c r="J194">
        <v>11</v>
      </c>
      <c r="K194" s="1" t="s">
        <v>25</v>
      </c>
      <c r="L194" s="1" t="s">
        <v>19</v>
      </c>
      <c r="M194" s="1" t="s">
        <v>19</v>
      </c>
      <c r="N194">
        <v>31</v>
      </c>
      <c r="O194" s="4">
        <v>4.6643518518518518E-3</v>
      </c>
      <c r="P194">
        <v>2</v>
      </c>
    </row>
    <row r="195" spans="1:16" x14ac:dyDescent="0.3">
      <c r="A195">
        <v>194</v>
      </c>
      <c r="B195" s="1" t="s">
        <v>29</v>
      </c>
      <c r="C195" s="2">
        <v>44200</v>
      </c>
      <c r="D195">
        <v>1</v>
      </c>
      <c r="E195" s="1" t="s">
        <v>16</v>
      </c>
      <c r="F195">
        <v>2</v>
      </c>
      <c r="G195">
        <v>4</v>
      </c>
      <c r="H195" s="1" t="s">
        <v>34</v>
      </c>
      <c r="I195" s="3">
        <v>0.47400462962962964</v>
      </c>
      <c r="J195">
        <v>11</v>
      </c>
      <c r="K195" s="1" t="s">
        <v>28</v>
      </c>
      <c r="L195" s="1" t="s">
        <v>22</v>
      </c>
      <c r="M195" s="1" t="s">
        <v>22</v>
      </c>
      <c r="N195"/>
      <c r="O195" s="4"/>
    </row>
    <row r="196" spans="1:16" x14ac:dyDescent="0.3">
      <c r="A196">
        <v>195</v>
      </c>
      <c r="B196" s="1" t="s">
        <v>29</v>
      </c>
      <c r="C196" s="2">
        <v>44200</v>
      </c>
      <c r="D196">
        <v>1</v>
      </c>
      <c r="E196" s="1" t="s">
        <v>16</v>
      </c>
      <c r="F196">
        <v>2</v>
      </c>
      <c r="G196">
        <v>4</v>
      </c>
      <c r="H196" s="1" t="s">
        <v>34</v>
      </c>
      <c r="I196" s="3">
        <v>0.48099537037037038</v>
      </c>
      <c r="J196">
        <v>11</v>
      </c>
      <c r="K196" s="1" t="s">
        <v>18</v>
      </c>
      <c r="L196" s="1" t="s">
        <v>19</v>
      </c>
      <c r="M196" s="1" t="s">
        <v>19</v>
      </c>
      <c r="N196">
        <v>43</v>
      </c>
      <c r="O196" s="4">
        <v>2.5925925925925925E-3</v>
      </c>
      <c r="P196">
        <v>5</v>
      </c>
    </row>
    <row r="197" spans="1:16" x14ac:dyDescent="0.3">
      <c r="A197">
        <v>196</v>
      </c>
      <c r="B197" s="1" t="s">
        <v>30</v>
      </c>
      <c r="C197" s="2">
        <v>44200</v>
      </c>
      <c r="D197">
        <v>1</v>
      </c>
      <c r="E197" s="1" t="s">
        <v>16</v>
      </c>
      <c r="F197">
        <v>2</v>
      </c>
      <c r="G197">
        <v>4</v>
      </c>
      <c r="H197" s="1" t="s">
        <v>34</v>
      </c>
      <c r="I197" s="3">
        <v>0.48099537037037038</v>
      </c>
      <c r="J197">
        <v>11</v>
      </c>
      <c r="K197" s="1" t="s">
        <v>28</v>
      </c>
      <c r="L197" s="1" t="s">
        <v>19</v>
      </c>
      <c r="M197" s="1" t="s">
        <v>19</v>
      </c>
      <c r="N197">
        <v>50</v>
      </c>
      <c r="O197" s="4">
        <v>3.9583333333333337E-3</v>
      </c>
      <c r="P197">
        <v>4</v>
      </c>
    </row>
    <row r="198" spans="1:16" x14ac:dyDescent="0.3">
      <c r="A198">
        <v>197</v>
      </c>
      <c r="B198" s="1" t="s">
        <v>31</v>
      </c>
      <c r="C198" s="2">
        <v>44200</v>
      </c>
      <c r="D198">
        <v>1</v>
      </c>
      <c r="E198" s="1" t="s">
        <v>16</v>
      </c>
      <c r="F198">
        <v>2</v>
      </c>
      <c r="G198">
        <v>4</v>
      </c>
      <c r="H198" s="1" t="s">
        <v>34</v>
      </c>
      <c r="I198" s="3">
        <v>0.50200231481481483</v>
      </c>
      <c r="J198">
        <v>12</v>
      </c>
      <c r="K198" s="1" t="s">
        <v>21</v>
      </c>
      <c r="L198" s="1" t="s">
        <v>19</v>
      </c>
      <c r="M198" s="1" t="s">
        <v>19</v>
      </c>
      <c r="N198">
        <v>48</v>
      </c>
      <c r="O198" s="4">
        <v>3.6111111111111109E-3</v>
      </c>
      <c r="P198">
        <v>4</v>
      </c>
    </row>
    <row r="199" spans="1:16" x14ac:dyDescent="0.3">
      <c r="A199">
        <v>198</v>
      </c>
      <c r="B199" s="1" t="s">
        <v>30</v>
      </c>
      <c r="C199" s="2">
        <v>44200</v>
      </c>
      <c r="D199">
        <v>1</v>
      </c>
      <c r="E199" s="1" t="s">
        <v>16</v>
      </c>
      <c r="F199">
        <v>2</v>
      </c>
      <c r="G199">
        <v>4</v>
      </c>
      <c r="H199" s="1" t="s">
        <v>34</v>
      </c>
      <c r="I199" s="3">
        <v>0.50200231481481483</v>
      </c>
      <c r="J199">
        <v>12</v>
      </c>
      <c r="K199" s="1" t="s">
        <v>26</v>
      </c>
      <c r="L199" s="1" t="s">
        <v>19</v>
      </c>
      <c r="M199" s="1" t="s">
        <v>19</v>
      </c>
      <c r="N199">
        <v>113</v>
      </c>
      <c r="O199" s="4">
        <v>1.8981481481481482E-3</v>
      </c>
      <c r="P199">
        <v>5</v>
      </c>
    </row>
    <row r="200" spans="1:16" x14ac:dyDescent="0.3">
      <c r="A200">
        <v>199</v>
      </c>
      <c r="B200" s="1" t="s">
        <v>27</v>
      </c>
      <c r="C200" s="2">
        <v>44200</v>
      </c>
      <c r="D200">
        <v>1</v>
      </c>
      <c r="E200" s="1" t="s">
        <v>16</v>
      </c>
      <c r="F200">
        <v>2</v>
      </c>
      <c r="G200">
        <v>4</v>
      </c>
      <c r="H200" s="1" t="s">
        <v>34</v>
      </c>
      <c r="I200" s="3">
        <v>0.51099537037037035</v>
      </c>
      <c r="J200">
        <v>12</v>
      </c>
      <c r="K200" s="1" t="s">
        <v>28</v>
      </c>
      <c r="L200" s="1" t="s">
        <v>22</v>
      </c>
      <c r="M200" s="1" t="s">
        <v>22</v>
      </c>
      <c r="N200"/>
      <c r="O200" s="4"/>
    </row>
    <row r="201" spans="1:16" x14ac:dyDescent="0.3">
      <c r="A201">
        <v>200</v>
      </c>
      <c r="B201" s="1" t="s">
        <v>29</v>
      </c>
      <c r="C201" s="2">
        <v>44200</v>
      </c>
      <c r="D201">
        <v>1</v>
      </c>
      <c r="E201" s="1" t="s">
        <v>16</v>
      </c>
      <c r="F201">
        <v>2</v>
      </c>
      <c r="G201">
        <v>4</v>
      </c>
      <c r="H201" s="1" t="s">
        <v>34</v>
      </c>
      <c r="I201" s="3">
        <v>0.51099537037037035</v>
      </c>
      <c r="J201">
        <v>12</v>
      </c>
      <c r="K201" s="1" t="s">
        <v>21</v>
      </c>
      <c r="L201" s="1" t="s">
        <v>19</v>
      </c>
      <c r="M201" s="1" t="s">
        <v>19</v>
      </c>
      <c r="N201">
        <v>103</v>
      </c>
      <c r="O201" s="4">
        <v>4.6296296296296294E-3</v>
      </c>
      <c r="P201">
        <v>5</v>
      </c>
    </row>
    <row r="202" spans="1:16" x14ac:dyDescent="0.3">
      <c r="A202">
        <v>201</v>
      </c>
      <c r="B202" s="1" t="s">
        <v>20</v>
      </c>
      <c r="C202" s="2">
        <v>44200</v>
      </c>
      <c r="D202">
        <v>1</v>
      </c>
      <c r="E202" s="1" t="s">
        <v>16</v>
      </c>
      <c r="F202">
        <v>2</v>
      </c>
      <c r="G202">
        <v>4</v>
      </c>
      <c r="H202" s="1" t="s">
        <v>34</v>
      </c>
      <c r="I202" s="3">
        <v>0.51099537037037035</v>
      </c>
      <c r="J202">
        <v>12</v>
      </c>
      <c r="K202" s="1" t="s">
        <v>21</v>
      </c>
      <c r="L202" s="1" t="s">
        <v>19</v>
      </c>
      <c r="M202" s="1" t="s">
        <v>22</v>
      </c>
      <c r="N202">
        <v>95</v>
      </c>
      <c r="O202" s="4">
        <v>3.0902777777777777E-3</v>
      </c>
      <c r="P202">
        <v>3</v>
      </c>
    </row>
    <row r="203" spans="1:16" x14ac:dyDescent="0.3">
      <c r="A203">
        <v>202</v>
      </c>
      <c r="B203" s="1" t="s">
        <v>29</v>
      </c>
      <c r="C203" s="2">
        <v>44200</v>
      </c>
      <c r="D203">
        <v>1</v>
      </c>
      <c r="E203" s="1" t="s">
        <v>16</v>
      </c>
      <c r="F203">
        <v>2</v>
      </c>
      <c r="G203">
        <v>4</v>
      </c>
      <c r="H203" s="1" t="s">
        <v>34</v>
      </c>
      <c r="I203" s="3">
        <v>0.51099537037037035</v>
      </c>
      <c r="J203">
        <v>12</v>
      </c>
      <c r="K203" s="1" t="s">
        <v>26</v>
      </c>
      <c r="L203" s="1" t="s">
        <v>19</v>
      </c>
      <c r="M203" s="1" t="s">
        <v>19</v>
      </c>
      <c r="N203">
        <v>30</v>
      </c>
      <c r="O203" s="4">
        <v>3.5185185185185185E-3</v>
      </c>
      <c r="P203">
        <v>1</v>
      </c>
    </row>
    <row r="204" spans="1:16" x14ac:dyDescent="0.3">
      <c r="A204">
        <v>203</v>
      </c>
      <c r="B204" s="1" t="s">
        <v>24</v>
      </c>
      <c r="C204" s="2">
        <v>44200</v>
      </c>
      <c r="D204">
        <v>1</v>
      </c>
      <c r="E204" s="1" t="s">
        <v>16</v>
      </c>
      <c r="F204">
        <v>2</v>
      </c>
      <c r="G204">
        <v>4</v>
      </c>
      <c r="H204" s="1" t="s">
        <v>34</v>
      </c>
      <c r="I204" s="3">
        <v>0.56400462962962961</v>
      </c>
      <c r="J204">
        <v>13</v>
      </c>
      <c r="K204" s="1" t="s">
        <v>26</v>
      </c>
      <c r="L204" s="1" t="s">
        <v>19</v>
      </c>
      <c r="M204" s="1" t="s">
        <v>19</v>
      </c>
      <c r="N204">
        <v>124</v>
      </c>
      <c r="O204" s="4">
        <v>2.3032407407407407E-3</v>
      </c>
      <c r="P204">
        <v>3</v>
      </c>
    </row>
    <row r="205" spans="1:16" x14ac:dyDescent="0.3">
      <c r="A205">
        <v>204</v>
      </c>
      <c r="B205" s="1" t="s">
        <v>15</v>
      </c>
      <c r="C205" s="2">
        <v>44200</v>
      </c>
      <c r="D205">
        <v>1</v>
      </c>
      <c r="E205" s="1" t="s">
        <v>16</v>
      </c>
      <c r="F205">
        <v>2</v>
      </c>
      <c r="G205">
        <v>4</v>
      </c>
      <c r="H205" s="1" t="s">
        <v>34</v>
      </c>
      <c r="I205" s="3">
        <v>0.56400462962962961</v>
      </c>
      <c r="J205">
        <v>13</v>
      </c>
      <c r="K205" s="1" t="s">
        <v>26</v>
      </c>
      <c r="L205" s="1" t="s">
        <v>19</v>
      </c>
      <c r="M205" s="1" t="s">
        <v>19</v>
      </c>
      <c r="N205">
        <v>17</v>
      </c>
      <c r="O205" s="4">
        <v>1.4236111111111112E-3</v>
      </c>
      <c r="P205">
        <v>5</v>
      </c>
    </row>
    <row r="206" spans="1:16" x14ac:dyDescent="0.3">
      <c r="A206">
        <v>205</v>
      </c>
      <c r="B206" s="1" t="s">
        <v>23</v>
      </c>
      <c r="C206" s="2">
        <v>44200</v>
      </c>
      <c r="D206">
        <v>1</v>
      </c>
      <c r="E206" s="1" t="s">
        <v>16</v>
      </c>
      <c r="F206">
        <v>2</v>
      </c>
      <c r="G206">
        <v>4</v>
      </c>
      <c r="H206" s="1" t="s">
        <v>34</v>
      </c>
      <c r="I206" s="3">
        <v>0.57299768518518523</v>
      </c>
      <c r="J206">
        <v>13</v>
      </c>
      <c r="K206" s="1" t="s">
        <v>28</v>
      </c>
      <c r="L206" s="1" t="s">
        <v>19</v>
      </c>
      <c r="M206" s="1" t="s">
        <v>19</v>
      </c>
      <c r="N206">
        <v>113</v>
      </c>
      <c r="O206" s="4">
        <v>4.1666666666666666E-3</v>
      </c>
      <c r="P206">
        <v>3</v>
      </c>
    </row>
    <row r="207" spans="1:16" x14ac:dyDescent="0.3">
      <c r="A207">
        <v>206</v>
      </c>
      <c r="B207" s="1" t="s">
        <v>27</v>
      </c>
      <c r="C207" s="2">
        <v>44200</v>
      </c>
      <c r="D207">
        <v>1</v>
      </c>
      <c r="E207" s="1" t="s">
        <v>16</v>
      </c>
      <c r="F207">
        <v>2</v>
      </c>
      <c r="G207">
        <v>4</v>
      </c>
      <c r="H207" s="1" t="s">
        <v>34</v>
      </c>
      <c r="I207" s="3">
        <v>0.57299768518518523</v>
      </c>
      <c r="J207">
        <v>13</v>
      </c>
      <c r="K207" s="1" t="s">
        <v>21</v>
      </c>
      <c r="L207" s="1" t="s">
        <v>19</v>
      </c>
      <c r="M207" s="1" t="s">
        <v>19</v>
      </c>
      <c r="N207">
        <v>25</v>
      </c>
      <c r="O207" s="4">
        <v>1.7013888888888888E-3</v>
      </c>
      <c r="P207">
        <v>5</v>
      </c>
    </row>
    <row r="208" spans="1:16" x14ac:dyDescent="0.3">
      <c r="A208">
        <v>207</v>
      </c>
      <c r="B208" s="1" t="s">
        <v>27</v>
      </c>
      <c r="C208" s="2">
        <v>44200</v>
      </c>
      <c r="D208">
        <v>1</v>
      </c>
      <c r="E208" s="1" t="s">
        <v>16</v>
      </c>
      <c r="F208">
        <v>2</v>
      </c>
      <c r="G208">
        <v>4</v>
      </c>
      <c r="H208" s="1" t="s">
        <v>34</v>
      </c>
      <c r="I208" s="3">
        <v>0.58099537037037041</v>
      </c>
      <c r="J208">
        <v>13</v>
      </c>
      <c r="K208" s="1" t="s">
        <v>26</v>
      </c>
      <c r="L208" s="1" t="s">
        <v>19</v>
      </c>
      <c r="M208" s="1" t="s">
        <v>19</v>
      </c>
      <c r="N208">
        <v>52</v>
      </c>
      <c r="O208" s="4">
        <v>3.0324074074074073E-3</v>
      </c>
      <c r="P208">
        <v>5</v>
      </c>
    </row>
    <row r="209" spans="1:16" x14ac:dyDescent="0.3">
      <c r="A209">
        <v>208</v>
      </c>
      <c r="B209" s="1" t="s">
        <v>31</v>
      </c>
      <c r="C209" s="2">
        <v>44200</v>
      </c>
      <c r="D209">
        <v>1</v>
      </c>
      <c r="E209" s="1" t="s">
        <v>16</v>
      </c>
      <c r="F209">
        <v>2</v>
      </c>
      <c r="G209">
        <v>4</v>
      </c>
      <c r="H209" s="1" t="s">
        <v>34</v>
      </c>
      <c r="I209" s="3">
        <v>0.58099537037037041</v>
      </c>
      <c r="J209">
        <v>13</v>
      </c>
      <c r="K209" s="1" t="s">
        <v>26</v>
      </c>
      <c r="L209" s="1" t="s">
        <v>19</v>
      </c>
      <c r="M209" s="1" t="s">
        <v>19</v>
      </c>
      <c r="N209">
        <v>28</v>
      </c>
      <c r="O209" s="4">
        <v>1.8981481481481482E-3</v>
      </c>
      <c r="P209">
        <v>5</v>
      </c>
    </row>
    <row r="210" spans="1:16" x14ac:dyDescent="0.3">
      <c r="A210">
        <v>209</v>
      </c>
      <c r="B210" s="1" t="s">
        <v>24</v>
      </c>
      <c r="C210" s="2">
        <v>44200</v>
      </c>
      <c r="D210">
        <v>1</v>
      </c>
      <c r="E210" s="1" t="s">
        <v>16</v>
      </c>
      <c r="F210">
        <v>2</v>
      </c>
      <c r="G210">
        <v>4</v>
      </c>
      <c r="H210" s="1" t="s">
        <v>34</v>
      </c>
      <c r="I210" s="3">
        <v>0.60099537037037032</v>
      </c>
      <c r="J210">
        <v>14</v>
      </c>
      <c r="K210" s="1" t="s">
        <v>21</v>
      </c>
      <c r="L210" s="1" t="s">
        <v>19</v>
      </c>
      <c r="M210" s="1" t="s">
        <v>19</v>
      </c>
      <c r="N210">
        <v>69</v>
      </c>
      <c r="O210" s="4">
        <v>2.1412037037037038E-3</v>
      </c>
      <c r="P210">
        <v>3</v>
      </c>
    </row>
    <row r="211" spans="1:16" x14ac:dyDescent="0.3">
      <c r="A211">
        <v>210</v>
      </c>
      <c r="B211" s="1" t="s">
        <v>30</v>
      </c>
      <c r="C211" s="2">
        <v>44200</v>
      </c>
      <c r="D211">
        <v>1</v>
      </c>
      <c r="E211" s="1" t="s">
        <v>16</v>
      </c>
      <c r="F211">
        <v>2</v>
      </c>
      <c r="G211">
        <v>4</v>
      </c>
      <c r="H211" s="1" t="s">
        <v>34</v>
      </c>
      <c r="I211" s="3">
        <v>0.60099537037037032</v>
      </c>
      <c r="J211">
        <v>14</v>
      </c>
      <c r="K211" s="1" t="s">
        <v>28</v>
      </c>
      <c r="L211" s="1" t="s">
        <v>19</v>
      </c>
      <c r="M211" s="1" t="s">
        <v>19</v>
      </c>
      <c r="N211">
        <v>106</v>
      </c>
      <c r="O211" s="4">
        <v>2.685185185185185E-3</v>
      </c>
      <c r="P211">
        <v>3</v>
      </c>
    </row>
    <row r="212" spans="1:16" x14ac:dyDescent="0.3">
      <c r="A212">
        <v>211</v>
      </c>
      <c r="B212" s="1" t="s">
        <v>27</v>
      </c>
      <c r="C212" s="2">
        <v>44200</v>
      </c>
      <c r="D212">
        <v>1</v>
      </c>
      <c r="E212" s="1" t="s">
        <v>16</v>
      </c>
      <c r="F212">
        <v>2</v>
      </c>
      <c r="G212">
        <v>4</v>
      </c>
      <c r="H212" s="1" t="s">
        <v>34</v>
      </c>
      <c r="I212" s="3">
        <v>0.60299768518518515</v>
      </c>
      <c r="J212">
        <v>14</v>
      </c>
      <c r="K212" s="1" t="s">
        <v>21</v>
      </c>
      <c r="L212" s="1" t="s">
        <v>22</v>
      </c>
      <c r="M212" s="1" t="s">
        <v>22</v>
      </c>
      <c r="N212"/>
      <c r="O212" s="4"/>
    </row>
    <row r="213" spans="1:16" x14ac:dyDescent="0.3">
      <c r="A213">
        <v>212</v>
      </c>
      <c r="B213" s="1" t="s">
        <v>29</v>
      </c>
      <c r="C213" s="2">
        <v>44200</v>
      </c>
      <c r="D213">
        <v>1</v>
      </c>
      <c r="E213" s="1" t="s">
        <v>16</v>
      </c>
      <c r="F213">
        <v>2</v>
      </c>
      <c r="G213">
        <v>4</v>
      </c>
      <c r="H213" s="1" t="s">
        <v>34</v>
      </c>
      <c r="I213" s="3">
        <v>0.60299768518518515</v>
      </c>
      <c r="J213">
        <v>14</v>
      </c>
      <c r="K213" s="1" t="s">
        <v>25</v>
      </c>
      <c r="L213" s="1" t="s">
        <v>19</v>
      </c>
      <c r="M213" s="1" t="s">
        <v>19</v>
      </c>
      <c r="N213">
        <v>26</v>
      </c>
      <c r="O213" s="4">
        <v>3.460648148148148E-3</v>
      </c>
      <c r="P213">
        <v>3</v>
      </c>
    </row>
    <row r="214" spans="1:16" x14ac:dyDescent="0.3">
      <c r="A214">
        <v>213</v>
      </c>
      <c r="B214" s="1" t="s">
        <v>29</v>
      </c>
      <c r="C214" s="2">
        <v>44200</v>
      </c>
      <c r="D214">
        <v>1</v>
      </c>
      <c r="E214" s="1" t="s">
        <v>16</v>
      </c>
      <c r="F214">
        <v>2</v>
      </c>
      <c r="G214">
        <v>4</v>
      </c>
      <c r="H214" s="1" t="s">
        <v>34</v>
      </c>
      <c r="I214" s="3">
        <v>0.60499999999999998</v>
      </c>
      <c r="J214">
        <v>14</v>
      </c>
      <c r="K214" s="1" t="s">
        <v>25</v>
      </c>
      <c r="L214" s="1" t="s">
        <v>19</v>
      </c>
      <c r="M214" s="1" t="s">
        <v>19</v>
      </c>
      <c r="N214">
        <v>53</v>
      </c>
      <c r="O214" s="4">
        <v>4.1087962962962962E-3</v>
      </c>
      <c r="P214">
        <v>4</v>
      </c>
    </row>
    <row r="215" spans="1:16" x14ac:dyDescent="0.3">
      <c r="A215">
        <v>214</v>
      </c>
      <c r="B215" s="1" t="s">
        <v>30</v>
      </c>
      <c r="C215" s="2">
        <v>44200</v>
      </c>
      <c r="D215">
        <v>1</v>
      </c>
      <c r="E215" s="1" t="s">
        <v>16</v>
      </c>
      <c r="F215">
        <v>2</v>
      </c>
      <c r="G215">
        <v>4</v>
      </c>
      <c r="H215" s="1" t="s">
        <v>34</v>
      </c>
      <c r="I215" s="3">
        <v>0.60499999999999998</v>
      </c>
      <c r="J215">
        <v>14</v>
      </c>
      <c r="K215" s="1" t="s">
        <v>21</v>
      </c>
      <c r="L215" s="1" t="s">
        <v>19</v>
      </c>
      <c r="M215" s="1" t="s">
        <v>19</v>
      </c>
      <c r="N215">
        <v>77</v>
      </c>
      <c r="O215" s="4">
        <v>2.8935185185185184E-3</v>
      </c>
      <c r="P215">
        <v>2</v>
      </c>
    </row>
    <row r="216" spans="1:16" x14ac:dyDescent="0.3">
      <c r="A216">
        <v>215</v>
      </c>
      <c r="B216" s="1" t="s">
        <v>27</v>
      </c>
      <c r="C216" s="2">
        <v>44200</v>
      </c>
      <c r="D216">
        <v>1</v>
      </c>
      <c r="E216" s="1" t="s">
        <v>16</v>
      </c>
      <c r="F216">
        <v>2</v>
      </c>
      <c r="G216">
        <v>4</v>
      </c>
      <c r="H216" s="1" t="s">
        <v>34</v>
      </c>
      <c r="I216" s="3">
        <v>0.61799768518518516</v>
      </c>
      <c r="J216">
        <v>14</v>
      </c>
      <c r="K216" s="1" t="s">
        <v>18</v>
      </c>
      <c r="L216" s="1" t="s">
        <v>19</v>
      </c>
      <c r="M216" s="1" t="s">
        <v>19</v>
      </c>
      <c r="N216">
        <v>45</v>
      </c>
      <c r="O216" s="4">
        <v>2.1064814814814813E-3</v>
      </c>
      <c r="P216">
        <v>3</v>
      </c>
    </row>
    <row r="217" spans="1:16" x14ac:dyDescent="0.3">
      <c r="A217">
        <v>216</v>
      </c>
      <c r="B217" s="1" t="s">
        <v>20</v>
      </c>
      <c r="C217" s="2">
        <v>44200</v>
      </c>
      <c r="D217">
        <v>1</v>
      </c>
      <c r="E217" s="1" t="s">
        <v>16</v>
      </c>
      <c r="F217">
        <v>2</v>
      </c>
      <c r="G217">
        <v>4</v>
      </c>
      <c r="H217" s="1" t="s">
        <v>34</v>
      </c>
      <c r="I217" s="3">
        <v>0.61799768518518516</v>
      </c>
      <c r="J217">
        <v>14</v>
      </c>
      <c r="K217" s="1" t="s">
        <v>21</v>
      </c>
      <c r="L217" s="1" t="s">
        <v>22</v>
      </c>
      <c r="M217" s="1" t="s">
        <v>22</v>
      </c>
      <c r="N217"/>
      <c r="O217" s="4"/>
    </row>
    <row r="218" spans="1:16" x14ac:dyDescent="0.3">
      <c r="A218">
        <v>217</v>
      </c>
      <c r="B218" s="1" t="s">
        <v>24</v>
      </c>
      <c r="C218" s="2">
        <v>44200</v>
      </c>
      <c r="D218">
        <v>1</v>
      </c>
      <c r="E218" s="1" t="s">
        <v>16</v>
      </c>
      <c r="F218">
        <v>2</v>
      </c>
      <c r="G218">
        <v>4</v>
      </c>
      <c r="H218" s="1" t="s">
        <v>34</v>
      </c>
      <c r="I218" s="3">
        <v>0.64099537037037035</v>
      </c>
      <c r="J218">
        <v>15</v>
      </c>
      <c r="K218" s="1" t="s">
        <v>28</v>
      </c>
      <c r="L218" s="1" t="s">
        <v>19</v>
      </c>
      <c r="M218" s="1" t="s">
        <v>19</v>
      </c>
      <c r="N218">
        <v>56</v>
      </c>
      <c r="O218" s="4">
        <v>2.9629629629629628E-3</v>
      </c>
      <c r="P218">
        <v>4</v>
      </c>
    </row>
    <row r="219" spans="1:16" x14ac:dyDescent="0.3">
      <c r="A219">
        <v>218</v>
      </c>
      <c r="B219" s="1" t="s">
        <v>23</v>
      </c>
      <c r="C219" s="2">
        <v>44200</v>
      </c>
      <c r="D219">
        <v>1</v>
      </c>
      <c r="E219" s="1" t="s">
        <v>16</v>
      </c>
      <c r="F219">
        <v>2</v>
      </c>
      <c r="G219">
        <v>4</v>
      </c>
      <c r="H219" s="1" t="s">
        <v>34</v>
      </c>
      <c r="I219" s="3">
        <v>0.64099537037037035</v>
      </c>
      <c r="J219">
        <v>15</v>
      </c>
      <c r="K219" s="1" t="s">
        <v>26</v>
      </c>
      <c r="L219" s="1" t="s">
        <v>19</v>
      </c>
      <c r="M219" s="1" t="s">
        <v>19</v>
      </c>
      <c r="N219">
        <v>13</v>
      </c>
      <c r="O219" s="4">
        <v>2.7314814814814814E-3</v>
      </c>
      <c r="P219">
        <v>2</v>
      </c>
    </row>
    <row r="220" spans="1:16" x14ac:dyDescent="0.3">
      <c r="A220">
        <v>219</v>
      </c>
      <c r="B220" s="1" t="s">
        <v>23</v>
      </c>
      <c r="C220" s="2">
        <v>44200</v>
      </c>
      <c r="D220">
        <v>1</v>
      </c>
      <c r="E220" s="1" t="s">
        <v>16</v>
      </c>
      <c r="F220">
        <v>2</v>
      </c>
      <c r="G220">
        <v>4</v>
      </c>
      <c r="H220" s="1" t="s">
        <v>34</v>
      </c>
      <c r="I220" s="3">
        <v>0.65900462962962958</v>
      </c>
      <c r="J220">
        <v>15</v>
      </c>
      <c r="K220" s="1" t="s">
        <v>26</v>
      </c>
      <c r="L220" s="1" t="s">
        <v>19</v>
      </c>
      <c r="M220" s="1" t="s">
        <v>19</v>
      </c>
      <c r="N220">
        <v>120</v>
      </c>
      <c r="O220" s="4">
        <v>4.7453703703703703E-3</v>
      </c>
      <c r="P220">
        <v>5</v>
      </c>
    </row>
    <row r="221" spans="1:16" x14ac:dyDescent="0.3">
      <c r="A221">
        <v>220</v>
      </c>
      <c r="B221" s="1" t="s">
        <v>15</v>
      </c>
      <c r="C221" s="2">
        <v>44200</v>
      </c>
      <c r="D221">
        <v>1</v>
      </c>
      <c r="E221" s="1" t="s">
        <v>16</v>
      </c>
      <c r="F221">
        <v>2</v>
      </c>
      <c r="G221">
        <v>4</v>
      </c>
      <c r="H221" s="1" t="s">
        <v>34</v>
      </c>
      <c r="I221" s="3">
        <v>0.65900462962962958</v>
      </c>
      <c r="J221">
        <v>15</v>
      </c>
      <c r="K221" s="1" t="s">
        <v>25</v>
      </c>
      <c r="L221" s="1" t="s">
        <v>19</v>
      </c>
      <c r="M221" s="1" t="s">
        <v>19</v>
      </c>
      <c r="N221">
        <v>22</v>
      </c>
      <c r="O221" s="4">
        <v>5.7870370370370367E-4</v>
      </c>
      <c r="P221">
        <v>1</v>
      </c>
    </row>
    <row r="222" spans="1:16" x14ac:dyDescent="0.3">
      <c r="A222">
        <v>221</v>
      </c>
      <c r="B222" s="1" t="s">
        <v>30</v>
      </c>
      <c r="C222" s="2">
        <v>44200</v>
      </c>
      <c r="D222">
        <v>1</v>
      </c>
      <c r="E222" s="1" t="s">
        <v>16</v>
      </c>
      <c r="F222">
        <v>2</v>
      </c>
      <c r="G222">
        <v>4</v>
      </c>
      <c r="H222" s="1" t="s">
        <v>34</v>
      </c>
      <c r="I222" s="3">
        <v>0.7</v>
      </c>
      <c r="J222">
        <v>16</v>
      </c>
      <c r="K222" s="1" t="s">
        <v>25</v>
      </c>
      <c r="L222" s="1" t="s">
        <v>19</v>
      </c>
      <c r="M222" s="1" t="s">
        <v>19</v>
      </c>
      <c r="N222">
        <v>81</v>
      </c>
      <c r="O222" s="4">
        <v>2.3263888888888887E-3</v>
      </c>
      <c r="P222">
        <v>4</v>
      </c>
    </row>
    <row r="223" spans="1:16" x14ac:dyDescent="0.3">
      <c r="A223">
        <v>222</v>
      </c>
      <c r="B223" s="1" t="s">
        <v>27</v>
      </c>
      <c r="C223" s="2">
        <v>44200</v>
      </c>
      <c r="D223">
        <v>1</v>
      </c>
      <c r="E223" s="1" t="s">
        <v>16</v>
      </c>
      <c r="F223">
        <v>2</v>
      </c>
      <c r="G223">
        <v>4</v>
      </c>
      <c r="H223" s="1" t="s">
        <v>34</v>
      </c>
      <c r="I223" s="3">
        <v>0.7</v>
      </c>
      <c r="J223">
        <v>16</v>
      </c>
      <c r="K223" s="1" t="s">
        <v>28</v>
      </c>
      <c r="L223" s="1" t="s">
        <v>22</v>
      </c>
      <c r="M223" s="1" t="s">
        <v>22</v>
      </c>
      <c r="N223"/>
      <c r="O223" s="4"/>
    </row>
    <row r="224" spans="1:16" x14ac:dyDescent="0.3">
      <c r="A224">
        <v>223</v>
      </c>
      <c r="B224" s="1" t="s">
        <v>30</v>
      </c>
      <c r="C224" s="2">
        <v>44200</v>
      </c>
      <c r="D224">
        <v>1</v>
      </c>
      <c r="E224" s="1" t="s">
        <v>16</v>
      </c>
      <c r="F224">
        <v>2</v>
      </c>
      <c r="G224">
        <v>4</v>
      </c>
      <c r="H224" s="1" t="s">
        <v>34</v>
      </c>
      <c r="I224" s="3">
        <v>0.70099537037037041</v>
      </c>
      <c r="J224">
        <v>16</v>
      </c>
      <c r="K224" s="1" t="s">
        <v>18</v>
      </c>
      <c r="L224" s="1" t="s">
        <v>19</v>
      </c>
      <c r="M224" s="1" t="s">
        <v>19</v>
      </c>
      <c r="N224">
        <v>71</v>
      </c>
      <c r="O224" s="4">
        <v>5.5555555555555556E-4</v>
      </c>
      <c r="P224">
        <v>2</v>
      </c>
    </row>
    <row r="225" spans="1:16" x14ac:dyDescent="0.3">
      <c r="A225">
        <v>224</v>
      </c>
      <c r="B225" s="1" t="s">
        <v>23</v>
      </c>
      <c r="C225" s="2">
        <v>44200</v>
      </c>
      <c r="D225">
        <v>1</v>
      </c>
      <c r="E225" s="1" t="s">
        <v>16</v>
      </c>
      <c r="F225">
        <v>2</v>
      </c>
      <c r="G225">
        <v>4</v>
      </c>
      <c r="H225" s="1" t="s">
        <v>34</v>
      </c>
      <c r="I225" s="3">
        <v>0.70099537037037041</v>
      </c>
      <c r="J225">
        <v>16</v>
      </c>
      <c r="K225" s="1" t="s">
        <v>25</v>
      </c>
      <c r="L225" s="1" t="s">
        <v>19</v>
      </c>
      <c r="M225" s="1" t="s">
        <v>19</v>
      </c>
      <c r="N225">
        <v>75</v>
      </c>
      <c r="O225" s="4">
        <v>1.0763888888888889E-3</v>
      </c>
      <c r="P225">
        <v>4</v>
      </c>
    </row>
    <row r="226" spans="1:16" x14ac:dyDescent="0.3">
      <c r="A226">
        <v>225</v>
      </c>
      <c r="B226" s="1" t="s">
        <v>30</v>
      </c>
      <c r="C226" s="2">
        <v>44200</v>
      </c>
      <c r="D226">
        <v>1</v>
      </c>
      <c r="E226" s="1" t="s">
        <v>16</v>
      </c>
      <c r="F226">
        <v>2</v>
      </c>
      <c r="G226">
        <v>4</v>
      </c>
      <c r="H226" s="1" t="s">
        <v>34</v>
      </c>
      <c r="I226" s="3">
        <v>0.70099537037037041</v>
      </c>
      <c r="J226">
        <v>16</v>
      </c>
      <c r="K226" s="1" t="s">
        <v>21</v>
      </c>
      <c r="L226" s="1" t="s">
        <v>19</v>
      </c>
      <c r="M226" s="1" t="s">
        <v>19</v>
      </c>
      <c r="N226">
        <v>77</v>
      </c>
      <c r="O226" s="4">
        <v>1.8749999999999999E-3</v>
      </c>
      <c r="P226">
        <v>4</v>
      </c>
    </row>
    <row r="227" spans="1:16" x14ac:dyDescent="0.3">
      <c r="A227">
        <v>226</v>
      </c>
      <c r="B227" s="1" t="s">
        <v>29</v>
      </c>
      <c r="C227" s="2">
        <v>44200</v>
      </c>
      <c r="D227">
        <v>1</v>
      </c>
      <c r="E227" s="1" t="s">
        <v>16</v>
      </c>
      <c r="F227">
        <v>2</v>
      </c>
      <c r="G227">
        <v>4</v>
      </c>
      <c r="H227" s="1" t="s">
        <v>34</v>
      </c>
      <c r="I227" s="3">
        <v>0.70099537037037041</v>
      </c>
      <c r="J227">
        <v>16</v>
      </c>
      <c r="K227" s="1" t="s">
        <v>28</v>
      </c>
      <c r="L227" s="1" t="s">
        <v>19</v>
      </c>
      <c r="M227" s="1" t="s">
        <v>19</v>
      </c>
      <c r="N227">
        <v>88</v>
      </c>
      <c r="O227" s="4">
        <v>4.4791666666666669E-3</v>
      </c>
      <c r="P227">
        <v>4</v>
      </c>
    </row>
    <row r="228" spans="1:16" x14ac:dyDescent="0.3">
      <c r="A228">
        <v>227</v>
      </c>
      <c r="B228" s="1" t="s">
        <v>23</v>
      </c>
      <c r="C228" s="2">
        <v>44200</v>
      </c>
      <c r="D228">
        <v>1</v>
      </c>
      <c r="E228" s="1" t="s">
        <v>16</v>
      </c>
      <c r="F228">
        <v>2</v>
      </c>
      <c r="G228">
        <v>4</v>
      </c>
      <c r="H228" s="1" t="s">
        <v>34</v>
      </c>
      <c r="I228" s="3">
        <v>0.73299768518518515</v>
      </c>
      <c r="J228">
        <v>17</v>
      </c>
      <c r="K228" s="1" t="s">
        <v>26</v>
      </c>
      <c r="L228" s="1" t="s">
        <v>19</v>
      </c>
      <c r="M228" s="1" t="s">
        <v>19</v>
      </c>
      <c r="N228">
        <v>82</v>
      </c>
      <c r="O228" s="4">
        <v>2.1412037037037038E-3</v>
      </c>
      <c r="P228">
        <v>2</v>
      </c>
    </row>
    <row r="229" spans="1:16" x14ac:dyDescent="0.3">
      <c r="A229">
        <v>228</v>
      </c>
      <c r="B229" s="1" t="s">
        <v>27</v>
      </c>
      <c r="C229" s="2">
        <v>44200</v>
      </c>
      <c r="D229">
        <v>1</v>
      </c>
      <c r="E229" s="1" t="s">
        <v>16</v>
      </c>
      <c r="F229">
        <v>2</v>
      </c>
      <c r="G229">
        <v>4</v>
      </c>
      <c r="H229" s="1" t="s">
        <v>34</v>
      </c>
      <c r="I229" s="3">
        <v>0.73299768518518515</v>
      </c>
      <c r="J229">
        <v>17</v>
      </c>
      <c r="K229" s="1" t="s">
        <v>21</v>
      </c>
      <c r="L229" s="1" t="s">
        <v>19</v>
      </c>
      <c r="M229" s="1" t="s">
        <v>19</v>
      </c>
      <c r="N229">
        <v>110</v>
      </c>
      <c r="O229" s="4">
        <v>4.5138888888888885E-3</v>
      </c>
      <c r="P229">
        <v>3</v>
      </c>
    </row>
    <row r="230" spans="1:16" x14ac:dyDescent="0.3">
      <c r="A230">
        <v>229</v>
      </c>
      <c r="B230" s="1" t="s">
        <v>30</v>
      </c>
      <c r="C230" s="2">
        <v>44200</v>
      </c>
      <c r="D230">
        <v>1</v>
      </c>
      <c r="E230" s="1" t="s">
        <v>16</v>
      </c>
      <c r="F230">
        <v>2</v>
      </c>
      <c r="G230">
        <v>4</v>
      </c>
      <c r="H230" s="1" t="s">
        <v>34</v>
      </c>
      <c r="I230" s="3">
        <v>0.73599537037037033</v>
      </c>
      <c r="J230">
        <v>17</v>
      </c>
      <c r="K230" s="1" t="s">
        <v>26</v>
      </c>
      <c r="L230" s="1" t="s">
        <v>19</v>
      </c>
      <c r="M230" s="1" t="s">
        <v>22</v>
      </c>
      <c r="N230">
        <v>70</v>
      </c>
      <c r="O230" s="4">
        <v>1.0648148148148149E-3</v>
      </c>
      <c r="P230">
        <v>3</v>
      </c>
    </row>
    <row r="231" spans="1:16" x14ac:dyDescent="0.3">
      <c r="A231">
        <v>230</v>
      </c>
      <c r="B231" s="1" t="s">
        <v>20</v>
      </c>
      <c r="C231" s="2">
        <v>44200</v>
      </c>
      <c r="D231">
        <v>1</v>
      </c>
      <c r="E231" s="1" t="s">
        <v>16</v>
      </c>
      <c r="F231">
        <v>2</v>
      </c>
      <c r="G231">
        <v>4</v>
      </c>
      <c r="H231" s="1" t="s">
        <v>34</v>
      </c>
      <c r="I231" s="3">
        <v>0.73599537037037033</v>
      </c>
      <c r="J231">
        <v>17</v>
      </c>
      <c r="K231" s="1" t="s">
        <v>26</v>
      </c>
      <c r="L231" s="1" t="s">
        <v>19</v>
      </c>
      <c r="M231" s="1" t="s">
        <v>19</v>
      </c>
      <c r="N231">
        <v>117</v>
      </c>
      <c r="O231" s="4">
        <v>2.5462962962962965E-3</v>
      </c>
      <c r="P231">
        <v>3</v>
      </c>
    </row>
    <row r="232" spans="1:16" x14ac:dyDescent="0.3">
      <c r="A232">
        <v>231</v>
      </c>
      <c r="B232" s="1" t="s">
        <v>29</v>
      </c>
      <c r="C232" s="2">
        <v>44201</v>
      </c>
      <c r="D232">
        <v>1</v>
      </c>
      <c r="E232" s="1" t="s">
        <v>16</v>
      </c>
      <c r="F232">
        <v>2</v>
      </c>
      <c r="G232">
        <v>5</v>
      </c>
      <c r="H232" s="1" t="s">
        <v>35</v>
      </c>
      <c r="I232" s="3">
        <v>0.38099537037037035</v>
      </c>
      <c r="J232">
        <v>9</v>
      </c>
      <c r="K232" s="1" t="s">
        <v>28</v>
      </c>
      <c r="L232" s="1" t="s">
        <v>19</v>
      </c>
      <c r="M232" s="1" t="s">
        <v>19</v>
      </c>
      <c r="N232">
        <v>18</v>
      </c>
      <c r="O232" s="4">
        <v>5.7870370370370367E-4</v>
      </c>
      <c r="P232">
        <v>3</v>
      </c>
    </row>
    <row r="233" spans="1:16" x14ac:dyDescent="0.3">
      <c r="A233">
        <v>232</v>
      </c>
      <c r="B233" s="1" t="s">
        <v>29</v>
      </c>
      <c r="C233" s="2">
        <v>44201</v>
      </c>
      <c r="D233">
        <v>1</v>
      </c>
      <c r="E233" s="1" t="s">
        <v>16</v>
      </c>
      <c r="F233">
        <v>2</v>
      </c>
      <c r="G233">
        <v>5</v>
      </c>
      <c r="H233" s="1" t="s">
        <v>35</v>
      </c>
      <c r="I233" s="3">
        <v>0.38099537037037035</v>
      </c>
      <c r="J233">
        <v>9</v>
      </c>
      <c r="K233" s="1" t="s">
        <v>28</v>
      </c>
      <c r="L233" s="1" t="s">
        <v>19</v>
      </c>
      <c r="M233" s="1" t="s">
        <v>19</v>
      </c>
      <c r="N233">
        <v>113</v>
      </c>
      <c r="O233" s="4">
        <v>1.8055555555555555E-3</v>
      </c>
      <c r="P233">
        <v>4</v>
      </c>
    </row>
    <row r="234" spans="1:16" x14ac:dyDescent="0.3">
      <c r="A234">
        <v>233</v>
      </c>
      <c r="B234" s="1" t="s">
        <v>23</v>
      </c>
      <c r="C234" s="2">
        <v>44201</v>
      </c>
      <c r="D234">
        <v>1</v>
      </c>
      <c r="E234" s="1" t="s">
        <v>16</v>
      </c>
      <c r="F234">
        <v>2</v>
      </c>
      <c r="G234">
        <v>5</v>
      </c>
      <c r="H234" s="1" t="s">
        <v>35</v>
      </c>
      <c r="I234" s="3">
        <v>0.39299768518518519</v>
      </c>
      <c r="J234">
        <v>9</v>
      </c>
      <c r="K234" s="1" t="s">
        <v>18</v>
      </c>
      <c r="L234" s="1" t="s">
        <v>19</v>
      </c>
      <c r="M234" s="1" t="s">
        <v>22</v>
      </c>
      <c r="N234">
        <v>68</v>
      </c>
      <c r="O234" s="4">
        <v>2.4189814814814816E-3</v>
      </c>
      <c r="P234">
        <v>5</v>
      </c>
    </row>
    <row r="235" spans="1:16" x14ac:dyDescent="0.3">
      <c r="A235">
        <v>234</v>
      </c>
      <c r="B235" s="1" t="s">
        <v>24</v>
      </c>
      <c r="C235" s="2">
        <v>44201</v>
      </c>
      <c r="D235">
        <v>1</v>
      </c>
      <c r="E235" s="1" t="s">
        <v>16</v>
      </c>
      <c r="F235">
        <v>2</v>
      </c>
      <c r="G235">
        <v>5</v>
      </c>
      <c r="H235" s="1" t="s">
        <v>35</v>
      </c>
      <c r="I235" s="3">
        <v>0.39299768518518519</v>
      </c>
      <c r="J235">
        <v>9</v>
      </c>
      <c r="K235" s="1" t="s">
        <v>25</v>
      </c>
      <c r="L235" s="1" t="s">
        <v>19</v>
      </c>
      <c r="M235" s="1" t="s">
        <v>19</v>
      </c>
      <c r="N235">
        <v>67</v>
      </c>
      <c r="O235" s="4">
        <v>2.9398148148148148E-3</v>
      </c>
      <c r="P235">
        <v>5</v>
      </c>
    </row>
    <row r="236" spans="1:16" x14ac:dyDescent="0.3">
      <c r="A236">
        <v>235</v>
      </c>
      <c r="B236" s="1" t="s">
        <v>29</v>
      </c>
      <c r="C236" s="2">
        <v>44201</v>
      </c>
      <c r="D236">
        <v>1</v>
      </c>
      <c r="E236" s="1" t="s">
        <v>16</v>
      </c>
      <c r="F236">
        <v>2</v>
      </c>
      <c r="G236">
        <v>5</v>
      </c>
      <c r="H236" s="1" t="s">
        <v>35</v>
      </c>
      <c r="I236" s="3">
        <v>0.39799768518518519</v>
      </c>
      <c r="J236">
        <v>9</v>
      </c>
      <c r="K236" s="1" t="s">
        <v>21</v>
      </c>
      <c r="L236" s="1" t="s">
        <v>19</v>
      </c>
      <c r="M236" s="1" t="s">
        <v>19</v>
      </c>
      <c r="N236">
        <v>36</v>
      </c>
      <c r="O236" s="4">
        <v>7.7546296296296293E-4</v>
      </c>
      <c r="P236">
        <v>5</v>
      </c>
    </row>
    <row r="237" spans="1:16" x14ac:dyDescent="0.3">
      <c r="A237">
        <v>236</v>
      </c>
      <c r="B237" s="1" t="s">
        <v>23</v>
      </c>
      <c r="C237" s="2">
        <v>44201</v>
      </c>
      <c r="D237">
        <v>1</v>
      </c>
      <c r="E237" s="1" t="s">
        <v>16</v>
      </c>
      <c r="F237">
        <v>2</v>
      </c>
      <c r="G237">
        <v>5</v>
      </c>
      <c r="H237" s="1" t="s">
        <v>35</v>
      </c>
      <c r="I237" s="3">
        <v>0.39799768518518519</v>
      </c>
      <c r="J237">
        <v>9</v>
      </c>
      <c r="K237" s="1" t="s">
        <v>28</v>
      </c>
      <c r="L237" s="1" t="s">
        <v>22</v>
      </c>
      <c r="M237" s="1" t="s">
        <v>22</v>
      </c>
      <c r="N237"/>
      <c r="O237" s="4"/>
    </row>
    <row r="238" spans="1:16" x14ac:dyDescent="0.3">
      <c r="A238">
        <v>237</v>
      </c>
      <c r="B238" s="1" t="s">
        <v>20</v>
      </c>
      <c r="C238" s="2">
        <v>44201</v>
      </c>
      <c r="D238">
        <v>1</v>
      </c>
      <c r="E238" s="1" t="s">
        <v>16</v>
      </c>
      <c r="F238">
        <v>2</v>
      </c>
      <c r="G238">
        <v>5</v>
      </c>
      <c r="H238" s="1" t="s">
        <v>35</v>
      </c>
      <c r="I238" s="3">
        <v>0.41700231481481481</v>
      </c>
      <c r="J238">
        <v>10</v>
      </c>
      <c r="K238" s="1" t="s">
        <v>21</v>
      </c>
      <c r="L238" s="1" t="s">
        <v>19</v>
      </c>
      <c r="M238" s="1" t="s">
        <v>19</v>
      </c>
      <c r="N238">
        <v>33</v>
      </c>
      <c r="O238" s="4">
        <v>1.736111111111111E-3</v>
      </c>
      <c r="P238">
        <v>1</v>
      </c>
    </row>
    <row r="239" spans="1:16" x14ac:dyDescent="0.3">
      <c r="A239">
        <v>238</v>
      </c>
      <c r="B239" s="1" t="s">
        <v>31</v>
      </c>
      <c r="C239" s="2">
        <v>44201</v>
      </c>
      <c r="D239">
        <v>1</v>
      </c>
      <c r="E239" s="1" t="s">
        <v>16</v>
      </c>
      <c r="F239">
        <v>2</v>
      </c>
      <c r="G239">
        <v>5</v>
      </c>
      <c r="H239" s="1" t="s">
        <v>35</v>
      </c>
      <c r="I239" s="3">
        <v>0.41700231481481481</v>
      </c>
      <c r="J239">
        <v>10</v>
      </c>
      <c r="K239" s="1" t="s">
        <v>18</v>
      </c>
      <c r="L239" s="1" t="s">
        <v>19</v>
      </c>
      <c r="M239" s="1" t="s">
        <v>19</v>
      </c>
      <c r="N239">
        <v>113</v>
      </c>
      <c r="O239" s="4">
        <v>1.3773148148148147E-3</v>
      </c>
      <c r="P239">
        <v>5</v>
      </c>
    </row>
    <row r="240" spans="1:16" x14ac:dyDescent="0.3">
      <c r="A240">
        <v>239</v>
      </c>
      <c r="B240" s="1" t="s">
        <v>24</v>
      </c>
      <c r="C240" s="2">
        <v>44201</v>
      </c>
      <c r="D240">
        <v>1</v>
      </c>
      <c r="E240" s="1" t="s">
        <v>16</v>
      </c>
      <c r="F240">
        <v>2</v>
      </c>
      <c r="G240">
        <v>5</v>
      </c>
      <c r="H240" s="1" t="s">
        <v>35</v>
      </c>
      <c r="I240" s="3">
        <v>0.45099537037037035</v>
      </c>
      <c r="J240">
        <v>10</v>
      </c>
      <c r="K240" s="1" t="s">
        <v>18</v>
      </c>
      <c r="L240" s="1" t="s">
        <v>19</v>
      </c>
      <c r="M240" s="1" t="s">
        <v>19</v>
      </c>
      <c r="N240">
        <v>106</v>
      </c>
      <c r="O240" s="4">
        <v>4.386574074074074E-3</v>
      </c>
      <c r="P240">
        <v>3</v>
      </c>
    </row>
    <row r="241" spans="1:16" x14ac:dyDescent="0.3">
      <c r="A241">
        <v>240</v>
      </c>
      <c r="B241" s="1" t="s">
        <v>29</v>
      </c>
      <c r="C241" s="2">
        <v>44201</v>
      </c>
      <c r="D241">
        <v>1</v>
      </c>
      <c r="E241" s="1" t="s">
        <v>16</v>
      </c>
      <c r="F241">
        <v>2</v>
      </c>
      <c r="G241">
        <v>5</v>
      </c>
      <c r="H241" s="1" t="s">
        <v>35</v>
      </c>
      <c r="I241" s="3">
        <v>0.45099537037037035</v>
      </c>
      <c r="J241">
        <v>10</v>
      </c>
      <c r="K241" s="1" t="s">
        <v>28</v>
      </c>
      <c r="L241" s="1" t="s">
        <v>19</v>
      </c>
      <c r="M241" s="1" t="s">
        <v>19</v>
      </c>
      <c r="N241">
        <v>23</v>
      </c>
      <c r="O241" s="4">
        <v>3.460648148148148E-3</v>
      </c>
      <c r="P241">
        <v>3</v>
      </c>
    </row>
    <row r="242" spans="1:16" x14ac:dyDescent="0.3">
      <c r="A242">
        <v>241</v>
      </c>
      <c r="B242" s="1" t="s">
        <v>29</v>
      </c>
      <c r="C242" s="2">
        <v>44201</v>
      </c>
      <c r="D242">
        <v>1</v>
      </c>
      <c r="E242" s="1" t="s">
        <v>16</v>
      </c>
      <c r="F242">
        <v>2</v>
      </c>
      <c r="G242">
        <v>5</v>
      </c>
      <c r="H242" s="1" t="s">
        <v>35</v>
      </c>
      <c r="I242" s="3">
        <v>0.48</v>
      </c>
      <c r="J242">
        <v>11</v>
      </c>
      <c r="K242" s="1" t="s">
        <v>28</v>
      </c>
      <c r="L242" s="1" t="s">
        <v>22</v>
      </c>
      <c r="M242" s="1" t="s">
        <v>22</v>
      </c>
      <c r="N242"/>
      <c r="O242" s="4"/>
    </row>
    <row r="243" spans="1:16" x14ac:dyDescent="0.3">
      <c r="A243">
        <v>242</v>
      </c>
      <c r="B243" s="1" t="s">
        <v>24</v>
      </c>
      <c r="C243" s="2">
        <v>44201</v>
      </c>
      <c r="D243">
        <v>1</v>
      </c>
      <c r="E243" s="1" t="s">
        <v>16</v>
      </c>
      <c r="F243">
        <v>2</v>
      </c>
      <c r="G243">
        <v>5</v>
      </c>
      <c r="H243" s="1" t="s">
        <v>35</v>
      </c>
      <c r="I243" s="3">
        <v>0.48</v>
      </c>
      <c r="J243">
        <v>11</v>
      </c>
      <c r="K243" s="1" t="s">
        <v>25</v>
      </c>
      <c r="L243" s="1" t="s">
        <v>19</v>
      </c>
      <c r="M243" s="1" t="s">
        <v>19</v>
      </c>
      <c r="N243">
        <v>11</v>
      </c>
      <c r="O243" s="4">
        <v>3.2638888888888891E-3</v>
      </c>
      <c r="P243">
        <v>1</v>
      </c>
    </row>
    <row r="244" spans="1:16" x14ac:dyDescent="0.3">
      <c r="A244">
        <v>243</v>
      </c>
      <c r="B244" s="1" t="s">
        <v>24</v>
      </c>
      <c r="C244" s="2">
        <v>44201</v>
      </c>
      <c r="D244">
        <v>1</v>
      </c>
      <c r="E244" s="1" t="s">
        <v>16</v>
      </c>
      <c r="F244">
        <v>2</v>
      </c>
      <c r="G244">
        <v>5</v>
      </c>
      <c r="H244" s="1" t="s">
        <v>35</v>
      </c>
      <c r="I244" s="3">
        <v>0.48700231481481482</v>
      </c>
      <c r="J244">
        <v>11</v>
      </c>
      <c r="K244" s="1" t="s">
        <v>18</v>
      </c>
      <c r="L244" s="1" t="s">
        <v>19</v>
      </c>
      <c r="M244" s="1" t="s">
        <v>19</v>
      </c>
      <c r="N244">
        <v>73</v>
      </c>
      <c r="O244" s="4">
        <v>3.2986111111111111E-3</v>
      </c>
      <c r="P244">
        <v>5</v>
      </c>
    </row>
    <row r="245" spans="1:16" x14ac:dyDescent="0.3">
      <c r="A245">
        <v>244</v>
      </c>
      <c r="B245" s="1" t="s">
        <v>31</v>
      </c>
      <c r="C245" s="2">
        <v>44201</v>
      </c>
      <c r="D245">
        <v>1</v>
      </c>
      <c r="E245" s="1" t="s">
        <v>16</v>
      </c>
      <c r="F245">
        <v>2</v>
      </c>
      <c r="G245">
        <v>5</v>
      </c>
      <c r="H245" s="1" t="s">
        <v>35</v>
      </c>
      <c r="I245" s="3">
        <v>0.48700231481481482</v>
      </c>
      <c r="J245">
        <v>11</v>
      </c>
      <c r="K245" s="1" t="s">
        <v>26</v>
      </c>
      <c r="L245" s="1" t="s">
        <v>19</v>
      </c>
      <c r="M245" s="1" t="s">
        <v>19</v>
      </c>
      <c r="N245">
        <v>109</v>
      </c>
      <c r="O245" s="4">
        <v>3.3449074074074076E-3</v>
      </c>
      <c r="P245">
        <v>5</v>
      </c>
    </row>
    <row r="246" spans="1:16" x14ac:dyDescent="0.3">
      <c r="A246">
        <v>245</v>
      </c>
      <c r="B246" s="1" t="s">
        <v>30</v>
      </c>
      <c r="C246" s="2">
        <v>44201</v>
      </c>
      <c r="D246">
        <v>1</v>
      </c>
      <c r="E246" s="1" t="s">
        <v>16</v>
      </c>
      <c r="F246">
        <v>2</v>
      </c>
      <c r="G246">
        <v>5</v>
      </c>
      <c r="H246" s="1" t="s">
        <v>35</v>
      </c>
      <c r="I246" s="3">
        <v>0.49299768518518516</v>
      </c>
      <c r="J246">
        <v>11</v>
      </c>
      <c r="K246" s="1" t="s">
        <v>25</v>
      </c>
      <c r="L246" s="1" t="s">
        <v>19</v>
      </c>
      <c r="M246" s="1" t="s">
        <v>19</v>
      </c>
      <c r="N246">
        <v>29</v>
      </c>
      <c r="O246" s="4">
        <v>2.9398148148148148E-3</v>
      </c>
      <c r="P246">
        <v>4</v>
      </c>
    </row>
    <row r="247" spans="1:16" x14ac:dyDescent="0.3">
      <c r="A247">
        <v>246</v>
      </c>
      <c r="B247" s="1" t="s">
        <v>31</v>
      </c>
      <c r="C247" s="2">
        <v>44201</v>
      </c>
      <c r="D247">
        <v>1</v>
      </c>
      <c r="E247" s="1" t="s">
        <v>16</v>
      </c>
      <c r="F247">
        <v>2</v>
      </c>
      <c r="G247">
        <v>5</v>
      </c>
      <c r="H247" s="1" t="s">
        <v>35</v>
      </c>
      <c r="I247" s="3">
        <v>0.49299768518518516</v>
      </c>
      <c r="J247">
        <v>11</v>
      </c>
      <c r="K247" s="1" t="s">
        <v>28</v>
      </c>
      <c r="L247" s="1" t="s">
        <v>22</v>
      </c>
      <c r="M247" s="1" t="s">
        <v>22</v>
      </c>
      <c r="N247"/>
      <c r="O247" s="4"/>
    </row>
    <row r="248" spans="1:16" x14ac:dyDescent="0.3">
      <c r="A248">
        <v>247</v>
      </c>
      <c r="B248" s="1" t="s">
        <v>20</v>
      </c>
      <c r="C248" s="2">
        <v>44201</v>
      </c>
      <c r="D248">
        <v>1</v>
      </c>
      <c r="E248" s="1" t="s">
        <v>16</v>
      </c>
      <c r="F248">
        <v>2</v>
      </c>
      <c r="G248">
        <v>5</v>
      </c>
      <c r="H248" s="1" t="s">
        <v>35</v>
      </c>
      <c r="I248" s="3">
        <v>0.49299768518518516</v>
      </c>
      <c r="J248">
        <v>11</v>
      </c>
      <c r="K248" s="1" t="s">
        <v>26</v>
      </c>
      <c r="L248" s="1" t="s">
        <v>19</v>
      </c>
      <c r="M248" s="1" t="s">
        <v>19</v>
      </c>
      <c r="N248">
        <v>81</v>
      </c>
      <c r="O248" s="4">
        <v>8.564814814814815E-4</v>
      </c>
      <c r="P248">
        <v>4</v>
      </c>
    </row>
    <row r="249" spans="1:16" x14ac:dyDescent="0.3">
      <c r="A249">
        <v>248</v>
      </c>
      <c r="B249" s="1" t="s">
        <v>24</v>
      </c>
      <c r="C249" s="2">
        <v>44201</v>
      </c>
      <c r="D249">
        <v>1</v>
      </c>
      <c r="E249" s="1" t="s">
        <v>16</v>
      </c>
      <c r="F249">
        <v>2</v>
      </c>
      <c r="G249">
        <v>5</v>
      </c>
      <c r="H249" s="1" t="s">
        <v>35</v>
      </c>
      <c r="I249" s="3">
        <v>0.49299768518518516</v>
      </c>
      <c r="J249">
        <v>11</v>
      </c>
      <c r="K249" s="1" t="s">
        <v>18</v>
      </c>
      <c r="L249" s="1" t="s">
        <v>19</v>
      </c>
      <c r="M249" s="1" t="s">
        <v>19</v>
      </c>
      <c r="N249">
        <v>59</v>
      </c>
      <c r="O249" s="4">
        <v>2.685185185185185E-3</v>
      </c>
      <c r="P249">
        <v>1</v>
      </c>
    </row>
    <row r="250" spans="1:16" x14ac:dyDescent="0.3">
      <c r="A250">
        <v>249</v>
      </c>
      <c r="B250" s="1" t="s">
        <v>20</v>
      </c>
      <c r="C250" s="2">
        <v>44201</v>
      </c>
      <c r="D250">
        <v>1</v>
      </c>
      <c r="E250" s="1" t="s">
        <v>16</v>
      </c>
      <c r="F250">
        <v>2</v>
      </c>
      <c r="G250">
        <v>5</v>
      </c>
      <c r="H250" s="1" t="s">
        <v>35</v>
      </c>
      <c r="I250" s="3">
        <v>0.5</v>
      </c>
      <c r="J250">
        <v>12</v>
      </c>
      <c r="K250" s="1" t="s">
        <v>28</v>
      </c>
      <c r="L250" s="1" t="s">
        <v>19</v>
      </c>
      <c r="M250" s="1" t="s">
        <v>19</v>
      </c>
      <c r="N250">
        <v>32</v>
      </c>
      <c r="O250" s="4">
        <v>4.5023148148148149E-3</v>
      </c>
      <c r="P250">
        <v>4</v>
      </c>
    </row>
    <row r="251" spans="1:16" x14ac:dyDescent="0.3">
      <c r="A251">
        <v>250</v>
      </c>
      <c r="B251" s="1" t="s">
        <v>30</v>
      </c>
      <c r="C251" s="2">
        <v>44201</v>
      </c>
      <c r="D251">
        <v>1</v>
      </c>
      <c r="E251" s="1" t="s">
        <v>16</v>
      </c>
      <c r="F251">
        <v>2</v>
      </c>
      <c r="G251">
        <v>5</v>
      </c>
      <c r="H251" s="1" t="s">
        <v>35</v>
      </c>
      <c r="I251" s="3">
        <v>0.5</v>
      </c>
      <c r="J251">
        <v>12</v>
      </c>
      <c r="K251" s="1" t="s">
        <v>26</v>
      </c>
      <c r="L251" s="1" t="s">
        <v>19</v>
      </c>
      <c r="M251" s="1" t="s">
        <v>19</v>
      </c>
      <c r="N251">
        <v>116</v>
      </c>
      <c r="O251" s="4">
        <v>4.861111111111111E-4</v>
      </c>
      <c r="P251">
        <v>4</v>
      </c>
    </row>
    <row r="252" spans="1:16" x14ac:dyDescent="0.3">
      <c r="A252">
        <v>251</v>
      </c>
      <c r="B252" s="1" t="s">
        <v>15</v>
      </c>
      <c r="C252" s="2">
        <v>44201</v>
      </c>
      <c r="D252">
        <v>1</v>
      </c>
      <c r="E252" s="1" t="s">
        <v>16</v>
      </c>
      <c r="F252">
        <v>2</v>
      </c>
      <c r="G252">
        <v>5</v>
      </c>
      <c r="H252" s="1" t="s">
        <v>35</v>
      </c>
      <c r="I252" s="3">
        <v>0.50900462962962967</v>
      </c>
      <c r="J252">
        <v>12</v>
      </c>
      <c r="K252" s="1" t="s">
        <v>25</v>
      </c>
      <c r="L252" s="1" t="s">
        <v>19</v>
      </c>
      <c r="M252" s="1" t="s">
        <v>19</v>
      </c>
      <c r="N252">
        <v>92</v>
      </c>
      <c r="O252" s="4">
        <v>1.3310185185185185E-3</v>
      </c>
      <c r="P252">
        <v>5</v>
      </c>
    </row>
    <row r="253" spans="1:16" x14ac:dyDescent="0.3">
      <c r="A253">
        <v>252</v>
      </c>
      <c r="B253" s="1" t="s">
        <v>24</v>
      </c>
      <c r="C253" s="2">
        <v>44201</v>
      </c>
      <c r="D253">
        <v>1</v>
      </c>
      <c r="E253" s="1" t="s">
        <v>16</v>
      </c>
      <c r="F253">
        <v>2</v>
      </c>
      <c r="G253">
        <v>5</v>
      </c>
      <c r="H253" s="1" t="s">
        <v>35</v>
      </c>
      <c r="I253" s="3">
        <v>0.50900462962962967</v>
      </c>
      <c r="J253">
        <v>12</v>
      </c>
      <c r="K253" s="1" t="s">
        <v>28</v>
      </c>
      <c r="L253" s="1" t="s">
        <v>19</v>
      </c>
      <c r="M253" s="1" t="s">
        <v>19</v>
      </c>
      <c r="N253">
        <v>62</v>
      </c>
      <c r="O253" s="4">
        <v>4.1898148148148146E-3</v>
      </c>
      <c r="P253">
        <v>5</v>
      </c>
    </row>
    <row r="254" spans="1:16" x14ac:dyDescent="0.3">
      <c r="A254">
        <v>253</v>
      </c>
      <c r="B254" s="1" t="s">
        <v>29</v>
      </c>
      <c r="C254" s="2">
        <v>44201</v>
      </c>
      <c r="D254">
        <v>1</v>
      </c>
      <c r="E254" s="1" t="s">
        <v>16</v>
      </c>
      <c r="F254">
        <v>2</v>
      </c>
      <c r="G254">
        <v>5</v>
      </c>
      <c r="H254" s="1" t="s">
        <v>35</v>
      </c>
      <c r="I254" s="3">
        <v>0.54500000000000004</v>
      </c>
      <c r="J254">
        <v>13</v>
      </c>
      <c r="K254" s="1" t="s">
        <v>25</v>
      </c>
      <c r="L254" s="1" t="s">
        <v>19</v>
      </c>
      <c r="M254" s="1" t="s">
        <v>19</v>
      </c>
      <c r="N254">
        <v>83</v>
      </c>
      <c r="O254" s="4">
        <v>1.3078703703703703E-3</v>
      </c>
      <c r="P254">
        <v>5</v>
      </c>
    </row>
    <row r="255" spans="1:16" x14ac:dyDescent="0.3">
      <c r="A255">
        <v>254</v>
      </c>
      <c r="B255" s="1" t="s">
        <v>29</v>
      </c>
      <c r="C255" s="2">
        <v>44201</v>
      </c>
      <c r="D255">
        <v>1</v>
      </c>
      <c r="E255" s="1" t="s">
        <v>16</v>
      </c>
      <c r="F255">
        <v>2</v>
      </c>
      <c r="G255">
        <v>5</v>
      </c>
      <c r="H255" s="1" t="s">
        <v>35</v>
      </c>
      <c r="I255" s="3">
        <v>0.54500000000000004</v>
      </c>
      <c r="J255">
        <v>13</v>
      </c>
      <c r="K255" s="1" t="s">
        <v>26</v>
      </c>
      <c r="L255" s="1" t="s">
        <v>19</v>
      </c>
      <c r="M255" s="1" t="s">
        <v>19</v>
      </c>
      <c r="N255">
        <v>71</v>
      </c>
      <c r="O255" s="4">
        <v>1.7476851851851852E-3</v>
      </c>
      <c r="P255">
        <v>3</v>
      </c>
    </row>
    <row r="256" spans="1:16" x14ac:dyDescent="0.3">
      <c r="A256">
        <v>255</v>
      </c>
      <c r="B256" s="1" t="s">
        <v>24</v>
      </c>
      <c r="C256" s="2">
        <v>44201</v>
      </c>
      <c r="D256">
        <v>1</v>
      </c>
      <c r="E256" s="1" t="s">
        <v>16</v>
      </c>
      <c r="F256">
        <v>2</v>
      </c>
      <c r="G256">
        <v>5</v>
      </c>
      <c r="H256" s="1" t="s">
        <v>35</v>
      </c>
      <c r="I256" s="3">
        <v>0.58299768518518513</v>
      </c>
      <c r="J256">
        <v>13</v>
      </c>
      <c r="K256" s="1" t="s">
        <v>26</v>
      </c>
      <c r="L256" s="1" t="s">
        <v>19</v>
      </c>
      <c r="M256" s="1" t="s">
        <v>22</v>
      </c>
      <c r="N256">
        <v>74</v>
      </c>
      <c r="O256" s="4">
        <v>3.1481481481481482E-3</v>
      </c>
      <c r="P256">
        <v>3</v>
      </c>
    </row>
    <row r="257" spans="1:16" x14ac:dyDescent="0.3">
      <c r="A257">
        <v>256</v>
      </c>
      <c r="B257" s="1" t="s">
        <v>29</v>
      </c>
      <c r="C257" s="2">
        <v>44201</v>
      </c>
      <c r="D257">
        <v>1</v>
      </c>
      <c r="E257" s="1" t="s">
        <v>16</v>
      </c>
      <c r="F257">
        <v>2</v>
      </c>
      <c r="G257">
        <v>5</v>
      </c>
      <c r="H257" s="1" t="s">
        <v>35</v>
      </c>
      <c r="I257" s="3">
        <v>0.58299768518518513</v>
      </c>
      <c r="J257">
        <v>13</v>
      </c>
      <c r="K257" s="1" t="s">
        <v>21</v>
      </c>
      <c r="L257" s="1" t="s">
        <v>19</v>
      </c>
      <c r="M257" s="1" t="s">
        <v>19</v>
      </c>
      <c r="N257">
        <v>96</v>
      </c>
      <c r="O257" s="4">
        <v>4.0046296296296297E-3</v>
      </c>
      <c r="P257">
        <v>4</v>
      </c>
    </row>
    <row r="258" spans="1:16" x14ac:dyDescent="0.3">
      <c r="A258">
        <v>257</v>
      </c>
      <c r="B258" s="1" t="s">
        <v>15</v>
      </c>
      <c r="C258" s="2">
        <v>44201</v>
      </c>
      <c r="D258">
        <v>1</v>
      </c>
      <c r="E258" s="1" t="s">
        <v>16</v>
      </c>
      <c r="F258">
        <v>2</v>
      </c>
      <c r="G258">
        <v>5</v>
      </c>
      <c r="H258" s="1" t="s">
        <v>35</v>
      </c>
      <c r="I258" s="3">
        <v>0.61299768518518516</v>
      </c>
      <c r="J258">
        <v>14</v>
      </c>
      <c r="K258" s="1" t="s">
        <v>26</v>
      </c>
      <c r="L258" s="1" t="s">
        <v>19</v>
      </c>
      <c r="M258" s="1" t="s">
        <v>19</v>
      </c>
      <c r="N258">
        <v>110</v>
      </c>
      <c r="O258" s="4">
        <v>1.1689814814814816E-3</v>
      </c>
      <c r="P258">
        <v>1</v>
      </c>
    </row>
    <row r="259" spans="1:16" x14ac:dyDescent="0.3">
      <c r="A259">
        <v>258</v>
      </c>
      <c r="B259" s="1" t="s">
        <v>27</v>
      </c>
      <c r="C259" s="2">
        <v>44201</v>
      </c>
      <c r="D259">
        <v>1</v>
      </c>
      <c r="E259" s="1" t="s">
        <v>16</v>
      </c>
      <c r="F259">
        <v>2</v>
      </c>
      <c r="G259">
        <v>5</v>
      </c>
      <c r="H259" s="1" t="s">
        <v>35</v>
      </c>
      <c r="I259" s="3">
        <v>0.61299768518518516</v>
      </c>
      <c r="J259">
        <v>14</v>
      </c>
      <c r="K259" s="1" t="s">
        <v>28</v>
      </c>
      <c r="L259" s="1" t="s">
        <v>19</v>
      </c>
      <c r="M259" s="1" t="s">
        <v>22</v>
      </c>
      <c r="N259">
        <v>110</v>
      </c>
      <c r="O259" s="4">
        <v>1.8287037037037037E-3</v>
      </c>
      <c r="P259">
        <v>3</v>
      </c>
    </row>
    <row r="260" spans="1:16" x14ac:dyDescent="0.3">
      <c r="A260">
        <v>259</v>
      </c>
      <c r="B260" s="1" t="s">
        <v>31</v>
      </c>
      <c r="C260" s="2">
        <v>44201</v>
      </c>
      <c r="D260">
        <v>1</v>
      </c>
      <c r="E260" s="1" t="s">
        <v>16</v>
      </c>
      <c r="F260">
        <v>2</v>
      </c>
      <c r="G260">
        <v>5</v>
      </c>
      <c r="H260" s="1" t="s">
        <v>35</v>
      </c>
      <c r="I260" s="3">
        <v>0.63799768518518518</v>
      </c>
      <c r="J260">
        <v>15</v>
      </c>
      <c r="K260" s="1" t="s">
        <v>21</v>
      </c>
      <c r="L260" s="1" t="s">
        <v>19</v>
      </c>
      <c r="M260" s="1" t="s">
        <v>19</v>
      </c>
      <c r="N260">
        <v>117</v>
      </c>
      <c r="O260" s="4">
        <v>2.1180555555555558E-3</v>
      </c>
      <c r="P260">
        <v>4</v>
      </c>
    </row>
    <row r="261" spans="1:16" x14ac:dyDescent="0.3">
      <c r="A261">
        <v>260</v>
      </c>
      <c r="B261" s="1" t="s">
        <v>20</v>
      </c>
      <c r="C261" s="2">
        <v>44201</v>
      </c>
      <c r="D261">
        <v>1</v>
      </c>
      <c r="E261" s="1" t="s">
        <v>16</v>
      </c>
      <c r="F261">
        <v>2</v>
      </c>
      <c r="G261">
        <v>5</v>
      </c>
      <c r="H261" s="1" t="s">
        <v>35</v>
      </c>
      <c r="I261" s="3">
        <v>0.63799768518518518</v>
      </c>
      <c r="J261">
        <v>15</v>
      </c>
      <c r="K261" s="1" t="s">
        <v>26</v>
      </c>
      <c r="L261" s="1" t="s">
        <v>19</v>
      </c>
      <c r="M261" s="1" t="s">
        <v>19</v>
      </c>
      <c r="N261">
        <v>44</v>
      </c>
      <c r="O261" s="4">
        <v>4.0856481481481481E-3</v>
      </c>
      <c r="P261">
        <v>3</v>
      </c>
    </row>
    <row r="262" spans="1:16" x14ac:dyDescent="0.3">
      <c r="A262">
        <v>261</v>
      </c>
      <c r="B262" s="1" t="s">
        <v>15</v>
      </c>
      <c r="C262" s="2">
        <v>44201</v>
      </c>
      <c r="D262">
        <v>1</v>
      </c>
      <c r="E262" s="1" t="s">
        <v>16</v>
      </c>
      <c r="F262">
        <v>2</v>
      </c>
      <c r="G262">
        <v>5</v>
      </c>
      <c r="H262" s="1" t="s">
        <v>35</v>
      </c>
      <c r="I262" s="3">
        <v>0.63900462962962967</v>
      </c>
      <c r="J262">
        <v>15</v>
      </c>
      <c r="K262" s="1" t="s">
        <v>18</v>
      </c>
      <c r="L262" s="1" t="s">
        <v>19</v>
      </c>
      <c r="M262" s="1" t="s">
        <v>19</v>
      </c>
      <c r="N262">
        <v>47</v>
      </c>
      <c r="O262" s="4">
        <v>4.1898148148148146E-3</v>
      </c>
      <c r="P262">
        <v>4</v>
      </c>
    </row>
    <row r="263" spans="1:16" x14ac:dyDescent="0.3">
      <c r="A263">
        <v>262</v>
      </c>
      <c r="B263" s="1" t="s">
        <v>24</v>
      </c>
      <c r="C263" s="2">
        <v>44201</v>
      </c>
      <c r="D263">
        <v>1</v>
      </c>
      <c r="E263" s="1" t="s">
        <v>16</v>
      </c>
      <c r="F263">
        <v>2</v>
      </c>
      <c r="G263">
        <v>5</v>
      </c>
      <c r="H263" s="1" t="s">
        <v>35</v>
      </c>
      <c r="I263" s="3">
        <v>0.63900462962962967</v>
      </c>
      <c r="J263">
        <v>15</v>
      </c>
      <c r="K263" s="1" t="s">
        <v>26</v>
      </c>
      <c r="L263" s="1" t="s">
        <v>19</v>
      </c>
      <c r="M263" s="1" t="s">
        <v>19</v>
      </c>
      <c r="N263">
        <v>97</v>
      </c>
      <c r="O263" s="4">
        <v>8.7962962962962962E-4</v>
      </c>
      <c r="P263">
        <v>3</v>
      </c>
    </row>
    <row r="264" spans="1:16" x14ac:dyDescent="0.3">
      <c r="A264">
        <v>263</v>
      </c>
      <c r="B264" s="1" t="s">
        <v>24</v>
      </c>
      <c r="C264" s="2">
        <v>44201</v>
      </c>
      <c r="D264">
        <v>1</v>
      </c>
      <c r="E264" s="1" t="s">
        <v>16</v>
      </c>
      <c r="F264">
        <v>2</v>
      </c>
      <c r="G264">
        <v>5</v>
      </c>
      <c r="H264" s="1" t="s">
        <v>35</v>
      </c>
      <c r="I264" s="3">
        <v>0.64700231481481485</v>
      </c>
      <c r="J264">
        <v>15</v>
      </c>
      <c r="K264" s="1" t="s">
        <v>28</v>
      </c>
      <c r="L264" s="1" t="s">
        <v>19</v>
      </c>
      <c r="M264" s="1" t="s">
        <v>19</v>
      </c>
      <c r="N264">
        <v>67</v>
      </c>
      <c r="O264" s="4">
        <v>1.8402777777777777E-3</v>
      </c>
      <c r="P264">
        <v>4</v>
      </c>
    </row>
    <row r="265" spans="1:16" x14ac:dyDescent="0.3">
      <c r="A265">
        <v>264</v>
      </c>
      <c r="B265" s="1" t="s">
        <v>15</v>
      </c>
      <c r="C265" s="2">
        <v>44201</v>
      </c>
      <c r="D265">
        <v>1</v>
      </c>
      <c r="E265" s="1" t="s">
        <v>16</v>
      </c>
      <c r="F265">
        <v>2</v>
      </c>
      <c r="G265">
        <v>5</v>
      </c>
      <c r="H265" s="1" t="s">
        <v>35</v>
      </c>
      <c r="I265" s="3">
        <v>0.64700231481481485</v>
      </c>
      <c r="J265">
        <v>15</v>
      </c>
      <c r="K265" s="1" t="s">
        <v>28</v>
      </c>
      <c r="L265" s="1" t="s">
        <v>19</v>
      </c>
      <c r="M265" s="1" t="s">
        <v>19</v>
      </c>
      <c r="N265">
        <v>72</v>
      </c>
      <c r="O265" s="4">
        <v>4.7222222222222223E-3</v>
      </c>
      <c r="P265">
        <v>3</v>
      </c>
    </row>
    <row r="266" spans="1:16" x14ac:dyDescent="0.3">
      <c r="A266">
        <v>265</v>
      </c>
      <c r="B266" s="1" t="s">
        <v>20</v>
      </c>
      <c r="C266" s="2">
        <v>44201</v>
      </c>
      <c r="D266">
        <v>1</v>
      </c>
      <c r="E266" s="1" t="s">
        <v>16</v>
      </c>
      <c r="F266">
        <v>2</v>
      </c>
      <c r="G266">
        <v>5</v>
      </c>
      <c r="H266" s="1" t="s">
        <v>35</v>
      </c>
      <c r="I266" s="3">
        <v>0.64700231481481485</v>
      </c>
      <c r="J266">
        <v>15</v>
      </c>
      <c r="K266" s="1" t="s">
        <v>18</v>
      </c>
      <c r="L266" s="1" t="s">
        <v>19</v>
      </c>
      <c r="M266" s="1" t="s">
        <v>19</v>
      </c>
      <c r="N266">
        <v>68</v>
      </c>
      <c r="O266" s="4">
        <v>3.0208333333333333E-3</v>
      </c>
      <c r="P266">
        <v>3</v>
      </c>
    </row>
    <row r="267" spans="1:16" x14ac:dyDescent="0.3">
      <c r="A267">
        <v>266</v>
      </c>
      <c r="B267" s="1" t="s">
        <v>29</v>
      </c>
      <c r="C267" s="2">
        <v>44201</v>
      </c>
      <c r="D267">
        <v>1</v>
      </c>
      <c r="E267" s="1" t="s">
        <v>16</v>
      </c>
      <c r="F267">
        <v>2</v>
      </c>
      <c r="G267">
        <v>5</v>
      </c>
      <c r="H267" s="1" t="s">
        <v>35</v>
      </c>
      <c r="I267" s="3">
        <v>0.64700231481481485</v>
      </c>
      <c r="J267">
        <v>15</v>
      </c>
      <c r="K267" s="1" t="s">
        <v>25</v>
      </c>
      <c r="L267" s="1" t="s">
        <v>19</v>
      </c>
      <c r="M267" s="1" t="s">
        <v>19</v>
      </c>
      <c r="N267">
        <v>98</v>
      </c>
      <c r="O267" s="4">
        <v>4.4212962962962964E-3</v>
      </c>
      <c r="P267">
        <v>5</v>
      </c>
    </row>
    <row r="268" spans="1:16" x14ac:dyDescent="0.3">
      <c r="A268">
        <v>267</v>
      </c>
      <c r="B268" s="1" t="s">
        <v>29</v>
      </c>
      <c r="C268" s="2">
        <v>44201</v>
      </c>
      <c r="D268">
        <v>1</v>
      </c>
      <c r="E268" s="1" t="s">
        <v>16</v>
      </c>
      <c r="F268">
        <v>2</v>
      </c>
      <c r="G268">
        <v>5</v>
      </c>
      <c r="H268" s="1" t="s">
        <v>35</v>
      </c>
      <c r="I268" s="3">
        <v>0.65099537037037036</v>
      </c>
      <c r="J268">
        <v>15</v>
      </c>
      <c r="K268" s="1" t="s">
        <v>28</v>
      </c>
      <c r="L268" s="1" t="s">
        <v>19</v>
      </c>
      <c r="M268" s="1" t="s">
        <v>19</v>
      </c>
      <c r="N268">
        <v>120</v>
      </c>
      <c r="O268" s="4">
        <v>6.4814814814814813E-4</v>
      </c>
      <c r="P268">
        <v>3</v>
      </c>
    </row>
    <row r="269" spans="1:16" x14ac:dyDescent="0.3">
      <c r="A269">
        <v>268</v>
      </c>
      <c r="B269" s="1" t="s">
        <v>31</v>
      </c>
      <c r="C269" s="2">
        <v>44201</v>
      </c>
      <c r="D269">
        <v>1</v>
      </c>
      <c r="E269" s="1" t="s">
        <v>16</v>
      </c>
      <c r="F269">
        <v>2</v>
      </c>
      <c r="G269">
        <v>5</v>
      </c>
      <c r="H269" s="1" t="s">
        <v>35</v>
      </c>
      <c r="I269" s="3">
        <v>0.65099537037037036</v>
      </c>
      <c r="J269">
        <v>15</v>
      </c>
      <c r="K269" s="1" t="s">
        <v>25</v>
      </c>
      <c r="L269" s="1" t="s">
        <v>19</v>
      </c>
      <c r="M269" s="1" t="s">
        <v>19</v>
      </c>
      <c r="N269">
        <v>13</v>
      </c>
      <c r="O269" s="4">
        <v>1.7708333333333332E-3</v>
      </c>
      <c r="P269">
        <v>1</v>
      </c>
    </row>
    <row r="270" spans="1:16" x14ac:dyDescent="0.3">
      <c r="A270">
        <v>269</v>
      </c>
      <c r="B270" s="1" t="s">
        <v>27</v>
      </c>
      <c r="C270" s="2">
        <v>44201</v>
      </c>
      <c r="D270">
        <v>1</v>
      </c>
      <c r="E270" s="1" t="s">
        <v>16</v>
      </c>
      <c r="F270">
        <v>2</v>
      </c>
      <c r="G270">
        <v>5</v>
      </c>
      <c r="H270" s="1" t="s">
        <v>35</v>
      </c>
      <c r="I270" s="3">
        <v>0.65599537037037037</v>
      </c>
      <c r="J270">
        <v>15</v>
      </c>
      <c r="K270" s="1" t="s">
        <v>26</v>
      </c>
      <c r="L270" s="1" t="s">
        <v>19</v>
      </c>
      <c r="M270" s="1" t="s">
        <v>19</v>
      </c>
      <c r="N270">
        <v>95</v>
      </c>
      <c r="O270" s="4">
        <v>1.238425925925926E-3</v>
      </c>
      <c r="P270">
        <v>5</v>
      </c>
    </row>
    <row r="271" spans="1:16" x14ac:dyDescent="0.3">
      <c r="A271">
        <v>270</v>
      </c>
      <c r="B271" s="1" t="s">
        <v>30</v>
      </c>
      <c r="C271" s="2">
        <v>44201</v>
      </c>
      <c r="D271">
        <v>1</v>
      </c>
      <c r="E271" s="1" t="s">
        <v>16</v>
      </c>
      <c r="F271">
        <v>2</v>
      </c>
      <c r="G271">
        <v>5</v>
      </c>
      <c r="H271" s="1" t="s">
        <v>35</v>
      </c>
      <c r="I271" s="3">
        <v>0.65599537037037037</v>
      </c>
      <c r="J271">
        <v>15</v>
      </c>
      <c r="K271" s="1" t="s">
        <v>25</v>
      </c>
      <c r="L271" s="1" t="s">
        <v>19</v>
      </c>
      <c r="M271" s="1" t="s">
        <v>19</v>
      </c>
      <c r="N271">
        <v>31</v>
      </c>
      <c r="O271" s="4">
        <v>4.861111111111111E-4</v>
      </c>
      <c r="P271">
        <v>5</v>
      </c>
    </row>
    <row r="272" spans="1:16" x14ac:dyDescent="0.3">
      <c r="A272">
        <v>271</v>
      </c>
      <c r="B272" s="1" t="s">
        <v>31</v>
      </c>
      <c r="C272" s="2">
        <v>44201</v>
      </c>
      <c r="D272">
        <v>1</v>
      </c>
      <c r="E272" s="1" t="s">
        <v>16</v>
      </c>
      <c r="F272">
        <v>2</v>
      </c>
      <c r="G272">
        <v>5</v>
      </c>
      <c r="H272" s="1" t="s">
        <v>35</v>
      </c>
      <c r="I272" s="3">
        <v>0.67099537037037038</v>
      </c>
      <c r="J272">
        <v>16</v>
      </c>
      <c r="K272" s="1" t="s">
        <v>28</v>
      </c>
      <c r="L272" s="1" t="s">
        <v>19</v>
      </c>
      <c r="M272" s="1" t="s">
        <v>19</v>
      </c>
      <c r="N272">
        <v>113</v>
      </c>
      <c r="O272" s="4">
        <v>4.4212962962962964E-3</v>
      </c>
      <c r="P272">
        <v>3</v>
      </c>
    </row>
    <row r="273" spans="1:16" x14ac:dyDescent="0.3">
      <c r="A273">
        <v>272</v>
      </c>
      <c r="B273" s="1" t="s">
        <v>30</v>
      </c>
      <c r="C273" s="2">
        <v>44201</v>
      </c>
      <c r="D273">
        <v>1</v>
      </c>
      <c r="E273" s="1" t="s">
        <v>16</v>
      </c>
      <c r="F273">
        <v>2</v>
      </c>
      <c r="G273">
        <v>5</v>
      </c>
      <c r="H273" s="1" t="s">
        <v>35</v>
      </c>
      <c r="I273" s="3">
        <v>0.67099537037037038</v>
      </c>
      <c r="J273">
        <v>16</v>
      </c>
      <c r="K273" s="1" t="s">
        <v>21</v>
      </c>
      <c r="L273" s="1" t="s">
        <v>19</v>
      </c>
      <c r="M273" s="1" t="s">
        <v>19</v>
      </c>
      <c r="N273">
        <v>116</v>
      </c>
      <c r="O273" s="4">
        <v>3.2407407407407406E-3</v>
      </c>
      <c r="P273">
        <v>3</v>
      </c>
    </row>
    <row r="274" spans="1:16" x14ac:dyDescent="0.3">
      <c r="A274">
        <v>273</v>
      </c>
      <c r="B274" s="1" t="s">
        <v>30</v>
      </c>
      <c r="C274" s="2">
        <v>44201</v>
      </c>
      <c r="D274">
        <v>1</v>
      </c>
      <c r="E274" s="1" t="s">
        <v>16</v>
      </c>
      <c r="F274">
        <v>2</v>
      </c>
      <c r="G274">
        <v>5</v>
      </c>
      <c r="H274" s="1" t="s">
        <v>35</v>
      </c>
      <c r="I274" s="3">
        <v>0.67799768518518522</v>
      </c>
      <c r="J274">
        <v>16</v>
      </c>
      <c r="K274" s="1" t="s">
        <v>26</v>
      </c>
      <c r="L274" s="1" t="s">
        <v>19</v>
      </c>
      <c r="M274" s="1" t="s">
        <v>22</v>
      </c>
      <c r="N274">
        <v>94</v>
      </c>
      <c r="O274" s="4">
        <v>3.8078703703703703E-3</v>
      </c>
      <c r="P274">
        <v>5</v>
      </c>
    </row>
    <row r="275" spans="1:16" x14ac:dyDescent="0.3">
      <c r="A275">
        <v>274</v>
      </c>
      <c r="B275" s="1" t="s">
        <v>30</v>
      </c>
      <c r="C275" s="2">
        <v>44201</v>
      </c>
      <c r="D275">
        <v>1</v>
      </c>
      <c r="E275" s="1" t="s">
        <v>16</v>
      </c>
      <c r="F275">
        <v>2</v>
      </c>
      <c r="G275">
        <v>5</v>
      </c>
      <c r="H275" s="1" t="s">
        <v>35</v>
      </c>
      <c r="I275" s="3">
        <v>0.67799768518518522</v>
      </c>
      <c r="J275">
        <v>16</v>
      </c>
      <c r="K275" s="1" t="s">
        <v>26</v>
      </c>
      <c r="L275" s="1" t="s">
        <v>19</v>
      </c>
      <c r="M275" s="1" t="s">
        <v>22</v>
      </c>
      <c r="N275">
        <v>51</v>
      </c>
      <c r="O275" s="4">
        <v>3.2638888888888891E-3</v>
      </c>
      <c r="P275">
        <v>4</v>
      </c>
    </row>
    <row r="276" spans="1:16" x14ac:dyDescent="0.3">
      <c r="A276">
        <v>275</v>
      </c>
      <c r="B276" s="1" t="s">
        <v>15</v>
      </c>
      <c r="C276" s="2">
        <v>44201</v>
      </c>
      <c r="D276">
        <v>1</v>
      </c>
      <c r="E276" s="1" t="s">
        <v>16</v>
      </c>
      <c r="F276">
        <v>2</v>
      </c>
      <c r="G276">
        <v>5</v>
      </c>
      <c r="H276" s="1" t="s">
        <v>35</v>
      </c>
      <c r="I276" s="3">
        <v>0.68599537037037039</v>
      </c>
      <c r="J276">
        <v>16</v>
      </c>
      <c r="K276" s="1" t="s">
        <v>21</v>
      </c>
      <c r="L276" s="1" t="s">
        <v>19</v>
      </c>
      <c r="M276" s="1" t="s">
        <v>19</v>
      </c>
      <c r="N276">
        <v>60</v>
      </c>
      <c r="O276" s="4">
        <v>2.8587962962962963E-3</v>
      </c>
      <c r="P276">
        <v>4</v>
      </c>
    </row>
    <row r="277" spans="1:16" x14ac:dyDescent="0.3">
      <c r="A277">
        <v>276</v>
      </c>
      <c r="B277" s="1" t="s">
        <v>15</v>
      </c>
      <c r="C277" s="2">
        <v>44201</v>
      </c>
      <c r="D277">
        <v>1</v>
      </c>
      <c r="E277" s="1" t="s">
        <v>16</v>
      </c>
      <c r="F277">
        <v>2</v>
      </c>
      <c r="G277">
        <v>5</v>
      </c>
      <c r="H277" s="1" t="s">
        <v>35</v>
      </c>
      <c r="I277" s="3">
        <v>0.68599537037037039</v>
      </c>
      <c r="J277">
        <v>16</v>
      </c>
      <c r="K277" s="1" t="s">
        <v>18</v>
      </c>
      <c r="L277" s="1" t="s">
        <v>19</v>
      </c>
      <c r="M277" s="1" t="s">
        <v>19</v>
      </c>
      <c r="N277">
        <v>59</v>
      </c>
      <c r="O277" s="4">
        <v>4.2129629629629626E-3</v>
      </c>
      <c r="P277">
        <v>2</v>
      </c>
    </row>
    <row r="278" spans="1:16" x14ac:dyDescent="0.3">
      <c r="A278">
        <v>277</v>
      </c>
      <c r="B278" s="1" t="s">
        <v>23</v>
      </c>
      <c r="C278" s="2">
        <v>44201</v>
      </c>
      <c r="D278">
        <v>1</v>
      </c>
      <c r="E278" s="1" t="s">
        <v>16</v>
      </c>
      <c r="F278">
        <v>2</v>
      </c>
      <c r="G278">
        <v>5</v>
      </c>
      <c r="H278" s="1" t="s">
        <v>35</v>
      </c>
      <c r="I278" s="3">
        <v>0.72599537037037032</v>
      </c>
      <c r="J278">
        <v>17</v>
      </c>
      <c r="K278" s="1" t="s">
        <v>21</v>
      </c>
      <c r="L278" s="1" t="s">
        <v>22</v>
      </c>
      <c r="M278" s="1" t="s">
        <v>22</v>
      </c>
      <c r="N278"/>
      <c r="O278" s="4"/>
    </row>
    <row r="279" spans="1:16" x14ac:dyDescent="0.3">
      <c r="A279">
        <v>278</v>
      </c>
      <c r="B279" s="1" t="s">
        <v>24</v>
      </c>
      <c r="C279" s="2">
        <v>44201</v>
      </c>
      <c r="D279">
        <v>1</v>
      </c>
      <c r="E279" s="1" t="s">
        <v>16</v>
      </c>
      <c r="F279">
        <v>2</v>
      </c>
      <c r="G279">
        <v>5</v>
      </c>
      <c r="H279" s="1" t="s">
        <v>35</v>
      </c>
      <c r="I279" s="3">
        <v>0.72599537037037032</v>
      </c>
      <c r="J279">
        <v>17</v>
      </c>
      <c r="K279" s="1" t="s">
        <v>25</v>
      </c>
      <c r="L279" s="1" t="s">
        <v>22</v>
      </c>
      <c r="M279" s="1" t="s">
        <v>22</v>
      </c>
      <c r="N279"/>
      <c r="O279" s="4"/>
    </row>
    <row r="280" spans="1:16" x14ac:dyDescent="0.3">
      <c r="A280">
        <v>279</v>
      </c>
      <c r="B280" s="1" t="s">
        <v>29</v>
      </c>
      <c r="C280" s="2">
        <v>44201</v>
      </c>
      <c r="D280">
        <v>1</v>
      </c>
      <c r="E280" s="1" t="s">
        <v>16</v>
      </c>
      <c r="F280">
        <v>2</v>
      </c>
      <c r="G280">
        <v>5</v>
      </c>
      <c r="H280" s="1" t="s">
        <v>35</v>
      </c>
      <c r="I280" s="3">
        <v>0.72900462962962964</v>
      </c>
      <c r="J280">
        <v>17</v>
      </c>
      <c r="K280" s="1" t="s">
        <v>21</v>
      </c>
      <c r="L280" s="1" t="s">
        <v>22</v>
      </c>
      <c r="M280" s="1" t="s">
        <v>22</v>
      </c>
      <c r="N280"/>
      <c r="O280" s="4"/>
    </row>
    <row r="281" spans="1:16" x14ac:dyDescent="0.3">
      <c r="A281">
        <v>280</v>
      </c>
      <c r="B281" s="1" t="s">
        <v>31</v>
      </c>
      <c r="C281" s="2">
        <v>44201</v>
      </c>
      <c r="D281">
        <v>1</v>
      </c>
      <c r="E281" s="1" t="s">
        <v>16</v>
      </c>
      <c r="F281">
        <v>2</v>
      </c>
      <c r="G281">
        <v>5</v>
      </c>
      <c r="H281" s="1" t="s">
        <v>35</v>
      </c>
      <c r="I281" s="3">
        <v>0.72900462962962964</v>
      </c>
      <c r="J281">
        <v>17</v>
      </c>
      <c r="K281" s="1" t="s">
        <v>18</v>
      </c>
      <c r="L281" s="1" t="s">
        <v>19</v>
      </c>
      <c r="M281" s="1" t="s">
        <v>19</v>
      </c>
      <c r="N281">
        <v>16</v>
      </c>
      <c r="O281" s="4">
        <v>2.4652777777777776E-3</v>
      </c>
      <c r="P281">
        <v>4</v>
      </c>
    </row>
    <row r="282" spans="1:16" x14ac:dyDescent="0.3">
      <c r="A282">
        <v>281</v>
      </c>
      <c r="B282" s="1" t="s">
        <v>15</v>
      </c>
      <c r="C282" s="2">
        <v>44201</v>
      </c>
      <c r="D282">
        <v>1</v>
      </c>
      <c r="E282" s="1" t="s">
        <v>16</v>
      </c>
      <c r="F282">
        <v>2</v>
      </c>
      <c r="G282">
        <v>5</v>
      </c>
      <c r="H282" s="1" t="s">
        <v>35</v>
      </c>
      <c r="I282" s="3">
        <v>0.73499999999999999</v>
      </c>
      <c r="J282">
        <v>17</v>
      </c>
      <c r="K282" s="1" t="s">
        <v>21</v>
      </c>
      <c r="L282" s="1" t="s">
        <v>19</v>
      </c>
      <c r="M282" s="1" t="s">
        <v>19</v>
      </c>
      <c r="N282">
        <v>81</v>
      </c>
      <c r="O282" s="4">
        <v>1.2847222222222223E-3</v>
      </c>
      <c r="P282">
        <v>3</v>
      </c>
    </row>
    <row r="283" spans="1:16" x14ac:dyDescent="0.3">
      <c r="A283">
        <v>282</v>
      </c>
      <c r="B283" s="1" t="s">
        <v>29</v>
      </c>
      <c r="C283" s="2">
        <v>44201</v>
      </c>
      <c r="D283">
        <v>1</v>
      </c>
      <c r="E283" s="1" t="s">
        <v>16</v>
      </c>
      <c r="F283">
        <v>2</v>
      </c>
      <c r="G283">
        <v>5</v>
      </c>
      <c r="H283" s="1" t="s">
        <v>35</v>
      </c>
      <c r="I283" s="3">
        <v>0.73499999999999999</v>
      </c>
      <c r="J283">
        <v>17</v>
      </c>
      <c r="K283" s="1" t="s">
        <v>28</v>
      </c>
      <c r="L283" s="1" t="s">
        <v>19</v>
      </c>
      <c r="M283" s="1" t="s">
        <v>19</v>
      </c>
      <c r="N283">
        <v>65</v>
      </c>
      <c r="O283" s="4">
        <v>4.6990740740740743E-3</v>
      </c>
      <c r="P283">
        <v>1</v>
      </c>
    </row>
    <row r="284" spans="1:16" x14ac:dyDescent="0.3">
      <c r="A284">
        <v>283</v>
      </c>
      <c r="B284" s="1" t="s">
        <v>30</v>
      </c>
      <c r="C284" s="2">
        <v>44201</v>
      </c>
      <c r="D284">
        <v>1</v>
      </c>
      <c r="E284" s="1" t="s">
        <v>16</v>
      </c>
      <c r="F284">
        <v>2</v>
      </c>
      <c r="G284">
        <v>5</v>
      </c>
      <c r="H284" s="1" t="s">
        <v>35</v>
      </c>
      <c r="I284" s="3">
        <v>0.73900462962962965</v>
      </c>
      <c r="J284">
        <v>17</v>
      </c>
      <c r="K284" s="1" t="s">
        <v>28</v>
      </c>
      <c r="L284" s="1" t="s">
        <v>19</v>
      </c>
      <c r="M284" s="1" t="s">
        <v>19</v>
      </c>
      <c r="N284">
        <v>55</v>
      </c>
      <c r="O284" s="4">
        <v>2.1296296296296298E-3</v>
      </c>
      <c r="P284">
        <v>2</v>
      </c>
    </row>
    <row r="285" spans="1:16" x14ac:dyDescent="0.3">
      <c r="A285">
        <v>284</v>
      </c>
      <c r="B285" s="1" t="s">
        <v>30</v>
      </c>
      <c r="C285" s="2">
        <v>44201</v>
      </c>
      <c r="D285">
        <v>1</v>
      </c>
      <c r="E285" s="1" t="s">
        <v>16</v>
      </c>
      <c r="F285">
        <v>2</v>
      </c>
      <c r="G285">
        <v>5</v>
      </c>
      <c r="H285" s="1" t="s">
        <v>35</v>
      </c>
      <c r="I285" s="3">
        <v>0.73900462962962965</v>
      </c>
      <c r="J285">
        <v>17</v>
      </c>
      <c r="K285" s="1" t="s">
        <v>21</v>
      </c>
      <c r="L285" s="1" t="s">
        <v>22</v>
      </c>
      <c r="M285" s="1" t="s">
        <v>22</v>
      </c>
      <c r="N285"/>
      <c r="O285" s="4"/>
    </row>
    <row r="286" spans="1:16" x14ac:dyDescent="0.3">
      <c r="A286">
        <v>285</v>
      </c>
      <c r="B286" s="1" t="s">
        <v>30</v>
      </c>
      <c r="C286" s="2">
        <v>44201</v>
      </c>
      <c r="D286">
        <v>1</v>
      </c>
      <c r="E286" s="1" t="s">
        <v>16</v>
      </c>
      <c r="F286">
        <v>2</v>
      </c>
      <c r="G286">
        <v>5</v>
      </c>
      <c r="H286" s="1" t="s">
        <v>35</v>
      </c>
      <c r="I286" s="3">
        <v>0.74799768518518517</v>
      </c>
      <c r="J286">
        <v>17</v>
      </c>
      <c r="K286" s="1" t="s">
        <v>21</v>
      </c>
      <c r="L286" s="1" t="s">
        <v>19</v>
      </c>
      <c r="M286" s="1" t="s">
        <v>19</v>
      </c>
      <c r="N286">
        <v>31</v>
      </c>
      <c r="O286" s="4">
        <v>1.6782407407407408E-3</v>
      </c>
      <c r="P286">
        <v>4</v>
      </c>
    </row>
    <row r="287" spans="1:16" x14ac:dyDescent="0.3">
      <c r="A287">
        <v>286</v>
      </c>
      <c r="B287" s="1" t="s">
        <v>15</v>
      </c>
      <c r="C287" s="2">
        <v>44201</v>
      </c>
      <c r="D287">
        <v>1</v>
      </c>
      <c r="E287" s="1" t="s">
        <v>16</v>
      </c>
      <c r="F287">
        <v>2</v>
      </c>
      <c r="G287">
        <v>5</v>
      </c>
      <c r="H287" s="1" t="s">
        <v>35</v>
      </c>
      <c r="I287" s="3">
        <v>0.74799768518518517</v>
      </c>
      <c r="J287">
        <v>17</v>
      </c>
      <c r="K287" s="1" t="s">
        <v>28</v>
      </c>
      <c r="L287" s="1" t="s">
        <v>19</v>
      </c>
      <c r="M287" s="1" t="s">
        <v>19</v>
      </c>
      <c r="N287">
        <v>45</v>
      </c>
      <c r="O287" s="4">
        <v>3.6226851851851854E-3</v>
      </c>
      <c r="P287">
        <v>2</v>
      </c>
    </row>
    <row r="288" spans="1:16" x14ac:dyDescent="0.3">
      <c r="A288">
        <v>287</v>
      </c>
      <c r="B288" s="1" t="s">
        <v>24</v>
      </c>
      <c r="C288" s="2">
        <v>44202</v>
      </c>
      <c r="D288">
        <v>1</v>
      </c>
      <c r="E288" s="1" t="s">
        <v>16</v>
      </c>
      <c r="F288">
        <v>2</v>
      </c>
      <c r="G288">
        <v>6</v>
      </c>
      <c r="H288" s="1" t="s">
        <v>36</v>
      </c>
      <c r="I288" s="3">
        <v>0.38099537037037035</v>
      </c>
      <c r="J288">
        <v>9</v>
      </c>
      <c r="K288" s="1" t="s">
        <v>21</v>
      </c>
      <c r="L288" s="1" t="s">
        <v>22</v>
      </c>
      <c r="M288" s="1" t="s">
        <v>22</v>
      </c>
      <c r="N288"/>
      <c r="O288" s="4"/>
    </row>
    <row r="289" spans="1:16" x14ac:dyDescent="0.3">
      <c r="A289">
        <v>288</v>
      </c>
      <c r="B289" s="1" t="s">
        <v>23</v>
      </c>
      <c r="C289" s="2">
        <v>44202</v>
      </c>
      <c r="D289">
        <v>1</v>
      </c>
      <c r="E289" s="1" t="s">
        <v>16</v>
      </c>
      <c r="F289">
        <v>2</v>
      </c>
      <c r="G289">
        <v>6</v>
      </c>
      <c r="H289" s="1" t="s">
        <v>36</v>
      </c>
      <c r="I289" s="3">
        <v>0.38099537037037035</v>
      </c>
      <c r="J289">
        <v>9</v>
      </c>
      <c r="K289" s="1" t="s">
        <v>25</v>
      </c>
      <c r="L289" s="1" t="s">
        <v>19</v>
      </c>
      <c r="M289" s="1" t="s">
        <v>19</v>
      </c>
      <c r="N289">
        <v>43</v>
      </c>
      <c r="O289" s="4">
        <v>1.4930555555555556E-3</v>
      </c>
      <c r="P289">
        <v>5</v>
      </c>
    </row>
    <row r="290" spans="1:16" x14ac:dyDescent="0.3">
      <c r="A290">
        <v>289</v>
      </c>
      <c r="B290" s="1" t="s">
        <v>23</v>
      </c>
      <c r="C290" s="2">
        <v>44202</v>
      </c>
      <c r="D290">
        <v>1</v>
      </c>
      <c r="E290" s="1" t="s">
        <v>16</v>
      </c>
      <c r="F290">
        <v>2</v>
      </c>
      <c r="G290">
        <v>6</v>
      </c>
      <c r="H290" s="1" t="s">
        <v>36</v>
      </c>
      <c r="I290" s="3">
        <v>0.42099537037037038</v>
      </c>
      <c r="J290">
        <v>10</v>
      </c>
      <c r="K290" s="1" t="s">
        <v>21</v>
      </c>
      <c r="L290" s="1" t="s">
        <v>19</v>
      </c>
      <c r="M290" s="1" t="s">
        <v>19</v>
      </c>
      <c r="N290">
        <v>55</v>
      </c>
      <c r="O290" s="4">
        <v>4.1203703703703706E-3</v>
      </c>
      <c r="P290">
        <v>4</v>
      </c>
    </row>
    <row r="291" spans="1:16" x14ac:dyDescent="0.3">
      <c r="A291">
        <v>290</v>
      </c>
      <c r="B291" s="1" t="s">
        <v>23</v>
      </c>
      <c r="C291" s="2">
        <v>44202</v>
      </c>
      <c r="D291">
        <v>1</v>
      </c>
      <c r="E291" s="1" t="s">
        <v>16</v>
      </c>
      <c r="F291">
        <v>2</v>
      </c>
      <c r="G291">
        <v>6</v>
      </c>
      <c r="H291" s="1" t="s">
        <v>36</v>
      </c>
      <c r="I291" s="3">
        <v>0.42099537037037038</v>
      </c>
      <c r="J291">
        <v>10</v>
      </c>
      <c r="K291" s="1" t="s">
        <v>18</v>
      </c>
      <c r="L291" s="1" t="s">
        <v>19</v>
      </c>
      <c r="M291" s="1" t="s">
        <v>19</v>
      </c>
      <c r="N291">
        <v>63</v>
      </c>
      <c r="O291" s="4">
        <v>1.6087962962962963E-3</v>
      </c>
      <c r="P291">
        <v>3</v>
      </c>
    </row>
    <row r="292" spans="1:16" x14ac:dyDescent="0.3">
      <c r="A292">
        <v>291</v>
      </c>
      <c r="B292" s="1" t="s">
        <v>29</v>
      </c>
      <c r="C292" s="2">
        <v>44202</v>
      </c>
      <c r="D292">
        <v>1</v>
      </c>
      <c r="E292" s="1" t="s">
        <v>16</v>
      </c>
      <c r="F292">
        <v>2</v>
      </c>
      <c r="G292">
        <v>6</v>
      </c>
      <c r="H292" s="1" t="s">
        <v>36</v>
      </c>
      <c r="I292" s="3">
        <v>0.42200231481481482</v>
      </c>
      <c r="J292">
        <v>10</v>
      </c>
      <c r="K292" s="1" t="s">
        <v>25</v>
      </c>
      <c r="L292" s="1" t="s">
        <v>22</v>
      </c>
      <c r="M292" s="1" t="s">
        <v>22</v>
      </c>
      <c r="N292"/>
      <c r="O292" s="4"/>
    </row>
    <row r="293" spans="1:16" x14ac:dyDescent="0.3">
      <c r="A293">
        <v>292</v>
      </c>
      <c r="B293" s="1" t="s">
        <v>27</v>
      </c>
      <c r="C293" s="2">
        <v>44202</v>
      </c>
      <c r="D293">
        <v>1</v>
      </c>
      <c r="E293" s="1" t="s">
        <v>16</v>
      </c>
      <c r="F293">
        <v>2</v>
      </c>
      <c r="G293">
        <v>6</v>
      </c>
      <c r="H293" s="1" t="s">
        <v>36</v>
      </c>
      <c r="I293" s="3">
        <v>0.42200231481481482</v>
      </c>
      <c r="J293">
        <v>10</v>
      </c>
      <c r="K293" s="1" t="s">
        <v>18</v>
      </c>
      <c r="L293" s="1" t="s">
        <v>19</v>
      </c>
      <c r="M293" s="1" t="s">
        <v>19</v>
      </c>
      <c r="N293">
        <v>122</v>
      </c>
      <c r="O293" s="4">
        <v>4.0740740740740737E-3</v>
      </c>
      <c r="P293">
        <v>1</v>
      </c>
    </row>
    <row r="294" spans="1:16" x14ac:dyDescent="0.3">
      <c r="A294">
        <v>293</v>
      </c>
      <c r="B294" s="1" t="s">
        <v>23</v>
      </c>
      <c r="C294" s="2">
        <v>44202</v>
      </c>
      <c r="D294">
        <v>1</v>
      </c>
      <c r="E294" s="1" t="s">
        <v>16</v>
      </c>
      <c r="F294">
        <v>2</v>
      </c>
      <c r="G294">
        <v>6</v>
      </c>
      <c r="H294" s="1" t="s">
        <v>36</v>
      </c>
      <c r="I294" s="3">
        <v>0.43900462962962961</v>
      </c>
      <c r="J294">
        <v>10</v>
      </c>
      <c r="K294" s="1" t="s">
        <v>18</v>
      </c>
      <c r="L294" s="1" t="s">
        <v>19</v>
      </c>
      <c r="M294" s="1" t="s">
        <v>19</v>
      </c>
      <c r="N294">
        <v>71</v>
      </c>
      <c r="O294" s="4">
        <v>1.8402777777777777E-3</v>
      </c>
      <c r="P294">
        <v>4</v>
      </c>
    </row>
    <row r="295" spans="1:16" x14ac:dyDescent="0.3">
      <c r="A295">
        <v>294</v>
      </c>
      <c r="B295" s="1" t="s">
        <v>27</v>
      </c>
      <c r="C295" s="2">
        <v>44202</v>
      </c>
      <c r="D295">
        <v>1</v>
      </c>
      <c r="E295" s="1" t="s">
        <v>16</v>
      </c>
      <c r="F295">
        <v>2</v>
      </c>
      <c r="G295">
        <v>6</v>
      </c>
      <c r="H295" s="1" t="s">
        <v>36</v>
      </c>
      <c r="I295" s="3">
        <v>0.43900462962962961</v>
      </c>
      <c r="J295">
        <v>10</v>
      </c>
      <c r="K295" s="1" t="s">
        <v>21</v>
      </c>
      <c r="L295" s="1" t="s">
        <v>19</v>
      </c>
      <c r="M295" s="1" t="s">
        <v>19</v>
      </c>
      <c r="N295">
        <v>54</v>
      </c>
      <c r="O295" s="4">
        <v>3.4375E-3</v>
      </c>
      <c r="P295">
        <v>4</v>
      </c>
    </row>
    <row r="296" spans="1:16" x14ac:dyDescent="0.3">
      <c r="A296">
        <v>295</v>
      </c>
      <c r="B296" s="1" t="s">
        <v>23</v>
      </c>
      <c r="C296" s="2">
        <v>44202</v>
      </c>
      <c r="D296">
        <v>1</v>
      </c>
      <c r="E296" s="1" t="s">
        <v>16</v>
      </c>
      <c r="F296">
        <v>2</v>
      </c>
      <c r="G296">
        <v>6</v>
      </c>
      <c r="H296" s="1" t="s">
        <v>36</v>
      </c>
      <c r="I296" s="3">
        <v>0.44599537037037035</v>
      </c>
      <c r="J296">
        <v>10</v>
      </c>
      <c r="K296" s="1" t="s">
        <v>28</v>
      </c>
      <c r="L296" s="1" t="s">
        <v>19</v>
      </c>
      <c r="M296" s="1" t="s">
        <v>19</v>
      </c>
      <c r="N296">
        <v>74</v>
      </c>
      <c r="O296" s="4">
        <v>2.3379629629629631E-3</v>
      </c>
      <c r="P296">
        <v>4</v>
      </c>
    </row>
    <row r="297" spans="1:16" x14ac:dyDescent="0.3">
      <c r="A297">
        <v>296</v>
      </c>
      <c r="B297" s="1" t="s">
        <v>23</v>
      </c>
      <c r="C297" s="2">
        <v>44202</v>
      </c>
      <c r="D297">
        <v>1</v>
      </c>
      <c r="E297" s="1" t="s">
        <v>16</v>
      </c>
      <c r="F297">
        <v>2</v>
      </c>
      <c r="G297">
        <v>6</v>
      </c>
      <c r="H297" s="1" t="s">
        <v>36</v>
      </c>
      <c r="I297" s="3">
        <v>0.44599537037037035</v>
      </c>
      <c r="J297">
        <v>10</v>
      </c>
      <c r="K297" s="1" t="s">
        <v>26</v>
      </c>
      <c r="L297" s="1" t="s">
        <v>19</v>
      </c>
      <c r="M297" s="1" t="s">
        <v>19</v>
      </c>
      <c r="N297">
        <v>125</v>
      </c>
      <c r="O297" s="4">
        <v>3.3217592592592591E-3</v>
      </c>
      <c r="P297">
        <v>4</v>
      </c>
    </row>
    <row r="298" spans="1:16" x14ac:dyDescent="0.3">
      <c r="A298">
        <v>297</v>
      </c>
      <c r="B298" s="1" t="s">
        <v>31</v>
      </c>
      <c r="C298" s="2">
        <v>44202</v>
      </c>
      <c r="D298">
        <v>1</v>
      </c>
      <c r="E298" s="1" t="s">
        <v>16</v>
      </c>
      <c r="F298">
        <v>2</v>
      </c>
      <c r="G298">
        <v>6</v>
      </c>
      <c r="H298" s="1" t="s">
        <v>36</v>
      </c>
      <c r="I298" s="3">
        <v>0.4670023148148148</v>
      </c>
      <c r="J298">
        <v>11</v>
      </c>
      <c r="K298" s="1" t="s">
        <v>25</v>
      </c>
      <c r="L298" s="1" t="s">
        <v>19</v>
      </c>
      <c r="M298" s="1" t="s">
        <v>19</v>
      </c>
      <c r="N298">
        <v>110</v>
      </c>
      <c r="O298" s="4">
        <v>2.5810185185185185E-3</v>
      </c>
      <c r="P298">
        <v>3</v>
      </c>
    </row>
    <row r="299" spans="1:16" x14ac:dyDescent="0.3">
      <c r="A299">
        <v>298</v>
      </c>
      <c r="B299" s="1" t="s">
        <v>20</v>
      </c>
      <c r="C299" s="2">
        <v>44202</v>
      </c>
      <c r="D299">
        <v>1</v>
      </c>
      <c r="E299" s="1" t="s">
        <v>16</v>
      </c>
      <c r="F299">
        <v>2</v>
      </c>
      <c r="G299">
        <v>6</v>
      </c>
      <c r="H299" s="1" t="s">
        <v>36</v>
      </c>
      <c r="I299" s="3">
        <v>0.4670023148148148</v>
      </c>
      <c r="J299">
        <v>11</v>
      </c>
      <c r="K299" s="1" t="s">
        <v>28</v>
      </c>
      <c r="L299" s="1" t="s">
        <v>22</v>
      </c>
      <c r="M299" s="1" t="s">
        <v>22</v>
      </c>
      <c r="N299"/>
      <c r="O299" s="4"/>
    </row>
    <row r="300" spans="1:16" x14ac:dyDescent="0.3">
      <c r="A300">
        <v>299</v>
      </c>
      <c r="B300" s="1" t="s">
        <v>30</v>
      </c>
      <c r="C300" s="2">
        <v>44202</v>
      </c>
      <c r="D300">
        <v>1</v>
      </c>
      <c r="E300" s="1" t="s">
        <v>16</v>
      </c>
      <c r="F300">
        <v>2</v>
      </c>
      <c r="G300">
        <v>6</v>
      </c>
      <c r="H300" s="1" t="s">
        <v>36</v>
      </c>
      <c r="I300" s="3">
        <v>0.47900462962962964</v>
      </c>
      <c r="J300">
        <v>11</v>
      </c>
      <c r="K300" s="1" t="s">
        <v>21</v>
      </c>
      <c r="L300" s="1" t="s">
        <v>19</v>
      </c>
      <c r="M300" s="1" t="s">
        <v>19</v>
      </c>
      <c r="N300">
        <v>74</v>
      </c>
      <c r="O300" s="4">
        <v>1.0532407407407407E-3</v>
      </c>
      <c r="P300">
        <v>5</v>
      </c>
    </row>
    <row r="301" spans="1:16" x14ac:dyDescent="0.3">
      <c r="A301">
        <v>300</v>
      </c>
      <c r="B301" s="1" t="s">
        <v>15</v>
      </c>
      <c r="C301" s="2">
        <v>44202</v>
      </c>
      <c r="D301">
        <v>1</v>
      </c>
      <c r="E301" s="1" t="s">
        <v>16</v>
      </c>
      <c r="F301">
        <v>2</v>
      </c>
      <c r="G301">
        <v>6</v>
      </c>
      <c r="H301" s="1" t="s">
        <v>36</v>
      </c>
      <c r="I301" s="3">
        <v>0.47900462962962964</v>
      </c>
      <c r="J301">
        <v>11</v>
      </c>
      <c r="K301" s="1" t="s">
        <v>25</v>
      </c>
      <c r="L301" s="1" t="s">
        <v>19</v>
      </c>
      <c r="M301" s="1" t="s">
        <v>19</v>
      </c>
      <c r="N301">
        <v>80</v>
      </c>
      <c r="O301" s="4">
        <v>3.0902777777777777E-3</v>
      </c>
      <c r="P301">
        <v>4</v>
      </c>
    </row>
    <row r="302" spans="1:16" x14ac:dyDescent="0.3">
      <c r="A302">
        <v>301</v>
      </c>
      <c r="B302" s="1" t="s">
        <v>31</v>
      </c>
      <c r="C302" s="2">
        <v>44202</v>
      </c>
      <c r="D302">
        <v>1</v>
      </c>
      <c r="E302" s="1" t="s">
        <v>16</v>
      </c>
      <c r="F302">
        <v>2</v>
      </c>
      <c r="G302">
        <v>6</v>
      </c>
      <c r="H302" s="1" t="s">
        <v>36</v>
      </c>
      <c r="I302" s="3">
        <v>0.48499999999999999</v>
      </c>
      <c r="J302">
        <v>11</v>
      </c>
      <c r="K302" s="1" t="s">
        <v>25</v>
      </c>
      <c r="L302" s="1" t="s">
        <v>22</v>
      </c>
      <c r="M302" s="1" t="s">
        <v>22</v>
      </c>
      <c r="N302"/>
      <c r="O302" s="4"/>
    </row>
    <row r="303" spans="1:16" x14ac:dyDescent="0.3">
      <c r="A303">
        <v>302</v>
      </c>
      <c r="B303" s="1" t="s">
        <v>29</v>
      </c>
      <c r="C303" s="2">
        <v>44202</v>
      </c>
      <c r="D303">
        <v>1</v>
      </c>
      <c r="E303" s="1" t="s">
        <v>16</v>
      </c>
      <c r="F303">
        <v>2</v>
      </c>
      <c r="G303">
        <v>6</v>
      </c>
      <c r="H303" s="1" t="s">
        <v>36</v>
      </c>
      <c r="I303" s="3">
        <v>0.48499999999999999</v>
      </c>
      <c r="J303">
        <v>11</v>
      </c>
      <c r="K303" s="1" t="s">
        <v>18</v>
      </c>
      <c r="L303" s="1" t="s">
        <v>19</v>
      </c>
      <c r="M303" s="1" t="s">
        <v>19</v>
      </c>
      <c r="N303">
        <v>110</v>
      </c>
      <c r="O303" s="4">
        <v>2.7083333333333334E-3</v>
      </c>
      <c r="P303">
        <v>2</v>
      </c>
    </row>
    <row r="304" spans="1:16" x14ac:dyDescent="0.3">
      <c r="A304">
        <v>303</v>
      </c>
      <c r="B304" s="1" t="s">
        <v>23</v>
      </c>
      <c r="C304" s="2">
        <v>44202</v>
      </c>
      <c r="D304">
        <v>1</v>
      </c>
      <c r="E304" s="1" t="s">
        <v>16</v>
      </c>
      <c r="F304">
        <v>2</v>
      </c>
      <c r="G304">
        <v>6</v>
      </c>
      <c r="H304" s="1" t="s">
        <v>36</v>
      </c>
      <c r="I304" s="3">
        <v>0.49</v>
      </c>
      <c r="J304">
        <v>11</v>
      </c>
      <c r="K304" s="1" t="s">
        <v>25</v>
      </c>
      <c r="L304" s="1" t="s">
        <v>19</v>
      </c>
      <c r="M304" s="1" t="s">
        <v>19</v>
      </c>
      <c r="N304">
        <v>26</v>
      </c>
      <c r="O304" s="4">
        <v>2.1759259259259258E-3</v>
      </c>
      <c r="P304">
        <v>3</v>
      </c>
    </row>
    <row r="305" spans="1:16" x14ac:dyDescent="0.3">
      <c r="A305">
        <v>304</v>
      </c>
      <c r="B305" s="1" t="s">
        <v>24</v>
      </c>
      <c r="C305" s="2">
        <v>44202</v>
      </c>
      <c r="D305">
        <v>1</v>
      </c>
      <c r="E305" s="1" t="s">
        <v>16</v>
      </c>
      <c r="F305">
        <v>2</v>
      </c>
      <c r="G305">
        <v>6</v>
      </c>
      <c r="H305" s="1" t="s">
        <v>36</v>
      </c>
      <c r="I305" s="3">
        <v>0.49</v>
      </c>
      <c r="J305">
        <v>11</v>
      </c>
      <c r="K305" s="1" t="s">
        <v>21</v>
      </c>
      <c r="L305" s="1" t="s">
        <v>22</v>
      </c>
      <c r="M305" s="1" t="s">
        <v>22</v>
      </c>
      <c r="N305"/>
      <c r="O305" s="4"/>
    </row>
    <row r="306" spans="1:16" x14ac:dyDescent="0.3">
      <c r="A306">
        <v>305</v>
      </c>
      <c r="B306" s="1" t="s">
        <v>29</v>
      </c>
      <c r="C306" s="2">
        <v>44202</v>
      </c>
      <c r="D306">
        <v>1</v>
      </c>
      <c r="E306" s="1" t="s">
        <v>16</v>
      </c>
      <c r="F306">
        <v>2</v>
      </c>
      <c r="G306">
        <v>6</v>
      </c>
      <c r="H306" s="1" t="s">
        <v>36</v>
      </c>
      <c r="I306" s="3">
        <v>0.50400462962962966</v>
      </c>
      <c r="J306">
        <v>12</v>
      </c>
      <c r="K306" s="1" t="s">
        <v>26</v>
      </c>
      <c r="L306" s="1" t="s">
        <v>19</v>
      </c>
      <c r="M306" s="1" t="s">
        <v>19</v>
      </c>
      <c r="N306">
        <v>97</v>
      </c>
      <c r="O306" s="4">
        <v>1.238425925925926E-3</v>
      </c>
      <c r="P306">
        <v>3</v>
      </c>
    </row>
    <row r="307" spans="1:16" x14ac:dyDescent="0.3">
      <c r="A307">
        <v>306</v>
      </c>
      <c r="B307" s="1" t="s">
        <v>31</v>
      </c>
      <c r="C307" s="2">
        <v>44202</v>
      </c>
      <c r="D307">
        <v>1</v>
      </c>
      <c r="E307" s="1" t="s">
        <v>16</v>
      </c>
      <c r="F307">
        <v>2</v>
      </c>
      <c r="G307">
        <v>6</v>
      </c>
      <c r="H307" s="1" t="s">
        <v>36</v>
      </c>
      <c r="I307" s="3">
        <v>0.50400462962962966</v>
      </c>
      <c r="J307">
        <v>12</v>
      </c>
      <c r="K307" s="1" t="s">
        <v>26</v>
      </c>
      <c r="L307" s="1" t="s">
        <v>19</v>
      </c>
      <c r="M307" s="1" t="s">
        <v>22</v>
      </c>
      <c r="N307">
        <v>82</v>
      </c>
      <c r="O307" s="4">
        <v>3.9351851851851848E-3</v>
      </c>
      <c r="P307">
        <v>3</v>
      </c>
    </row>
    <row r="308" spans="1:16" x14ac:dyDescent="0.3">
      <c r="A308">
        <v>307</v>
      </c>
      <c r="B308" s="1" t="s">
        <v>20</v>
      </c>
      <c r="C308" s="2">
        <v>44202</v>
      </c>
      <c r="D308">
        <v>1</v>
      </c>
      <c r="E308" s="1" t="s">
        <v>16</v>
      </c>
      <c r="F308">
        <v>2</v>
      </c>
      <c r="G308">
        <v>6</v>
      </c>
      <c r="H308" s="1" t="s">
        <v>36</v>
      </c>
      <c r="I308" s="3">
        <v>0.505</v>
      </c>
      <c r="J308">
        <v>12</v>
      </c>
      <c r="K308" s="1" t="s">
        <v>28</v>
      </c>
      <c r="L308" s="1" t="s">
        <v>19</v>
      </c>
      <c r="M308" s="1" t="s">
        <v>22</v>
      </c>
      <c r="N308">
        <v>102</v>
      </c>
      <c r="O308" s="4">
        <v>4.0856481481481481E-3</v>
      </c>
      <c r="P308">
        <v>5</v>
      </c>
    </row>
    <row r="309" spans="1:16" x14ac:dyDescent="0.3">
      <c r="A309">
        <v>308</v>
      </c>
      <c r="B309" s="1" t="s">
        <v>27</v>
      </c>
      <c r="C309" s="2">
        <v>44202</v>
      </c>
      <c r="D309">
        <v>1</v>
      </c>
      <c r="E309" s="1" t="s">
        <v>16</v>
      </c>
      <c r="F309">
        <v>2</v>
      </c>
      <c r="G309">
        <v>6</v>
      </c>
      <c r="H309" s="1" t="s">
        <v>36</v>
      </c>
      <c r="I309" s="3">
        <v>0.505</v>
      </c>
      <c r="J309">
        <v>12</v>
      </c>
      <c r="K309" s="1" t="s">
        <v>26</v>
      </c>
      <c r="L309" s="1" t="s">
        <v>19</v>
      </c>
      <c r="M309" s="1" t="s">
        <v>19</v>
      </c>
      <c r="N309">
        <v>120</v>
      </c>
      <c r="O309" s="4">
        <v>6.018518518518519E-4</v>
      </c>
      <c r="P309">
        <v>5</v>
      </c>
    </row>
    <row r="310" spans="1:16" x14ac:dyDescent="0.3">
      <c r="A310">
        <v>309</v>
      </c>
      <c r="B310" s="1" t="s">
        <v>24</v>
      </c>
      <c r="C310" s="2">
        <v>44202</v>
      </c>
      <c r="D310">
        <v>1</v>
      </c>
      <c r="E310" s="1" t="s">
        <v>16</v>
      </c>
      <c r="F310">
        <v>2</v>
      </c>
      <c r="G310">
        <v>6</v>
      </c>
      <c r="H310" s="1" t="s">
        <v>36</v>
      </c>
      <c r="I310" s="3">
        <v>0.56299768518518523</v>
      </c>
      <c r="J310">
        <v>13</v>
      </c>
      <c r="K310" s="1" t="s">
        <v>28</v>
      </c>
      <c r="L310" s="1" t="s">
        <v>19</v>
      </c>
      <c r="M310" s="1" t="s">
        <v>19</v>
      </c>
      <c r="N310">
        <v>70</v>
      </c>
      <c r="O310" s="4">
        <v>3.6921296296296298E-3</v>
      </c>
      <c r="P310">
        <v>3</v>
      </c>
    </row>
    <row r="311" spans="1:16" x14ac:dyDescent="0.3">
      <c r="A311">
        <v>310</v>
      </c>
      <c r="B311" s="1" t="s">
        <v>15</v>
      </c>
      <c r="C311" s="2">
        <v>44202</v>
      </c>
      <c r="D311">
        <v>1</v>
      </c>
      <c r="E311" s="1" t="s">
        <v>16</v>
      </c>
      <c r="F311">
        <v>2</v>
      </c>
      <c r="G311">
        <v>6</v>
      </c>
      <c r="H311" s="1" t="s">
        <v>36</v>
      </c>
      <c r="I311" s="3">
        <v>0.56299768518518523</v>
      </c>
      <c r="J311">
        <v>13</v>
      </c>
      <c r="K311" s="1" t="s">
        <v>26</v>
      </c>
      <c r="L311" s="1" t="s">
        <v>22</v>
      </c>
      <c r="M311" s="1" t="s">
        <v>22</v>
      </c>
      <c r="N311"/>
      <c r="O311" s="4"/>
    </row>
    <row r="312" spans="1:16" x14ac:dyDescent="0.3">
      <c r="A312">
        <v>311</v>
      </c>
      <c r="B312" s="1" t="s">
        <v>23</v>
      </c>
      <c r="C312" s="2">
        <v>44202</v>
      </c>
      <c r="D312">
        <v>1</v>
      </c>
      <c r="E312" s="1" t="s">
        <v>16</v>
      </c>
      <c r="F312">
        <v>2</v>
      </c>
      <c r="G312">
        <v>6</v>
      </c>
      <c r="H312" s="1" t="s">
        <v>36</v>
      </c>
      <c r="I312" s="3">
        <v>0.58200231481481479</v>
      </c>
      <c r="J312">
        <v>13</v>
      </c>
      <c r="K312" s="1" t="s">
        <v>25</v>
      </c>
      <c r="L312" s="1" t="s">
        <v>19</v>
      </c>
      <c r="M312" s="1" t="s">
        <v>19</v>
      </c>
      <c r="N312">
        <v>122</v>
      </c>
      <c r="O312" s="4">
        <v>2.0370370370370369E-3</v>
      </c>
      <c r="P312">
        <v>3</v>
      </c>
    </row>
    <row r="313" spans="1:16" x14ac:dyDescent="0.3">
      <c r="A313">
        <v>312</v>
      </c>
      <c r="B313" s="1" t="s">
        <v>30</v>
      </c>
      <c r="C313" s="2">
        <v>44202</v>
      </c>
      <c r="D313">
        <v>1</v>
      </c>
      <c r="E313" s="1" t="s">
        <v>16</v>
      </c>
      <c r="F313">
        <v>2</v>
      </c>
      <c r="G313">
        <v>6</v>
      </c>
      <c r="H313" s="1" t="s">
        <v>36</v>
      </c>
      <c r="I313" s="3">
        <v>0.58200231481481479</v>
      </c>
      <c r="J313">
        <v>13</v>
      </c>
      <c r="K313" s="1" t="s">
        <v>28</v>
      </c>
      <c r="L313" s="1" t="s">
        <v>22</v>
      </c>
      <c r="M313" s="1" t="s">
        <v>22</v>
      </c>
      <c r="N313"/>
      <c r="O313" s="4"/>
    </row>
    <row r="314" spans="1:16" x14ac:dyDescent="0.3">
      <c r="A314">
        <v>313</v>
      </c>
      <c r="B314" s="1" t="s">
        <v>29</v>
      </c>
      <c r="C314" s="2">
        <v>44202</v>
      </c>
      <c r="D314">
        <v>1</v>
      </c>
      <c r="E314" s="1" t="s">
        <v>16</v>
      </c>
      <c r="F314">
        <v>2</v>
      </c>
      <c r="G314">
        <v>6</v>
      </c>
      <c r="H314" s="1" t="s">
        <v>36</v>
      </c>
      <c r="I314" s="3">
        <v>0.58599537037037042</v>
      </c>
      <c r="J314">
        <v>14</v>
      </c>
      <c r="K314" s="1" t="s">
        <v>25</v>
      </c>
      <c r="L314" s="1" t="s">
        <v>19</v>
      </c>
      <c r="M314" s="1" t="s">
        <v>19</v>
      </c>
      <c r="N314">
        <v>19</v>
      </c>
      <c r="O314" s="4">
        <v>6.3657407407407413E-4</v>
      </c>
      <c r="P314">
        <v>1</v>
      </c>
    </row>
    <row r="315" spans="1:16" x14ac:dyDescent="0.3">
      <c r="A315">
        <v>314</v>
      </c>
      <c r="B315" s="1" t="s">
        <v>24</v>
      </c>
      <c r="C315" s="2">
        <v>44202</v>
      </c>
      <c r="D315">
        <v>1</v>
      </c>
      <c r="E315" s="1" t="s">
        <v>16</v>
      </c>
      <c r="F315">
        <v>2</v>
      </c>
      <c r="G315">
        <v>6</v>
      </c>
      <c r="H315" s="1" t="s">
        <v>36</v>
      </c>
      <c r="I315" s="3">
        <v>0.58599537037037042</v>
      </c>
      <c r="J315">
        <v>14</v>
      </c>
      <c r="K315" s="1" t="s">
        <v>25</v>
      </c>
      <c r="L315" s="1" t="s">
        <v>19</v>
      </c>
      <c r="M315" s="1" t="s">
        <v>19</v>
      </c>
      <c r="N315">
        <v>71</v>
      </c>
      <c r="O315" s="4">
        <v>1.8171296296296297E-3</v>
      </c>
      <c r="P315">
        <v>4</v>
      </c>
    </row>
    <row r="316" spans="1:16" x14ac:dyDescent="0.3">
      <c r="A316">
        <v>315</v>
      </c>
      <c r="B316" s="1" t="s">
        <v>29</v>
      </c>
      <c r="C316" s="2">
        <v>44202</v>
      </c>
      <c r="D316">
        <v>1</v>
      </c>
      <c r="E316" s="1" t="s">
        <v>16</v>
      </c>
      <c r="F316">
        <v>2</v>
      </c>
      <c r="G316">
        <v>6</v>
      </c>
      <c r="H316" s="1" t="s">
        <v>36</v>
      </c>
      <c r="I316" s="3">
        <v>0.59299768518518514</v>
      </c>
      <c r="J316">
        <v>14</v>
      </c>
      <c r="K316" s="1" t="s">
        <v>21</v>
      </c>
      <c r="L316" s="1" t="s">
        <v>19</v>
      </c>
      <c r="M316" s="1" t="s">
        <v>19</v>
      </c>
      <c r="N316">
        <v>24</v>
      </c>
      <c r="O316" s="4">
        <v>3.460648148148148E-3</v>
      </c>
      <c r="P316">
        <v>1</v>
      </c>
    </row>
    <row r="317" spans="1:16" x14ac:dyDescent="0.3">
      <c r="A317">
        <v>316</v>
      </c>
      <c r="B317" s="1" t="s">
        <v>30</v>
      </c>
      <c r="C317" s="2">
        <v>44202</v>
      </c>
      <c r="D317">
        <v>1</v>
      </c>
      <c r="E317" s="1" t="s">
        <v>16</v>
      </c>
      <c r="F317">
        <v>2</v>
      </c>
      <c r="G317">
        <v>6</v>
      </c>
      <c r="H317" s="1" t="s">
        <v>36</v>
      </c>
      <c r="I317" s="3">
        <v>0.59299768518518514</v>
      </c>
      <c r="J317">
        <v>14</v>
      </c>
      <c r="K317" s="1" t="s">
        <v>21</v>
      </c>
      <c r="L317" s="1" t="s">
        <v>19</v>
      </c>
      <c r="M317" s="1" t="s">
        <v>19</v>
      </c>
      <c r="N317">
        <v>67</v>
      </c>
      <c r="O317" s="4">
        <v>3.8888888888888888E-3</v>
      </c>
      <c r="P317">
        <v>1</v>
      </c>
    </row>
    <row r="318" spans="1:16" x14ac:dyDescent="0.3">
      <c r="A318">
        <v>317</v>
      </c>
      <c r="B318" s="1" t="s">
        <v>30</v>
      </c>
      <c r="C318" s="2">
        <v>44202</v>
      </c>
      <c r="D318">
        <v>1</v>
      </c>
      <c r="E318" s="1" t="s">
        <v>16</v>
      </c>
      <c r="F318">
        <v>2</v>
      </c>
      <c r="G318">
        <v>6</v>
      </c>
      <c r="H318" s="1" t="s">
        <v>36</v>
      </c>
      <c r="I318" s="3">
        <v>0.60599537037037032</v>
      </c>
      <c r="J318">
        <v>14</v>
      </c>
      <c r="K318" s="1" t="s">
        <v>28</v>
      </c>
      <c r="L318" s="1" t="s">
        <v>19</v>
      </c>
      <c r="M318" s="1" t="s">
        <v>22</v>
      </c>
      <c r="N318">
        <v>57</v>
      </c>
      <c r="O318" s="4">
        <v>2.9398148148148148E-3</v>
      </c>
      <c r="P318">
        <v>3</v>
      </c>
    </row>
    <row r="319" spans="1:16" x14ac:dyDescent="0.3">
      <c r="A319">
        <v>318</v>
      </c>
      <c r="B319" s="1" t="s">
        <v>15</v>
      </c>
      <c r="C319" s="2">
        <v>44202</v>
      </c>
      <c r="D319">
        <v>1</v>
      </c>
      <c r="E319" s="1" t="s">
        <v>16</v>
      </c>
      <c r="F319">
        <v>2</v>
      </c>
      <c r="G319">
        <v>6</v>
      </c>
      <c r="H319" s="1" t="s">
        <v>36</v>
      </c>
      <c r="I319" s="3">
        <v>0.60599537037037032</v>
      </c>
      <c r="J319">
        <v>14</v>
      </c>
      <c r="K319" s="1" t="s">
        <v>28</v>
      </c>
      <c r="L319" s="1" t="s">
        <v>19</v>
      </c>
      <c r="M319" s="1" t="s">
        <v>19</v>
      </c>
      <c r="N319">
        <v>108</v>
      </c>
      <c r="O319" s="4">
        <v>3.5069444444444445E-3</v>
      </c>
      <c r="P319">
        <v>4</v>
      </c>
    </row>
    <row r="320" spans="1:16" x14ac:dyDescent="0.3">
      <c r="A320">
        <v>319</v>
      </c>
      <c r="B320" s="1" t="s">
        <v>23</v>
      </c>
      <c r="C320" s="2">
        <v>44202</v>
      </c>
      <c r="D320">
        <v>1</v>
      </c>
      <c r="E320" s="1" t="s">
        <v>16</v>
      </c>
      <c r="F320">
        <v>2</v>
      </c>
      <c r="G320">
        <v>6</v>
      </c>
      <c r="H320" s="1" t="s">
        <v>36</v>
      </c>
      <c r="I320" s="3">
        <v>0.62299768518518517</v>
      </c>
      <c r="J320">
        <v>14</v>
      </c>
      <c r="K320" s="1" t="s">
        <v>25</v>
      </c>
      <c r="L320" s="1" t="s">
        <v>19</v>
      </c>
      <c r="M320" s="1" t="s">
        <v>19</v>
      </c>
      <c r="N320">
        <v>99</v>
      </c>
      <c r="O320" s="4">
        <v>2.8703703703703703E-3</v>
      </c>
      <c r="P320">
        <v>4</v>
      </c>
    </row>
    <row r="321" spans="1:16" x14ac:dyDescent="0.3">
      <c r="A321">
        <v>320</v>
      </c>
      <c r="B321" s="1" t="s">
        <v>23</v>
      </c>
      <c r="C321" s="2">
        <v>44202</v>
      </c>
      <c r="D321">
        <v>1</v>
      </c>
      <c r="E321" s="1" t="s">
        <v>16</v>
      </c>
      <c r="F321">
        <v>2</v>
      </c>
      <c r="G321">
        <v>6</v>
      </c>
      <c r="H321" s="1" t="s">
        <v>36</v>
      </c>
      <c r="I321" s="3">
        <v>0.62299768518518517</v>
      </c>
      <c r="J321">
        <v>14</v>
      </c>
      <c r="K321" s="1" t="s">
        <v>25</v>
      </c>
      <c r="L321" s="1" t="s">
        <v>19</v>
      </c>
      <c r="M321" s="1" t="s">
        <v>19</v>
      </c>
      <c r="N321">
        <v>56</v>
      </c>
      <c r="O321" s="4">
        <v>3.3796296296296296E-3</v>
      </c>
      <c r="P321">
        <v>1</v>
      </c>
    </row>
    <row r="322" spans="1:16" x14ac:dyDescent="0.3">
      <c r="A322">
        <v>321</v>
      </c>
      <c r="B322" s="1" t="s">
        <v>23</v>
      </c>
      <c r="C322" s="2">
        <v>44202</v>
      </c>
      <c r="D322">
        <v>1</v>
      </c>
      <c r="E322" s="1" t="s">
        <v>16</v>
      </c>
      <c r="F322">
        <v>2</v>
      </c>
      <c r="G322">
        <v>6</v>
      </c>
      <c r="H322" s="1" t="s">
        <v>36</v>
      </c>
      <c r="I322" s="3">
        <v>0.62700231481481483</v>
      </c>
      <c r="J322">
        <v>15</v>
      </c>
      <c r="K322" s="1" t="s">
        <v>25</v>
      </c>
      <c r="L322" s="1" t="s">
        <v>19</v>
      </c>
      <c r="M322" s="1" t="s">
        <v>19</v>
      </c>
      <c r="N322">
        <v>121</v>
      </c>
      <c r="O322" s="4">
        <v>2.7430555555555554E-3</v>
      </c>
      <c r="P322">
        <v>3</v>
      </c>
    </row>
    <row r="323" spans="1:16" x14ac:dyDescent="0.3">
      <c r="A323">
        <v>322</v>
      </c>
      <c r="B323" s="1" t="s">
        <v>24</v>
      </c>
      <c r="C323" s="2">
        <v>44202</v>
      </c>
      <c r="D323">
        <v>1</v>
      </c>
      <c r="E323" s="1" t="s">
        <v>16</v>
      </c>
      <c r="F323">
        <v>2</v>
      </c>
      <c r="G323">
        <v>6</v>
      </c>
      <c r="H323" s="1" t="s">
        <v>36</v>
      </c>
      <c r="I323" s="3">
        <v>0.62700231481481483</v>
      </c>
      <c r="J323">
        <v>15</v>
      </c>
      <c r="K323" s="1" t="s">
        <v>26</v>
      </c>
      <c r="L323" s="1" t="s">
        <v>22</v>
      </c>
      <c r="M323" s="1" t="s">
        <v>22</v>
      </c>
      <c r="N323"/>
      <c r="O323" s="4"/>
    </row>
    <row r="324" spans="1:16" x14ac:dyDescent="0.3">
      <c r="A324">
        <v>323</v>
      </c>
      <c r="B324" s="1" t="s">
        <v>29</v>
      </c>
      <c r="C324" s="2">
        <v>44202</v>
      </c>
      <c r="D324">
        <v>1</v>
      </c>
      <c r="E324" s="1" t="s">
        <v>16</v>
      </c>
      <c r="F324">
        <v>2</v>
      </c>
      <c r="G324">
        <v>6</v>
      </c>
      <c r="H324" s="1" t="s">
        <v>36</v>
      </c>
      <c r="I324" s="3">
        <v>0.63400462962962967</v>
      </c>
      <c r="J324">
        <v>15</v>
      </c>
      <c r="K324" s="1" t="s">
        <v>18</v>
      </c>
      <c r="L324" s="1" t="s">
        <v>19</v>
      </c>
      <c r="M324" s="1" t="s">
        <v>19</v>
      </c>
      <c r="N324">
        <v>72</v>
      </c>
      <c r="O324" s="4">
        <v>4.1666666666666666E-3</v>
      </c>
      <c r="P324">
        <v>1</v>
      </c>
    </row>
    <row r="325" spans="1:16" x14ac:dyDescent="0.3">
      <c r="A325">
        <v>324</v>
      </c>
      <c r="B325" s="1" t="s">
        <v>24</v>
      </c>
      <c r="C325" s="2">
        <v>44202</v>
      </c>
      <c r="D325">
        <v>1</v>
      </c>
      <c r="E325" s="1" t="s">
        <v>16</v>
      </c>
      <c r="F325">
        <v>2</v>
      </c>
      <c r="G325">
        <v>6</v>
      </c>
      <c r="H325" s="1" t="s">
        <v>36</v>
      </c>
      <c r="I325" s="3">
        <v>0.63400462962962967</v>
      </c>
      <c r="J325">
        <v>15</v>
      </c>
      <c r="K325" s="1" t="s">
        <v>18</v>
      </c>
      <c r="L325" s="1" t="s">
        <v>19</v>
      </c>
      <c r="M325" s="1" t="s">
        <v>19</v>
      </c>
      <c r="N325">
        <v>54</v>
      </c>
      <c r="O325" s="4">
        <v>4.340277777777778E-3</v>
      </c>
      <c r="P325">
        <v>4</v>
      </c>
    </row>
    <row r="326" spans="1:16" x14ac:dyDescent="0.3">
      <c r="A326">
        <v>325</v>
      </c>
      <c r="B326" s="1" t="s">
        <v>30</v>
      </c>
      <c r="C326" s="2">
        <v>44202</v>
      </c>
      <c r="D326">
        <v>1</v>
      </c>
      <c r="E326" s="1" t="s">
        <v>16</v>
      </c>
      <c r="F326">
        <v>2</v>
      </c>
      <c r="G326">
        <v>6</v>
      </c>
      <c r="H326" s="1" t="s">
        <v>36</v>
      </c>
      <c r="I326" s="3">
        <v>0.6790046296296296</v>
      </c>
      <c r="J326">
        <v>16</v>
      </c>
      <c r="K326" s="1" t="s">
        <v>26</v>
      </c>
      <c r="L326" s="1" t="s">
        <v>19</v>
      </c>
      <c r="M326" s="1" t="s">
        <v>19</v>
      </c>
      <c r="N326">
        <v>30</v>
      </c>
      <c r="O326" s="4">
        <v>3.1944444444444446E-3</v>
      </c>
      <c r="P326">
        <v>3</v>
      </c>
    </row>
    <row r="327" spans="1:16" x14ac:dyDescent="0.3">
      <c r="A327">
        <v>326</v>
      </c>
      <c r="B327" s="1" t="s">
        <v>27</v>
      </c>
      <c r="C327" s="2">
        <v>44202</v>
      </c>
      <c r="D327">
        <v>1</v>
      </c>
      <c r="E327" s="1" t="s">
        <v>16</v>
      </c>
      <c r="F327">
        <v>2</v>
      </c>
      <c r="G327">
        <v>6</v>
      </c>
      <c r="H327" s="1" t="s">
        <v>36</v>
      </c>
      <c r="I327" s="3">
        <v>0.6790046296296296</v>
      </c>
      <c r="J327">
        <v>16</v>
      </c>
      <c r="K327" s="1" t="s">
        <v>25</v>
      </c>
      <c r="L327" s="1" t="s">
        <v>19</v>
      </c>
      <c r="M327" s="1" t="s">
        <v>19</v>
      </c>
      <c r="N327">
        <v>44</v>
      </c>
      <c r="O327" s="4">
        <v>7.407407407407407E-4</v>
      </c>
      <c r="P327">
        <v>2</v>
      </c>
    </row>
    <row r="328" spans="1:16" x14ac:dyDescent="0.3">
      <c r="A328">
        <v>327</v>
      </c>
      <c r="B328" s="1" t="s">
        <v>24</v>
      </c>
      <c r="C328" s="2">
        <v>44202</v>
      </c>
      <c r="D328">
        <v>1</v>
      </c>
      <c r="E328" s="1" t="s">
        <v>16</v>
      </c>
      <c r="F328">
        <v>2</v>
      </c>
      <c r="G328">
        <v>6</v>
      </c>
      <c r="H328" s="1" t="s">
        <v>36</v>
      </c>
      <c r="I328" s="3">
        <v>0.68200231481481477</v>
      </c>
      <c r="J328">
        <v>16</v>
      </c>
      <c r="K328" s="1" t="s">
        <v>25</v>
      </c>
      <c r="L328" s="1" t="s">
        <v>19</v>
      </c>
      <c r="M328" s="1" t="s">
        <v>22</v>
      </c>
      <c r="N328">
        <v>97</v>
      </c>
      <c r="O328" s="4">
        <v>1.3657407407407407E-3</v>
      </c>
      <c r="P328">
        <v>4</v>
      </c>
    </row>
    <row r="329" spans="1:16" x14ac:dyDescent="0.3">
      <c r="A329">
        <v>328</v>
      </c>
      <c r="B329" s="1" t="s">
        <v>27</v>
      </c>
      <c r="C329" s="2">
        <v>44202</v>
      </c>
      <c r="D329">
        <v>1</v>
      </c>
      <c r="E329" s="1" t="s">
        <v>16</v>
      </c>
      <c r="F329">
        <v>2</v>
      </c>
      <c r="G329">
        <v>6</v>
      </c>
      <c r="H329" s="1" t="s">
        <v>36</v>
      </c>
      <c r="I329" s="3">
        <v>0.68200231481481477</v>
      </c>
      <c r="J329">
        <v>16</v>
      </c>
      <c r="K329" s="1" t="s">
        <v>28</v>
      </c>
      <c r="L329" s="1" t="s">
        <v>19</v>
      </c>
      <c r="M329" s="1" t="s">
        <v>19</v>
      </c>
      <c r="N329">
        <v>47</v>
      </c>
      <c r="O329" s="4">
        <v>1.261574074074074E-3</v>
      </c>
      <c r="P329">
        <v>3</v>
      </c>
    </row>
    <row r="330" spans="1:16" x14ac:dyDescent="0.3">
      <c r="A330">
        <v>329</v>
      </c>
      <c r="B330" s="1" t="s">
        <v>31</v>
      </c>
      <c r="C330" s="2">
        <v>44202</v>
      </c>
      <c r="D330">
        <v>1</v>
      </c>
      <c r="E330" s="1" t="s">
        <v>16</v>
      </c>
      <c r="F330">
        <v>2</v>
      </c>
      <c r="G330">
        <v>6</v>
      </c>
      <c r="H330" s="1" t="s">
        <v>36</v>
      </c>
      <c r="I330" s="3">
        <v>0.68599537037037039</v>
      </c>
      <c r="J330">
        <v>16</v>
      </c>
      <c r="K330" s="1" t="s">
        <v>28</v>
      </c>
      <c r="L330" s="1" t="s">
        <v>19</v>
      </c>
      <c r="M330" s="1" t="s">
        <v>19</v>
      </c>
      <c r="N330">
        <v>53</v>
      </c>
      <c r="O330" s="4">
        <v>1.1921296296296296E-3</v>
      </c>
      <c r="P330">
        <v>3</v>
      </c>
    </row>
    <row r="331" spans="1:16" x14ac:dyDescent="0.3">
      <c r="A331">
        <v>330</v>
      </c>
      <c r="B331" s="1" t="s">
        <v>31</v>
      </c>
      <c r="C331" s="2">
        <v>44202</v>
      </c>
      <c r="D331">
        <v>1</v>
      </c>
      <c r="E331" s="1" t="s">
        <v>16</v>
      </c>
      <c r="F331">
        <v>2</v>
      </c>
      <c r="G331">
        <v>6</v>
      </c>
      <c r="H331" s="1" t="s">
        <v>36</v>
      </c>
      <c r="I331" s="3">
        <v>0.68599537037037039</v>
      </c>
      <c r="J331">
        <v>16</v>
      </c>
      <c r="K331" s="1" t="s">
        <v>18</v>
      </c>
      <c r="L331" s="1" t="s">
        <v>22</v>
      </c>
      <c r="M331" s="1" t="s">
        <v>22</v>
      </c>
      <c r="N331"/>
      <c r="O331" s="4"/>
    </row>
    <row r="332" spans="1:16" x14ac:dyDescent="0.3">
      <c r="A332">
        <v>331</v>
      </c>
      <c r="B332" s="1" t="s">
        <v>30</v>
      </c>
      <c r="C332" s="2">
        <v>44202</v>
      </c>
      <c r="D332">
        <v>1</v>
      </c>
      <c r="E332" s="1" t="s">
        <v>16</v>
      </c>
      <c r="F332">
        <v>2</v>
      </c>
      <c r="G332">
        <v>6</v>
      </c>
      <c r="H332" s="1" t="s">
        <v>36</v>
      </c>
      <c r="I332" s="3">
        <v>0.6909953703703704</v>
      </c>
      <c r="J332">
        <v>16</v>
      </c>
      <c r="K332" s="1" t="s">
        <v>25</v>
      </c>
      <c r="L332" s="1" t="s">
        <v>22</v>
      </c>
      <c r="M332" s="1" t="s">
        <v>22</v>
      </c>
      <c r="N332"/>
      <c r="O332" s="4"/>
    </row>
    <row r="333" spans="1:16" x14ac:dyDescent="0.3">
      <c r="A333">
        <v>332</v>
      </c>
      <c r="B333" s="1" t="s">
        <v>27</v>
      </c>
      <c r="C333" s="2">
        <v>44202</v>
      </c>
      <c r="D333">
        <v>1</v>
      </c>
      <c r="E333" s="1" t="s">
        <v>16</v>
      </c>
      <c r="F333">
        <v>2</v>
      </c>
      <c r="G333">
        <v>6</v>
      </c>
      <c r="H333" s="1" t="s">
        <v>36</v>
      </c>
      <c r="I333" s="3">
        <v>0.6909953703703704</v>
      </c>
      <c r="J333">
        <v>16</v>
      </c>
      <c r="K333" s="1" t="s">
        <v>28</v>
      </c>
      <c r="L333" s="1" t="s">
        <v>22</v>
      </c>
      <c r="M333" s="1" t="s">
        <v>22</v>
      </c>
      <c r="N333"/>
      <c r="O333" s="4"/>
    </row>
    <row r="334" spans="1:16" x14ac:dyDescent="0.3">
      <c r="A334">
        <v>333</v>
      </c>
      <c r="B334" s="1" t="s">
        <v>23</v>
      </c>
      <c r="C334" s="2">
        <v>44202</v>
      </c>
      <c r="D334">
        <v>1</v>
      </c>
      <c r="E334" s="1" t="s">
        <v>16</v>
      </c>
      <c r="F334">
        <v>2</v>
      </c>
      <c r="G334">
        <v>6</v>
      </c>
      <c r="H334" s="1" t="s">
        <v>36</v>
      </c>
      <c r="I334" s="3">
        <v>0.69400462962962961</v>
      </c>
      <c r="J334">
        <v>16</v>
      </c>
      <c r="K334" s="1" t="s">
        <v>26</v>
      </c>
      <c r="L334" s="1" t="s">
        <v>19</v>
      </c>
      <c r="M334" s="1" t="s">
        <v>19</v>
      </c>
      <c r="N334">
        <v>81</v>
      </c>
      <c r="O334" s="4">
        <v>2.6041666666666665E-3</v>
      </c>
      <c r="P334">
        <v>3</v>
      </c>
    </row>
    <row r="335" spans="1:16" x14ac:dyDescent="0.3">
      <c r="A335">
        <v>334</v>
      </c>
      <c r="B335" s="1" t="s">
        <v>15</v>
      </c>
      <c r="C335" s="2">
        <v>44202</v>
      </c>
      <c r="D335">
        <v>1</v>
      </c>
      <c r="E335" s="1" t="s">
        <v>16</v>
      </c>
      <c r="F335">
        <v>2</v>
      </c>
      <c r="G335">
        <v>6</v>
      </c>
      <c r="H335" s="1" t="s">
        <v>36</v>
      </c>
      <c r="I335" s="3">
        <v>0.69400462962962961</v>
      </c>
      <c r="J335">
        <v>16</v>
      </c>
      <c r="K335" s="1" t="s">
        <v>18</v>
      </c>
      <c r="L335" s="1" t="s">
        <v>19</v>
      </c>
      <c r="M335" s="1" t="s">
        <v>19</v>
      </c>
      <c r="N335">
        <v>11</v>
      </c>
      <c r="O335" s="4">
        <v>3.9351851851851852E-4</v>
      </c>
      <c r="P335">
        <v>4</v>
      </c>
    </row>
    <row r="336" spans="1:16" x14ac:dyDescent="0.3">
      <c r="A336">
        <v>335</v>
      </c>
      <c r="B336" s="1" t="s">
        <v>30</v>
      </c>
      <c r="C336" s="2">
        <v>44202</v>
      </c>
      <c r="D336">
        <v>1</v>
      </c>
      <c r="E336" s="1" t="s">
        <v>16</v>
      </c>
      <c r="F336">
        <v>2</v>
      </c>
      <c r="G336">
        <v>6</v>
      </c>
      <c r="H336" s="1" t="s">
        <v>36</v>
      </c>
      <c r="I336" s="3">
        <v>0.70900462962962962</v>
      </c>
      <c r="J336">
        <v>17</v>
      </c>
      <c r="K336" s="1" t="s">
        <v>25</v>
      </c>
      <c r="L336" s="1" t="s">
        <v>19</v>
      </c>
      <c r="M336" s="1" t="s">
        <v>19</v>
      </c>
      <c r="N336">
        <v>48</v>
      </c>
      <c r="O336" s="4">
        <v>6.134259259259259E-4</v>
      </c>
      <c r="P336">
        <v>5</v>
      </c>
    </row>
    <row r="337" spans="1:16" x14ac:dyDescent="0.3">
      <c r="A337">
        <v>336</v>
      </c>
      <c r="B337" s="1" t="s">
        <v>23</v>
      </c>
      <c r="C337" s="2">
        <v>44202</v>
      </c>
      <c r="D337">
        <v>1</v>
      </c>
      <c r="E337" s="1" t="s">
        <v>16</v>
      </c>
      <c r="F337">
        <v>2</v>
      </c>
      <c r="G337">
        <v>6</v>
      </c>
      <c r="H337" s="1" t="s">
        <v>36</v>
      </c>
      <c r="I337" s="3">
        <v>0.70900462962962962</v>
      </c>
      <c r="J337">
        <v>17</v>
      </c>
      <c r="K337" s="1" t="s">
        <v>18</v>
      </c>
      <c r="L337" s="1" t="s">
        <v>19</v>
      </c>
      <c r="M337" s="1" t="s">
        <v>19</v>
      </c>
      <c r="N337">
        <v>37</v>
      </c>
      <c r="O337" s="4">
        <v>4.7916666666666663E-3</v>
      </c>
      <c r="P337">
        <v>5</v>
      </c>
    </row>
    <row r="338" spans="1:16" x14ac:dyDescent="0.3">
      <c r="A338">
        <v>337</v>
      </c>
      <c r="B338" s="1" t="s">
        <v>30</v>
      </c>
      <c r="C338" s="2">
        <v>44202</v>
      </c>
      <c r="D338">
        <v>1</v>
      </c>
      <c r="E338" s="1" t="s">
        <v>16</v>
      </c>
      <c r="F338">
        <v>2</v>
      </c>
      <c r="G338">
        <v>6</v>
      </c>
      <c r="H338" s="1" t="s">
        <v>36</v>
      </c>
      <c r="I338" s="3">
        <v>0.72200231481481481</v>
      </c>
      <c r="J338">
        <v>17</v>
      </c>
      <c r="K338" s="1" t="s">
        <v>21</v>
      </c>
      <c r="L338" s="1" t="s">
        <v>19</v>
      </c>
      <c r="M338" s="1" t="s">
        <v>19</v>
      </c>
      <c r="N338">
        <v>115</v>
      </c>
      <c r="O338" s="4">
        <v>1.7824074074074075E-3</v>
      </c>
      <c r="P338">
        <v>4</v>
      </c>
    </row>
    <row r="339" spans="1:16" x14ac:dyDescent="0.3">
      <c r="A339">
        <v>338</v>
      </c>
      <c r="B339" s="1" t="s">
        <v>24</v>
      </c>
      <c r="C339" s="2">
        <v>44202</v>
      </c>
      <c r="D339">
        <v>1</v>
      </c>
      <c r="E339" s="1" t="s">
        <v>16</v>
      </c>
      <c r="F339">
        <v>2</v>
      </c>
      <c r="G339">
        <v>6</v>
      </c>
      <c r="H339" s="1" t="s">
        <v>36</v>
      </c>
      <c r="I339" s="3">
        <v>0.72200231481481481</v>
      </c>
      <c r="J339">
        <v>17</v>
      </c>
      <c r="K339" s="1" t="s">
        <v>25</v>
      </c>
      <c r="L339" s="1" t="s">
        <v>19</v>
      </c>
      <c r="M339" s="1" t="s">
        <v>19</v>
      </c>
      <c r="N339">
        <v>81</v>
      </c>
      <c r="O339" s="4">
        <v>6.134259259259259E-4</v>
      </c>
      <c r="P339">
        <v>4</v>
      </c>
    </row>
    <row r="340" spans="1:16" x14ac:dyDescent="0.3">
      <c r="A340">
        <v>339</v>
      </c>
      <c r="B340" s="1" t="s">
        <v>20</v>
      </c>
      <c r="C340" s="2">
        <v>44202</v>
      </c>
      <c r="D340">
        <v>1</v>
      </c>
      <c r="E340" s="1" t="s">
        <v>16</v>
      </c>
      <c r="F340">
        <v>2</v>
      </c>
      <c r="G340">
        <v>6</v>
      </c>
      <c r="H340" s="1" t="s">
        <v>36</v>
      </c>
      <c r="I340" s="3">
        <v>0.72299768518518515</v>
      </c>
      <c r="J340">
        <v>17</v>
      </c>
      <c r="K340" s="1" t="s">
        <v>18</v>
      </c>
      <c r="L340" s="1" t="s">
        <v>22</v>
      </c>
      <c r="M340" s="1" t="s">
        <v>22</v>
      </c>
      <c r="N340"/>
      <c r="O340" s="4"/>
    </row>
    <row r="341" spans="1:16" x14ac:dyDescent="0.3">
      <c r="A341">
        <v>340</v>
      </c>
      <c r="B341" s="1" t="s">
        <v>27</v>
      </c>
      <c r="C341" s="2">
        <v>44202</v>
      </c>
      <c r="D341">
        <v>1</v>
      </c>
      <c r="E341" s="1" t="s">
        <v>16</v>
      </c>
      <c r="F341">
        <v>2</v>
      </c>
      <c r="G341">
        <v>6</v>
      </c>
      <c r="H341" s="1" t="s">
        <v>36</v>
      </c>
      <c r="I341" s="3">
        <v>0.72299768518518515</v>
      </c>
      <c r="J341">
        <v>17</v>
      </c>
      <c r="K341" s="1" t="s">
        <v>26</v>
      </c>
      <c r="L341" s="1" t="s">
        <v>19</v>
      </c>
      <c r="M341" s="1" t="s">
        <v>19</v>
      </c>
      <c r="N341">
        <v>12</v>
      </c>
      <c r="O341" s="4">
        <v>2.2222222222222222E-3</v>
      </c>
      <c r="P341">
        <v>5</v>
      </c>
    </row>
    <row r="342" spans="1:16" x14ac:dyDescent="0.3">
      <c r="A342">
        <v>341</v>
      </c>
      <c r="B342" s="1" t="s">
        <v>23</v>
      </c>
      <c r="C342" s="2">
        <v>44202</v>
      </c>
      <c r="D342">
        <v>1</v>
      </c>
      <c r="E342" s="1" t="s">
        <v>16</v>
      </c>
      <c r="F342">
        <v>2</v>
      </c>
      <c r="G342">
        <v>6</v>
      </c>
      <c r="H342" s="1" t="s">
        <v>36</v>
      </c>
      <c r="I342" s="3">
        <v>0.72400462962962964</v>
      </c>
      <c r="J342">
        <v>17</v>
      </c>
      <c r="K342" s="1" t="s">
        <v>26</v>
      </c>
      <c r="L342" s="1" t="s">
        <v>19</v>
      </c>
      <c r="M342" s="1" t="s">
        <v>19</v>
      </c>
      <c r="N342">
        <v>75</v>
      </c>
      <c r="O342" s="4">
        <v>1.9791666666666668E-3</v>
      </c>
      <c r="P342">
        <v>3</v>
      </c>
    </row>
    <row r="343" spans="1:16" x14ac:dyDescent="0.3">
      <c r="A343">
        <v>342</v>
      </c>
      <c r="B343" s="1" t="s">
        <v>27</v>
      </c>
      <c r="C343" s="2">
        <v>44202</v>
      </c>
      <c r="D343">
        <v>1</v>
      </c>
      <c r="E343" s="1" t="s">
        <v>16</v>
      </c>
      <c r="F343">
        <v>2</v>
      </c>
      <c r="G343">
        <v>6</v>
      </c>
      <c r="H343" s="1" t="s">
        <v>36</v>
      </c>
      <c r="I343" s="3">
        <v>0.72400462962962964</v>
      </c>
      <c r="J343">
        <v>17</v>
      </c>
      <c r="K343" s="1" t="s">
        <v>18</v>
      </c>
      <c r="L343" s="1" t="s">
        <v>19</v>
      </c>
      <c r="M343" s="1" t="s">
        <v>19</v>
      </c>
      <c r="N343">
        <v>42</v>
      </c>
      <c r="O343" s="4">
        <v>8.9120370370370373E-4</v>
      </c>
      <c r="P343">
        <v>4</v>
      </c>
    </row>
    <row r="344" spans="1:16" x14ac:dyDescent="0.3">
      <c r="A344">
        <v>343</v>
      </c>
      <c r="B344" s="1" t="s">
        <v>24</v>
      </c>
      <c r="C344" s="2">
        <v>44202</v>
      </c>
      <c r="D344">
        <v>1</v>
      </c>
      <c r="E344" s="1" t="s">
        <v>16</v>
      </c>
      <c r="F344">
        <v>2</v>
      </c>
      <c r="G344">
        <v>6</v>
      </c>
      <c r="H344" s="1" t="s">
        <v>36</v>
      </c>
      <c r="I344" s="3">
        <v>0.72499999999999998</v>
      </c>
      <c r="J344">
        <v>17</v>
      </c>
      <c r="K344" s="1" t="s">
        <v>26</v>
      </c>
      <c r="L344" s="1" t="s">
        <v>19</v>
      </c>
      <c r="M344" s="1" t="s">
        <v>19</v>
      </c>
      <c r="N344">
        <v>96</v>
      </c>
      <c r="O344" s="4">
        <v>1.2152777777777778E-3</v>
      </c>
      <c r="P344">
        <v>5</v>
      </c>
    </row>
    <row r="345" spans="1:16" x14ac:dyDescent="0.3">
      <c r="A345">
        <v>344</v>
      </c>
      <c r="B345" s="1" t="s">
        <v>23</v>
      </c>
      <c r="C345" s="2">
        <v>44202</v>
      </c>
      <c r="D345">
        <v>1</v>
      </c>
      <c r="E345" s="1" t="s">
        <v>16</v>
      </c>
      <c r="F345">
        <v>2</v>
      </c>
      <c r="G345">
        <v>6</v>
      </c>
      <c r="H345" s="1" t="s">
        <v>36</v>
      </c>
      <c r="I345" s="3">
        <v>0.72499999999999998</v>
      </c>
      <c r="J345">
        <v>17</v>
      </c>
      <c r="K345" s="1" t="s">
        <v>25</v>
      </c>
      <c r="L345" s="1" t="s">
        <v>19</v>
      </c>
      <c r="M345" s="1" t="s">
        <v>19</v>
      </c>
      <c r="N345">
        <v>58</v>
      </c>
      <c r="O345" s="4">
        <v>1.2847222222222223E-3</v>
      </c>
      <c r="P345">
        <v>5</v>
      </c>
    </row>
    <row r="346" spans="1:16" x14ac:dyDescent="0.3">
      <c r="A346">
        <v>345</v>
      </c>
      <c r="B346" s="1" t="s">
        <v>31</v>
      </c>
      <c r="C346" s="2">
        <v>44203</v>
      </c>
      <c r="D346">
        <v>1</v>
      </c>
      <c r="E346" s="1" t="s">
        <v>16</v>
      </c>
      <c r="F346">
        <v>2</v>
      </c>
      <c r="G346">
        <v>7</v>
      </c>
      <c r="H346" s="1" t="s">
        <v>37</v>
      </c>
      <c r="I346" s="3">
        <v>0.37799768518518517</v>
      </c>
      <c r="J346">
        <v>9</v>
      </c>
      <c r="K346" s="1" t="s">
        <v>18</v>
      </c>
      <c r="L346" s="1" t="s">
        <v>19</v>
      </c>
      <c r="M346" s="1" t="s">
        <v>19</v>
      </c>
      <c r="N346">
        <v>62</v>
      </c>
      <c r="O346" s="4">
        <v>3.6574074074074074E-3</v>
      </c>
      <c r="P346">
        <v>5</v>
      </c>
    </row>
    <row r="347" spans="1:16" x14ac:dyDescent="0.3">
      <c r="A347">
        <v>346</v>
      </c>
      <c r="B347" s="1" t="s">
        <v>24</v>
      </c>
      <c r="C347" s="2">
        <v>44203</v>
      </c>
      <c r="D347">
        <v>1</v>
      </c>
      <c r="E347" s="1" t="s">
        <v>16</v>
      </c>
      <c r="F347">
        <v>2</v>
      </c>
      <c r="G347">
        <v>7</v>
      </c>
      <c r="H347" s="1" t="s">
        <v>37</v>
      </c>
      <c r="I347" s="3">
        <v>0.37799768518518517</v>
      </c>
      <c r="J347">
        <v>9</v>
      </c>
      <c r="K347" s="1" t="s">
        <v>25</v>
      </c>
      <c r="L347" s="1" t="s">
        <v>19</v>
      </c>
      <c r="M347" s="1" t="s">
        <v>19</v>
      </c>
      <c r="N347">
        <v>74</v>
      </c>
      <c r="O347" s="4">
        <v>1.5046296296296296E-3</v>
      </c>
      <c r="P347">
        <v>5</v>
      </c>
    </row>
    <row r="348" spans="1:16" x14ac:dyDescent="0.3">
      <c r="A348">
        <v>347</v>
      </c>
      <c r="B348" s="1" t="s">
        <v>20</v>
      </c>
      <c r="C348" s="2">
        <v>44203</v>
      </c>
      <c r="D348">
        <v>1</v>
      </c>
      <c r="E348" s="1" t="s">
        <v>16</v>
      </c>
      <c r="F348">
        <v>2</v>
      </c>
      <c r="G348">
        <v>7</v>
      </c>
      <c r="H348" s="1" t="s">
        <v>37</v>
      </c>
      <c r="I348" s="3">
        <v>0.38</v>
      </c>
      <c r="J348">
        <v>9</v>
      </c>
      <c r="K348" s="1" t="s">
        <v>21</v>
      </c>
      <c r="L348" s="1" t="s">
        <v>19</v>
      </c>
      <c r="M348" s="1" t="s">
        <v>19</v>
      </c>
      <c r="N348">
        <v>26</v>
      </c>
      <c r="O348" s="4">
        <v>8.1018518518518516E-4</v>
      </c>
      <c r="P348">
        <v>3</v>
      </c>
    </row>
    <row r="349" spans="1:16" x14ac:dyDescent="0.3">
      <c r="A349">
        <v>348</v>
      </c>
      <c r="B349" s="1" t="s">
        <v>15</v>
      </c>
      <c r="C349" s="2">
        <v>44203</v>
      </c>
      <c r="D349">
        <v>1</v>
      </c>
      <c r="E349" s="1" t="s">
        <v>16</v>
      </c>
      <c r="F349">
        <v>2</v>
      </c>
      <c r="G349">
        <v>7</v>
      </c>
      <c r="H349" s="1" t="s">
        <v>37</v>
      </c>
      <c r="I349" s="3">
        <v>0.38</v>
      </c>
      <c r="J349">
        <v>9</v>
      </c>
      <c r="K349" s="1" t="s">
        <v>21</v>
      </c>
      <c r="L349" s="1" t="s">
        <v>22</v>
      </c>
      <c r="M349" s="1" t="s">
        <v>22</v>
      </c>
      <c r="N349"/>
      <c r="O349" s="4"/>
    </row>
    <row r="350" spans="1:16" x14ac:dyDescent="0.3">
      <c r="A350">
        <v>349</v>
      </c>
      <c r="B350" s="1" t="s">
        <v>29</v>
      </c>
      <c r="C350" s="2">
        <v>44203</v>
      </c>
      <c r="D350">
        <v>1</v>
      </c>
      <c r="E350" s="1" t="s">
        <v>16</v>
      </c>
      <c r="F350">
        <v>2</v>
      </c>
      <c r="G350">
        <v>7</v>
      </c>
      <c r="H350" s="1" t="s">
        <v>37</v>
      </c>
      <c r="I350" s="3">
        <v>0.38900462962962962</v>
      </c>
      <c r="J350">
        <v>9</v>
      </c>
      <c r="K350" s="1" t="s">
        <v>21</v>
      </c>
      <c r="L350" s="1" t="s">
        <v>19</v>
      </c>
      <c r="M350" s="1" t="s">
        <v>19</v>
      </c>
      <c r="N350">
        <v>40</v>
      </c>
      <c r="O350" s="4">
        <v>3.5648148148148149E-3</v>
      </c>
      <c r="P350">
        <v>2</v>
      </c>
    </row>
    <row r="351" spans="1:16" x14ac:dyDescent="0.3">
      <c r="A351">
        <v>350</v>
      </c>
      <c r="B351" s="1" t="s">
        <v>29</v>
      </c>
      <c r="C351" s="2">
        <v>44203</v>
      </c>
      <c r="D351">
        <v>1</v>
      </c>
      <c r="E351" s="1" t="s">
        <v>16</v>
      </c>
      <c r="F351">
        <v>2</v>
      </c>
      <c r="G351">
        <v>7</v>
      </c>
      <c r="H351" s="1" t="s">
        <v>37</v>
      </c>
      <c r="I351" s="3">
        <v>0.38900462962962962</v>
      </c>
      <c r="J351">
        <v>9</v>
      </c>
      <c r="K351" s="1" t="s">
        <v>28</v>
      </c>
      <c r="L351" s="1" t="s">
        <v>19</v>
      </c>
      <c r="M351" s="1" t="s">
        <v>19</v>
      </c>
      <c r="N351">
        <v>12</v>
      </c>
      <c r="O351" s="4">
        <v>3.4027777777777776E-3</v>
      </c>
      <c r="P351">
        <v>3</v>
      </c>
    </row>
    <row r="352" spans="1:16" x14ac:dyDescent="0.3">
      <c r="A352">
        <v>351</v>
      </c>
      <c r="B352" s="1" t="s">
        <v>29</v>
      </c>
      <c r="C352" s="2">
        <v>44203</v>
      </c>
      <c r="D352">
        <v>1</v>
      </c>
      <c r="E352" s="1" t="s">
        <v>16</v>
      </c>
      <c r="F352">
        <v>2</v>
      </c>
      <c r="G352">
        <v>7</v>
      </c>
      <c r="H352" s="1" t="s">
        <v>37</v>
      </c>
      <c r="I352" s="3">
        <v>0.42700231481481482</v>
      </c>
      <c r="J352">
        <v>10</v>
      </c>
      <c r="K352" s="1" t="s">
        <v>18</v>
      </c>
      <c r="L352" s="1" t="s">
        <v>19</v>
      </c>
      <c r="M352" s="1" t="s">
        <v>19</v>
      </c>
      <c r="N352">
        <v>114</v>
      </c>
      <c r="O352" s="4">
        <v>2.5578703703703705E-3</v>
      </c>
      <c r="P352">
        <v>5</v>
      </c>
    </row>
    <row r="353" spans="1:16" x14ac:dyDescent="0.3">
      <c r="A353">
        <v>352</v>
      </c>
      <c r="B353" s="1" t="s">
        <v>20</v>
      </c>
      <c r="C353" s="2">
        <v>44203</v>
      </c>
      <c r="D353">
        <v>1</v>
      </c>
      <c r="E353" s="1" t="s">
        <v>16</v>
      </c>
      <c r="F353">
        <v>2</v>
      </c>
      <c r="G353">
        <v>7</v>
      </c>
      <c r="H353" s="1" t="s">
        <v>37</v>
      </c>
      <c r="I353" s="3">
        <v>0.42700231481481482</v>
      </c>
      <c r="J353">
        <v>10</v>
      </c>
      <c r="K353" s="1" t="s">
        <v>18</v>
      </c>
      <c r="L353" s="1" t="s">
        <v>19</v>
      </c>
      <c r="M353" s="1" t="s">
        <v>19</v>
      </c>
      <c r="N353">
        <v>85</v>
      </c>
      <c r="O353" s="4">
        <v>2.4189814814814816E-3</v>
      </c>
      <c r="P353">
        <v>4</v>
      </c>
    </row>
    <row r="354" spans="1:16" x14ac:dyDescent="0.3">
      <c r="A354">
        <v>353</v>
      </c>
      <c r="B354" s="1" t="s">
        <v>15</v>
      </c>
      <c r="C354" s="2">
        <v>44203</v>
      </c>
      <c r="D354">
        <v>1</v>
      </c>
      <c r="E354" s="1" t="s">
        <v>16</v>
      </c>
      <c r="F354">
        <v>2</v>
      </c>
      <c r="G354">
        <v>7</v>
      </c>
      <c r="H354" s="1" t="s">
        <v>37</v>
      </c>
      <c r="I354" s="3">
        <v>0.43299768518518517</v>
      </c>
      <c r="J354">
        <v>10</v>
      </c>
      <c r="K354" s="1" t="s">
        <v>26</v>
      </c>
      <c r="L354" s="1" t="s">
        <v>19</v>
      </c>
      <c r="M354" s="1" t="s">
        <v>19</v>
      </c>
      <c r="N354">
        <v>52</v>
      </c>
      <c r="O354" s="4">
        <v>1.3310185185185185E-3</v>
      </c>
      <c r="P354">
        <v>5</v>
      </c>
    </row>
    <row r="355" spans="1:16" x14ac:dyDescent="0.3">
      <c r="A355">
        <v>354</v>
      </c>
      <c r="B355" s="1" t="s">
        <v>24</v>
      </c>
      <c r="C355" s="2">
        <v>44203</v>
      </c>
      <c r="D355">
        <v>1</v>
      </c>
      <c r="E355" s="1" t="s">
        <v>16</v>
      </c>
      <c r="F355">
        <v>2</v>
      </c>
      <c r="G355">
        <v>7</v>
      </c>
      <c r="H355" s="1" t="s">
        <v>37</v>
      </c>
      <c r="I355" s="3">
        <v>0.43299768518518517</v>
      </c>
      <c r="J355">
        <v>10</v>
      </c>
      <c r="K355" s="1" t="s">
        <v>28</v>
      </c>
      <c r="L355" s="1" t="s">
        <v>19</v>
      </c>
      <c r="M355" s="1" t="s">
        <v>19</v>
      </c>
      <c r="N355">
        <v>60</v>
      </c>
      <c r="O355" s="4">
        <v>2.9861111111111113E-3</v>
      </c>
      <c r="P355">
        <v>3</v>
      </c>
    </row>
    <row r="356" spans="1:16" x14ac:dyDescent="0.3">
      <c r="A356">
        <v>355</v>
      </c>
      <c r="B356" s="1" t="s">
        <v>29</v>
      </c>
      <c r="C356" s="2">
        <v>44203</v>
      </c>
      <c r="D356">
        <v>1</v>
      </c>
      <c r="E356" s="1" t="s">
        <v>16</v>
      </c>
      <c r="F356">
        <v>2</v>
      </c>
      <c r="G356">
        <v>7</v>
      </c>
      <c r="H356" s="1" t="s">
        <v>37</v>
      </c>
      <c r="I356" s="3">
        <v>0.44</v>
      </c>
      <c r="J356">
        <v>10</v>
      </c>
      <c r="K356" s="1" t="s">
        <v>26</v>
      </c>
      <c r="L356" s="1" t="s">
        <v>19</v>
      </c>
      <c r="M356" s="1" t="s">
        <v>19</v>
      </c>
      <c r="N356">
        <v>76</v>
      </c>
      <c r="O356" s="4">
        <v>3.5532407407407409E-3</v>
      </c>
      <c r="P356">
        <v>4</v>
      </c>
    </row>
    <row r="357" spans="1:16" x14ac:dyDescent="0.3">
      <c r="A357">
        <v>356</v>
      </c>
      <c r="B357" s="1" t="s">
        <v>23</v>
      </c>
      <c r="C357" s="2">
        <v>44203</v>
      </c>
      <c r="D357">
        <v>1</v>
      </c>
      <c r="E357" s="1" t="s">
        <v>16</v>
      </c>
      <c r="F357">
        <v>2</v>
      </c>
      <c r="G357">
        <v>7</v>
      </c>
      <c r="H357" s="1" t="s">
        <v>37</v>
      </c>
      <c r="I357" s="3">
        <v>0.44</v>
      </c>
      <c r="J357">
        <v>10</v>
      </c>
      <c r="K357" s="1" t="s">
        <v>18</v>
      </c>
      <c r="L357" s="1" t="s">
        <v>22</v>
      </c>
      <c r="M357" s="1" t="s">
        <v>22</v>
      </c>
      <c r="N357"/>
      <c r="O357" s="4"/>
    </row>
    <row r="358" spans="1:16" x14ac:dyDescent="0.3">
      <c r="A358">
        <v>357</v>
      </c>
      <c r="B358" s="1" t="s">
        <v>20</v>
      </c>
      <c r="C358" s="2">
        <v>44203</v>
      </c>
      <c r="D358">
        <v>1</v>
      </c>
      <c r="E358" s="1" t="s">
        <v>16</v>
      </c>
      <c r="F358">
        <v>2</v>
      </c>
      <c r="G358">
        <v>7</v>
      </c>
      <c r="H358" s="1" t="s">
        <v>37</v>
      </c>
      <c r="I358" s="3">
        <v>0.45</v>
      </c>
      <c r="J358">
        <v>10</v>
      </c>
      <c r="K358" s="1" t="s">
        <v>28</v>
      </c>
      <c r="L358" s="1" t="s">
        <v>22</v>
      </c>
      <c r="M358" s="1" t="s">
        <v>22</v>
      </c>
      <c r="N358"/>
      <c r="O358" s="4"/>
    </row>
    <row r="359" spans="1:16" x14ac:dyDescent="0.3">
      <c r="A359">
        <v>358</v>
      </c>
      <c r="B359" s="1" t="s">
        <v>29</v>
      </c>
      <c r="C359" s="2">
        <v>44203</v>
      </c>
      <c r="D359">
        <v>1</v>
      </c>
      <c r="E359" s="1" t="s">
        <v>16</v>
      </c>
      <c r="F359">
        <v>2</v>
      </c>
      <c r="G359">
        <v>7</v>
      </c>
      <c r="H359" s="1" t="s">
        <v>37</v>
      </c>
      <c r="I359" s="3">
        <v>0.45</v>
      </c>
      <c r="J359">
        <v>10</v>
      </c>
      <c r="K359" s="1" t="s">
        <v>28</v>
      </c>
      <c r="L359" s="1" t="s">
        <v>19</v>
      </c>
      <c r="M359" s="1" t="s">
        <v>19</v>
      </c>
      <c r="N359">
        <v>25</v>
      </c>
      <c r="O359" s="4">
        <v>9.2592592592592596E-4</v>
      </c>
      <c r="P359">
        <v>5</v>
      </c>
    </row>
    <row r="360" spans="1:16" x14ac:dyDescent="0.3">
      <c r="A360">
        <v>359</v>
      </c>
      <c r="B360" s="1" t="s">
        <v>24</v>
      </c>
      <c r="C360" s="2">
        <v>44203</v>
      </c>
      <c r="D360">
        <v>1</v>
      </c>
      <c r="E360" s="1" t="s">
        <v>16</v>
      </c>
      <c r="F360">
        <v>2</v>
      </c>
      <c r="G360">
        <v>7</v>
      </c>
      <c r="H360" s="1" t="s">
        <v>37</v>
      </c>
      <c r="I360" s="3">
        <v>0.48400462962962965</v>
      </c>
      <c r="J360">
        <v>11</v>
      </c>
      <c r="K360" s="1" t="s">
        <v>28</v>
      </c>
      <c r="L360" s="1" t="s">
        <v>19</v>
      </c>
      <c r="M360" s="1" t="s">
        <v>19</v>
      </c>
      <c r="N360">
        <v>37</v>
      </c>
      <c r="O360" s="4">
        <v>1.7592592592592592E-3</v>
      </c>
      <c r="P360">
        <v>3</v>
      </c>
    </row>
    <row r="361" spans="1:16" x14ac:dyDescent="0.3">
      <c r="A361">
        <v>360</v>
      </c>
      <c r="B361" s="1" t="s">
        <v>31</v>
      </c>
      <c r="C361" s="2">
        <v>44203</v>
      </c>
      <c r="D361">
        <v>1</v>
      </c>
      <c r="E361" s="1" t="s">
        <v>16</v>
      </c>
      <c r="F361">
        <v>2</v>
      </c>
      <c r="G361">
        <v>7</v>
      </c>
      <c r="H361" s="1" t="s">
        <v>37</v>
      </c>
      <c r="I361" s="3">
        <v>0.48400462962962965</v>
      </c>
      <c r="J361">
        <v>11</v>
      </c>
      <c r="K361" s="1" t="s">
        <v>26</v>
      </c>
      <c r="L361" s="1" t="s">
        <v>19</v>
      </c>
      <c r="M361" s="1" t="s">
        <v>19</v>
      </c>
      <c r="N361">
        <v>71</v>
      </c>
      <c r="O361" s="4">
        <v>3.9467592592592592E-3</v>
      </c>
      <c r="P361">
        <v>3</v>
      </c>
    </row>
    <row r="362" spans="1:16" x14ac:dyDescent="0.3">
      <c r="A362">
        <v>361</v>
      </c>
      <c r="B362" s="1" t="s">
        <v>27</v>
      </c>
      <c r="C362" s="2">
        <v>44203</v>
      </c>
      <c r="D362">
        <v>1</v>
      </c>
      <c r="E362" s="1" t="s">
        <v>16</v>
      </c>
      <c r="F362">
        <v>2</v>
      </c>
      <c r="G362">
        <v>7</v>
      </c>
      <c r="H362" s="1" t="s">
        <v>37</v>
      </c>
      <c r="I362" s="3">
        <v>0.48799768518518516</v>
      </c>
      <c r="J362">
        <v>11</v>
      </c>
      <c r="K362" s="1" t="s">
        <v>26</v>
      </c>
      <c r="L362" s="1" t="s">
        <v>19</v>
      </c>
      <c r="M362" s="1" t="s">
        <v>19</v>
      </c>
      <c r="N362">
        <v>76</v>
      </c>
      <c r="O362" s="4">
        <v>3.2060185185185186E-3</v>
      </c>
      <c r="P362">
        <v>1</v>
      </c>
    </row>
    <row r="363" spans="1:16" x14ac:dyDescent="0.3">
      <c r="A363">
        <v>362</v>
      </c>
      <c r="B363" s="1" t="s">
        <v>23</v>
      </c>
      <c r="C363" s="2">
        <v>44203</v>
      </c>
      <c r="D363">
        <v>1</v>
      </c>
      <c r="E363" s="1" t="s">
        <v>16</v>
      </c>
      <c r="F363">
        <v>2</v>
      </c>
      <c r="G363">
        <v>7</v>
      </c>
      <c r="H363" s="1" t="s">
        <v>37</v>
      </c>
      <c r="I363" s="3">
        <v>0.48799768518518516</v>
      </c>
      <c r="J363">
        <v>11</v>
      </c>
      <c r="K363" s="1" t="s">
        <v>21</v>
      </c>
      <c r="L363" s="1" t="s">
        <v>19</v>
      </c>
      <c r="M363" s="1" t="s">
        <v>19</v>
      </c>
      <c r="N363">
        <v>66</v>
      </c>
      <c r="O363" s="4">
        <v>4.7453703703703703E-3</v>
      </c>
      <c r="P363">
        <v>3</v>
      </c>
    </row>
    <row r="364" spans="1:16" x14ac:dyDescent="0.3">
      <c r="A364">
        <v>363</v>
      </c>
      <c r="B364" s="1" t="s">
        <v>15</v>
      </c>
      <c r="C364" s="2">
        <v>44203</v>
      </c>
      <c r="D364">
        <v>1</v>
      </c>
      <c r="E364" s="1" t="s">
        <v>16</v>
      </c>
      <c r="F364">
        <v>2</v>
      </c>
      <c r="G364">
        <v>7</v>
      </c>
      <c r="H364" s="1" t="s">
        <v>37</v>
      </c>
      <c r="I364" s="3">
        <v>0.49099537037037039</v>
      </c>
      <c r="J364">
        <v>11</v>
      </c>
      <c r="K364" s="1" t="s">
        <v>26</v>
      </c>
      <c r="L364" s="1" t="s">
        <v>19</v>
      </c>
      <c r="M364" s="1" t="s">
        <v>19</v>
      </c>
      <c r="N364">
        <v>72</v>
      </c>
      <c r="O364" s="4">
        <v>2.3726851851851851E-3</v>
      </c>
      <c r="P364">
        <v>3</v>
      </c>
    </row>
    <row r="365" spans="1:16" x14ac:dyDescent="0.3">
      <c r="A365">
        <v>364</v>
      </c>
      <c r="B365" s="1" t="s">
        <v>27</v>
      </c>
      <c r="C365" s="2">
        <v>44203</v>
      </c>
      <c r="D365">
        <v>1</v>
      </c>
      <c r="E365" s="1" t="s">
        <v>16</v>
      </c>
      <c r="F365">
        <v>2</v>
      </c>
      <c r="G365">
        <v>7</v>
      </c>
      <c r="H365" s="1" t="s">
        <v>37</v>
      </c>
      <c r="I365" s="3">
        <v>0.49099537037037039</v>
      </c>
      <c r="J365">
        <v>11</v>
      </c>
      <c r="K365" s="1" t="s">
        <v>26</v>
      </c>
      <c r="L365" s="1" t="s">
        <v>19</v>
      </c>
      <c r="M365" s="1" t="s">
        <v>19</v>
      </c>
      <c r="N365">
        <v>47</v>
      </c>
      <c r="O365" s="4">
        <v>4.5949074074074078E-3</v>
      </c>
      <c r="P365">
        <v>5</v>
      </c>
    </row>
    <row r="366" spans="1:16" x14ac:dyDescent="0.3">
      <c r="A366">
        <v>365</v>
      </c>
      <c r="B366" s="1" t="s">
        <v>27</v>
      </c>
      <c r="C366" s="2">
        <v>44203</v>
      </c>
      <c r="D366">
        <v>1</v>
      </c>
      <c r="E366" s="1" t="s">
        <v>16</v>
      </c>
      <c r="F366">
        <v>2</v>
      </c>
      <c r="G366">
        <v>7</v>
      </c>
      <c r="H366" s="1" t="s">
        <v>37</v>
      </c>
      <c r="I366" s="3">
        <v>0.50599537037037035</v>
      </c>
      <c r="J366">
        <v>12</v>
      </c>
      <c r="K366" s="1" t="s">
        <v>25</v>
      </c>
      <c r="L366" s="1" t="s">
        <v>22</v>
      </c>
      <c r="M366" s="1" t="s">
        <v>22</v>
      </c>
      <c r="N366"/>
      <c r="O366" s="4"/>
    </row>
    <row r="367" spans="1:16" x14ac:dyDescent="0.3">
      <c r="A367">
        <v>366</v>
      </c>
      <c r="B367" s="1" t="s">
        <v>24</v>
      </c>
      <c r="C367" s="2">
        <v>44203</v>
      </c>
      <c r="D367">
        <v>1</v>
      </c>
      <c r="E367" s="1" t="s">
        <v>16</v>
      </c>
      <c r="F367">
        <v>2</v>
      </c>
      <c r="G367">
        <v>7</v>
      </c>
      <c r="H367" s="1" t="s">
        <v>37</v>
      </c>
      <c r="I367" s="3">
        <v>0.50599537037037035</v>
      </c>
      <c r="J367">
        <v>12</v>
      </c>
      <c r="K367" s="1" t="s">
        <v>25</v>
      </c>
      <c r="L367" s="1" t="s">
        <v>19</v>
      </c>
      <c r="M367" s="1" t="s">
        <v>19</v>
      </c>
      <c r="N367">
        <v>29</v>
      </c>
      <c r="O367" s="4">
        <v>1.9791666666666668E-3</v>
      </c>
      <c r="P367">
        <v>5</v>
      </c>
    </row>
    <row r="368" spans="1:16" x14ac:dyDescent="0.3">
      <c r="A368">
        <v>367</v>
      </c>
      <c r="B368" s="1" t="s">
        <v>31</v>
      </c>
      <c r="C368" s="2">
        <v>44203</v>
      </c>
      <c r="D368">
        <v>1</v>
      </c>
      <c r="E368" s="1" t="s">
        <v>16</v>
      </c>
      <c r="F368">
        <v>2</v>
      </c>
      <c r="G368">
        <v>7</v>
      </c>
      <c r="H368" s="1" t="s">
        <v>37</v>
      </c>
      <c r="I368" s="3">
        <v>0.52500000000000002</v>
      </c>
      <c r="J368">
        <v>12</v>
      </c>
      <c r="K368" s="1" t="s">
        <v>28</v>
      </c>
      <c r="L368" s="1" t="s">
        <v>22</v>
      </c>
      <c r="M368" s="1" t="s">
        <v>22</v>
      </c>
      <c r="N368"/>
      <c r="O368" s="4"/>
    </row>
    <row r="369" spans="1:16" x14ac:dyDescent="0.3">
      <c r="A369">
        <v>368</v>
      </c>
      <c r="B369" s="1" t="s">
        <v>20</v>
      </c>
      <c r="C369" s="2">
        <v>44203</v>
      </c>
      <c r="D369">
        <v>1</v>
      </c>
      <c r="E369" s="1" t="s">
        <v>16</v>
      </c>
      <c r="F369">
        <v>2</v>
      </c>
      <c r="G369">
        <v>7</v>
      </c>
      <c r="H369" s="1" t="s">
        <v>37</v>
      </c>
      <c r="I369" s="3">
        <v>0.52500000000000002</v>
      </c>
      <c r="J369">
        <v>12</v>
      </c>
      <c r="K369" s="1" t="s">
        <v>18</v>
      </c>
      <c r="L369" s="1" t="s">
        <v>19</v>
      </c>
      <c r="M369" s="1" t="s">
        <v>19</v>
      </c>
      <c r="N369">
        <v>122</v>
      </c>
      <c r="O369" s="4">
        <v>1.1574074074074073E-3</v>
      </c>
      <c r="P369">
        <v>4</v>
      </c>
    </row>
    <row r="370" spans="1:16" x14ac:dyDescent="0.3">
      <c r="A370">
        <v>369</v>
      </c>
      <c r="B370" s="1" t="s">
        <v>24</v>
      </c>
      <c r="C370" s="2">
        <v>44203</v>
      </c>
      <c r="D370">
        <v>1</v>
      </c>
      <c r="E370" s="1" t="s">
        <v>16</v>
      </c>
      <c r="F370">
        <v>2</v>
      </c>
      <c r="G370">
        <v>7</v>
      </c>
      <c r="H370" s="1" t="s">
        <v>37</v>
      </c>
      <c r="I370" s="3">
        <v>0.53400462962962958</v>
      </c>
      <c r="J370">
        <v>12</v>
      </c>
      <c r="K370" s="1" t="s">
        <v>21</v>
      </c>
      <c r="L370" s="1" t="s">
        <v>19</v>
      </c>
      <c r="M370" s="1" t="s">
        <v>19</v>
      </c>
      <c r="N370">
        <v>52</v>
      </c>
      <c r="O370" s="4">
        <v>2.8472222222222223E-3</v>
      </c>
      <c r="P370">
        <v>5</v>
      </c>
    </row>
    <row r="371" spans="1:16" x14ac:dyDescent="0.3">
      <c r="A371">
        <v>370</v>
      </c>
      <c r="B371" s="1" t="s">
        <v>30</v>
      </c>
      <c r="C371" s="2">
        <v>44203</v>
      </c>
      <c r="D371">
        <v>1</v>
      </c>
      <c r="E371" s="1" t="s">
        <v>16</v>
      </c>
      <c r="F371">
        <v>2</v>
      </c>
      <c r="G371">
        <v>7</v>
      </c>
      <c r="H371" s="1" t="s">
        <v>37</v>
      </c>
      <c r="I371" s="3">
        <v>0.53400462962962958</v>
      </c>
      <c r="J371">
        <v>12</v>
      </c>
      <c r="K371" s="1" t="s">
        <v>26</v>
      </c>
      <c r="L371" s="1" t="s">
        <v>19</v>
      </c>
      <c r="M371" s="1" t="s">
        <v>19</v>
      </c>
      <c r="N371">
        <v>33</v>
      </c>
      <c r="O371" s="4">
        <v>3.0787037037037037E-3</v>
      </c>
      <c r="P371">
        <v>4</v>
      </c>
    </row>
    <row r="372" spans="1:16" x14ac:dyDescent="0.3">
      <c r="A372">
        <v>371</v>
      </c>
      <c r="B372" s="1" t="s">
        <v>29</v>
      </c>
      <c r="C372" s="2">
        <v>44203</v>
      </c>
      <c r="D372">
        <v>1</v>
      </c>
      <c r="E372" s="1" t="s">
        <v>16</v>
      </c>
      <c r="F372">
        <v>2</v>
      </c>
      <c r="G372">
        <v>7</v>
      </c>
      <c r="H372" s="1" t="s">
        <v>37</v>
      </c>
      <c r="I372" s="3">
        <v>0.56000000000000005</v>
      </c>
      <c r="J372">
        <v>13</v>
      </c>
      <c r="K372" s="1" t="s">
        <v>25</v>
      </c>
      <c r="L372" s="1" t="s">
        <v>19</v>
      </c>
      <c r="M372" s="1" t="s">
        <v>19</v>
      </c>
      <c r="N372">
        <v>123</v>
      </c>
      <c r="O372" s="4">
        <v>1.6666666666666668E-3</v>
      </c>
      <c r="P372">
        <v>3</v>
      </c>
    </row>
    <row r="373" spans="1:16" x14ac:dyDescent="0.3">
      <c r="A373">
        <v>372</v>
      </c>
      <c r="B373" s="1" t="s">
        <v>24</v>
      </c>
      <c r="C373" s="2">
        <v>44203</v>
      </c>
      <c r="D373">
        <v>1</v>
      </c>
      <c r="E373" s="1" t="s">
        <v>16</v>
      </c>
      <c r="F373">
        <v>2</v>
      </c>
      <c r="G373">
        <v>7</v>
      </c>
      <c r="H373" s="1" t="s">
        <v>37</v>
      </c>
      <c r="I373" s="3">
        <v>0.56000000000000005</v>
      </c>
      <c r="J373">
        <v>13</v>
      </c>
      <c r="K373" s="1" t="s">
        <v>21</v>
      </c>
      <c r="L373" s="1" t="s">
        <v>19</v>
      </c>
      <c r="M373" s="1" t="s">
        <v>19</v>
      </c>
      <c r="N373">
        <v>23</v>
      </c>
      <c r="O373" s="4">
        <v>1.4236111111111112E-3</v>
      </c>
      <c r="P373">
        <v>4</v>
      </c>
    </row>
    <row r="374" spans="1:16" x14ac:dyDescent="0.3">
      <c r="A374">
        <v>373</v>
      </c>
      <c r="B374" s="1" t="s">
        <v>20</v>
      </c>
      <c r="C374" s="2">
        <v>44203</v>
      </c>
      <c r="D374">
        <v>1</v>
      </c>
      <c r="E374" s="1" t="s">
        <v>16</v>
      </c>
      <c r="F374">
        <v>2</v>
      </c>
      <c r="G374">
        <v>7</v>
      </c>
      <c r="H374" s="1" t="s">
        <v>37</v>
      </c>
      <c r="I374" s="3">
        <v>0.56299768518518523</v>
      </c>
      <c r="J374">
        <v>13</v>
      </c>
      <c r="K374" s="1" t="s">
        <v>28</v>
      </c>
      <c r="L374" s="1" t="s">
        <v>22</v>
      </c>
      <c r="M374" s="1" t="s">
        <v>22</v>
      </c>
      <c r="N374"/>
      <c r="O374" s="4"/>
    </row>
    <row r="375" spans="1:16" x14ac:dyDescent="0.3">
      <c r="A375">
        <v>374</v>
      </c>
      <c r="B375" s="1" t="s">
        <v>23</v>
      </c>
      <c r="C375" s="2">
        <v>44203</v>
      </c>
      <c r="D375">
        <v>1</v>
      </c>
      <c r="E375" s="1" t="s">
        <v>16</v>
      </c>
      <c r="F375">
        <v>2</v>
      </c>
      <c r="G375">
        <v>7</v>
      </c>
      <c r="H375" s="1" t="s">
        <v>37</v>
      </c>
      <c r="I375" s="3">
        <v>0.56299768518518523</v>
      </c>
      <c r="J375">
        <v>13</v>
      </c>
      <c r="K375" s="1" t="s">
        <v>26</v>
      </c>
      <c r="L375" s="1" t="s">
        <v>19</v>
      </c>
      <c r="M375" s="1" t="s">
        <v>22</v>
      </c>
      <c r="N375">
        <v>29</v>
      </c>
      <c r="O375" s="4">
        <v>2.3726851851851851E-3</v>
      </c>
      <c r="P375">
        <v>5</v>
      </c>
    </row>
    <row r="376" spans="1:16" x14ac:dyDescent="0.3">
      <c r="A376">
        <v>375</v>
      </c>
      <c r="B376" s="1" t="s">
        <v>24</v>
      </c>
      <c r="C376" s="2">
        <v>44203</v>
      </c>
      <c r="D376">
        <v>1</v>
      </c>
      <c r="E376" s="1" t="s">
        <v>16</v>
      </c>
      <c r="F376">
        <v>2</v>
      </c>
      <c r="G376">
        <v>7</v>
      </c>
      <c r="H376" s="1" t="s">
        <v>37</v>
      </c>
      <c r="I376" s="3">
        <v>0.5709953703703704</v>
      </c>
      <c r="J376">
        <v>13</v>
      </c>
      <c r="K376" s="1" t="s">
        <v>18</v>
      </c>
      <c r="L376" s="1" t="s">
        <v>22</v>
      </c>
      <c r="M376" s="1" t="s">
        <v>22</v>
      </c>
      <c r="N376"/>
      <c r="O376" s="4"/>
    </row>
    <row r="377" spans="1:16" x14ac:dyDescent="0.3">
      <c r="A377">
        <v>376</v>
      </c>
      <c r="B377" s="1" t="s">
        <v>20</v>
      </c>
      <c r="C377" s="2">
        <v>44203</v>
      </c>
      <c r="D377">
        <v>1</v>
      </c>
      <c r="E377" s="1" t="s">
        <v>16</v>
      </c>
      <c r="F377">
        <v>2</v>
      </c>
      <c r="G377">
        <v>7</v>
      </c>
      <c r="H377" s="1" t="s">
        <v>37</v>
      </c>
      <c r="I377" s="3">
        <v>0.5709953703703704</v>
      </c>
      <c r="J377">
        <v>13</v>
      </c>
      <c r="K377" s="1" t="s">
        <v>28</v>
      </c>
      <c r="L377" s="1" t="s">
        <v>19</v>
      </c>
      <c r="M377" s="1" t="s">
        <v>19</v>
      </c>
      <c r="N377">
        <v>54</v>
      </c>
      <c r="O377" s="4">
        <v>2.638888888888889E-3</v>
      </c>
      <c r="P377">
        <v>5</v>
      </c>
    </row>
    <row r="378" spans="1:16" x14ac:dyDescent="0.3">
      <c r="A378">
        <v>377</v>
      </c>
      <c r="B378" s="1" t="s">
        <v>31</v>
      </c>
      <c r="C378" s="2">
        <v>44203</v>
      </c>
      <c r="D378">
        <v>1</v>
      </c>
      <c r="E378" s="1" t="s">
        <v>16</v>
      </c>
      <c r="F378">
        <v>2</v>
      </c>
      <c r="G378">
        <v>7</v>
      </c>
      <c r="H378" s="1" t="s">
        <v>37</v>
      </c>
      <c r="I378" s="3">
        <v>0.57299768518518523</v>
      </c>
      <c r="J378">
        <v>13</v>
      </c>
      <c r="K378" s="1" t="s">
        <v>28</v>
      </c>
      <c r="L378" s="1" t="s">
        <v>19</v>
      </c>
      <c r="M378" s="1" t="s">
        <v>19</v>
      </c>
      <c r="N378">
        <v>14</v>
      </c>
      <c r="O378" s="4">
        <v>3.2754629629629631E-3</v>
      </c>
      <c r="P378">
        <v>4</v>
      </c>
    </row>
    <row r="379" spans="1:16" x14ac:dyDescent="0.3">
      <c r="A379">
        <v>378</v>
      </c>
      <c r="B379" s="1" t="s">
        <v>31</v>
      </c>
      <c r="C379" s="2">
        <v>44203</v>
      </c>
      <c r="D379">
        <v>1</v>
      </c>
      <c r="E379" s="1" t="s">
        <v>16</v>
      </c>
      <c r="F379">
        <v>2</v>
      </c>
      <c r="G379">
        <v>7</v>
      </c>
      <c r="H379" s="1" t="s">
        <v>37</v>
      </c>
      <c r="I379" s="3">
        <v>0.57299768518518523</v>
      </c>
      <c r="J379">
        <v>13</v>
      </c>
      <c r="K379" s="1" t="s">
        <v>25</v>
      </c>
      <c r="L379" s="1" t="s">
        <v>19</v>
      </c>
      <c r="M379" s="1" t="s">
        <v>19</v>
      </c>
      <c r="N379">
        <v>11</v>
      </c>
      <c r="O379" s="4">
        <v>3.0671296296296297E-3</v>
      </c>
      <c r="P379">
        <v>3</v>
      </c>
    </row>
    <row r="380" spans="1:16" x14ac:dyDescent="0.3">
      <c r="A380">
        <v>379</v>
      </c>
      <c r="B380" s="1" t="s">
        <v>29</v>
      </c>
      <c r="C380" s="2">
        <v>44203</v>
      </c>
      <c r="D380">
        <v>1</v>
      </c>
      <c r="E380" s="1" t="s">
        <v>16</v>
      </c>
      <c r="F380">
        <v>2</v>
      </c>
      <c r="G380">
        <v>7</v>
      </c>
      <c r="H380" s="1" t="s">
        <v>37</v>
      </c>
      <c r="I380" s="3">
        <v>0.60499999999999998</v>
      </c>
      <c r="J380">
        <v>14</v>
      </c>
      <c r="K380" s="1" t="s">
        <v>25</v>
      </c>
      <c r="L380" s="1" t="s">
        <v>19</v>
      </c>
      <c r="M380" s="1" t="s">
        <v>19</v>
      </c>
      <c r="N380">
        <v>84</v>
      </c>
      <c r="O380" s="4">
        <v>3.460648148148148E-3</v>
      </c>
      <c r="P380">
        <v>1</v>
      </c>
    </row>
    <row r="381" spans="1:16" x14ac:dyDescent="0.3">
      <c r="A381">
        <v>380</v>
      </c>
      <c r="B381" s="1" t="s">
        <v>30</v>
      </c>
      <c r="C381" s="2">
        <v>44203</v>
      </c>
      <c r="D381">
        <v>1</v>
      </c>
      <c r="E381" s="1" t="s">
        <v>16</v>
      </c>
      <c r="F381">
        <v>2</v>
      </c>
      <c r="G381">
        <v>7</v>
      </c>
      <c r="H381" s="1" t="s">
        <v>37</v>
      </c>
      <c r="I381" s="3">
        <v>0.60499999999999998</v>
      </c>
      <c r="J381">
        <v>14</v>
      </c>
      <c r="K381" s="1" t="s">
        <v>25</v>
      </c>
      <c r="L381" s="1" t="s">
        <v>19</v>
      </c>
      <c r="M381" s="1" t="s">
        <v>19</v>
      </c>
      <c r="N381">
        <v>21</v>
      </c>
      <c r="O381" s="4">
        <v>1.9791666666666668E-3</v>
      </c>
      <c r="P381">
        <v>4</v>
      </c>
    </row>
    <row r="382" spans="1:16" x14ac:dyDescent="0.3">
      <c r="A382">
        <v>381</v>
      </c>
      <c r="B382" s="1" t="s">
        <v>30</v>
      </c>
      <c r="C382" s="2">
        <v>44203</v>
      </c>
      <c r="D382">
        <v>1</v>
      </c>
      <c r="E382" s="1" t="s">
        <v>16</v>
      </c>
      <c r="F382">
        <v>2</v>
      </c>
      <c r="G382">
        <v>7</v>
      </c>
      <c r="H382" s="1" t="s">
        <v>37</v>
      </c>
      <c r="I382" s="3">
        <v>0.66200231481481486</v>
      </c>
      <c r="J382">
        <v>15</v>
      </c>
      <c r="K382" s="1" t="s">
        <v>21</v>
      </c>
      <c r="L382" s="1" t="s">
        <v>19</v>
      </c>
      <c r="M382" s="1" t="s">
        <v>22</v>
      </c>
      <c r="N382">
        <v>81</v>
      </c>
      <c r="O382" s="4">
        <v>3.5879629629629629E-3</v>
      </c>
      <c r="P382">
        <v>3</v>
      </c>
    </row>
    <row r="383" spans="1:16" x14ac:dyDescent="0.3">
      <c r="A383">
        <v>382</v>
      </c>
      <c r="B383" s="1" t="s">
        <v>31</v>
      </c>
      <c r="C383" s="2">
        <v>44203</v>
      </c>
      <c r="D383">
        <v>1</v>
      </c>
      <c r="E383" s="1" t="s">
        <v>16</v>
      </c>
      <c r="F383">
        <v>2</v>
      </c>
      <c r="G383">
        <v>7</v>
      </c>
      <c r="H383" s="1" t="s">
        <v>37</v>
      </c>
      <c r="I383" s="3">
        <v>0.66200231481481486</v>
      </c>
      <c r="J383">
        <v>15</v>
      </c>
      <c r="K383" s="1" t="s">
        <v>25</v>
      </c>
      <c r="L383" s="1" t="s">
        <v>22</v>
      </c>
      <c r="M383" s="1" t="s">
        <v>22</v>
      </c>
      <c r="N383"/>
      <c r="O383" s="4"/>
    </row>
    <row r="384" spans="1:16" x14ac:dyDescent="0.3">
      <c r="A384">
        <v>383</v>
      </c>
      <c r="B384" s="1" t="s">
        <v>15</v>
      </c>
      <c r="C384" s="2">
        <v>44203</v>
      </c>
      <c r="D384">
        <v>1</v>
      </c>
      <c r="E384" s="1" t="s">
        <v>16</v>
      </c>
      <c r="F384">
        <v>2</v>
      </c>
      <c r="G384">
        <v>7</v>
      </c>
      <c r="H384" s="1" t="s">
        <v>37</v>
      </c>
      <c r="I384" s="3">
        <v>0.67200231481481476</v>
      </c>
      <c r="J384">
        <v>16</v>
      </c>
      <c r="K384" s="1" t="s">
        <v>26</v>
      </c>
      <c r="L384" s="1" t="s">
        <v>22</v>
      </c>
      <c r="M384" s="1" t="s">
        <v>22</v>
      </c>
      <c r="N384"/>
      <c r="O384" s="4"/>
    </row>
    <row r="385" spans="1:16" x14ac:dyDescent="0.3">
      <c r="A385">
        <v>384</v>
      </c>
      <c r="B385" s="1" t="s">
        <v>23</v>
      </c>
      <c r="C385" s="2">
        <v>44203</v>
      </c>
      <c r="D385">
        <v>1</v>
      </c>
      <c r="E385" s="1" t="s">
        <v>16</v>
      </c>
      <c r="F385">
        <v>2</v>
      </c>
      <c r="G385">
        <v>7</v>
      </c>
      <c r="H385" s="1" t="s">
        <v>37</v>
      </c>
      <c r="I385" s="3">
        <v>0.67200231481481476</v>
      </c>
      <c r="J385">
        <v>16</v>
      </c>
      <c r="K385" s="1" t="s">
        <v>21</v>
      </c>
      <c r="L385" s="1" t="s">
        <v>19</v>
      </c>
      <c r="M385" s="1" t="s">
        <v>19</v>
      </c>
      <c r="N385">
        <v>84</v>
      </c>
      <c r="O385" s="4">
        <v>4.4212962962962964E-3</v>
      </c>
      <c r="P385">
        <v>4</v>
      </c>
    </row>
    <row r="386" spans="1:16" x14ac:dyDescent="0.3">
      <c r="A386">
        <v>385</v>
      </c>
      <c r="B386" s="1" t="s">
        <v>30</v>
      </c>
      <c r="C386" s="2">
        <v>44203</v>
      </c>
      <c r="D386">
        <v>1</v>
      </c>
      <c r="E386" s="1" t="s">
        <v>16</v>
      </c>
      <c r="F386">
        <v>2</v>
      </c>
      <c r="G386">
        <v>7</v>
      </c>
      <c r="H386" s="1" t="s">
        <v>37</v>
      </c>
      <c r="I386" s="3">
        <v>0.68700231481481477</v>
      </c>
      <c r="J386">
        <v>16</v>
      </c>
      <c r="K386" s="1" t="s">
        <v>28</v>
      </c>
      <c r="L386" s="1" t="s">
        <v>19</v>
      </c>
      <c r="M386" s="1" t="s">
        <v>19</v>
      </c>
      <c r="N386">
        <v>118</v>
      </c>
      <c r="O386" s="4">
        <v>2.488425925925926E-3</v>
      </c>
      <c r="P386">
        <v>2</v>
      </c>
    </row>
    <row r="387" spans="1:16" x14ac:dyDescent="0.3">
      <c r="A387">
        <v>386</v>
      </c>
      <c r="B387" s="1" t="s">
        <v>20</v>
      </c>
      <c r="C387" s="2">
        <v>44203</v>
      </c>
      <c r="D387">
        <v>1</v>
      </c>
      <c r="E387" s="1" t="s">
        <v>16</v>
      </c>
      <c r="F387">
        <v>2</v>
      </c>
      <c r="G387">
        <v>7</v>
      </c>
      <c r="H387" s="1" t="s">
        <v>37</v>
      </c>
      <c r="I387" s="3">
        <v>0.68700231481481477</v>
      </c>
      <c r="J387">
        <v>16</v>
      </c>
      <c r="K387" s="1" t="s">
        <v>21</v>
      </c>
      <c r="L387" s="1" t="s">
        <v>19</v>
      </c>
      <c r="M387" s="1" t="s">
        <v>19</v>
      </c>
      <c r="N387">
        <v>35</v>
      </c>
      <c r="O387" s="4">
        <v>4.340277777777778E-3</v>
      </c>
      <c r="P387">
        <v>2</v>
      </c>
    </row>
    <row r="388" spans="1:16" x14ac:dyDescent="0.3">
      <c r="A388">
        <v>387</v>
      </c>
      <c r="B388" s="1" t="s">
        <v>31</v>
      </c>
      <c r="C388" s="2">
        <v>44203</v>
      </c>
      <c r="D388">
        <v>1</v>
      </c>
      <c r="E388" s="1" t="s">
        <v>16</v>
      </c>
      <c r="F388">
        <v>2</v>
      </c>
      <c r="G388">
        <v>7</v>
      </c>
      <c r="H388" s="1" t="s">
        <v>37</v>
      </c>
      <c r="I388" s="3">
        <v>0.69499999999999995</v>
      </c>
      <c r="J388">
        <v>16</v>
      </c>
      <c r="K388" s="1" t="s">
        <v>25</v>
      </c>
      <c r="L388" s="1" t="s">
        <v>19</v>
      </c>
      <c r="M388" s="1" t="s">
        <v>19</v>
      </c>
      <c r="N388">
        <v>82</v>
      </c>
      <c r="O388" s="4">
        <v>1.5393518518518519E-3</v>
      </c>
      <c r="P388">
        <v>3</v>
      </c>
    </row>
    <row r="389" spans="1:16" x14ac:dyDescent="0.3">
      <c r="A389">
        <v>388</v>
      </c>
      <c r="B389" s="1" t="s">
        <v>27</v>
      </c>
      <c r="C389" s="2">
        <v>44203</v>
      </c>
      <c r="D389">
        <v>1</v>
      </c>
      <c r="E389" s="1" t="s">
        <v>16</v>
      </c>
      <c r="F389">
        <v>2</v>
      </c>
      <c r="G389">
        <v>7</v>
      </c>
      <c r="H389" s="1" t="s">
        <v>37</v>
      </c>
      <c r="I389" s="3">
        <v>0.69499999999999995</v>
      </c>
      <c r="J389">
        <v>16</v>
      </c>
      <c r="K389" s="1" t="s">
        <v>28</v>
      </c>
      <c r="L389" s="1" t="s">
        <v>19</v>
      </c>
      <c r="M389" s="1" t="s">
        <v>19</v>
      </c>
      <c r="N389">
        <v>119</v>
      </c>
      <c r="O389" s="4">
        <v>2.1180555555555558E-3</v>
      </c>
      <c r="P389">
        <v>4</v>
      </c>
    </row>
    <row r="390" spans="1:16" x14ac:dyDescent="0.3">
      <c r="A390">
        <v>389</v>
      </c>
      <c r="B390" s="1" t="s">
        <v>27</v>
      </c>
      <c r="C390" s="2">
        <v>44203</v>
      </c>
      <c r="D390">
        <v>1</v>
      </c>
      <c r="E390" s="1" t="s">
        <v>16</v>
      </c>
      <c r="F390">
        <v>2</v>
      </c>
      <c r="G390">
        <v>7</v>
      </c>
      <c r="H390" s="1" t="s">
        <v>37</v>
      </c>
      <c r="I390" s="3">
        <v>0.71099537037037042</v>
      </c>
      <c r="J390">
        <v>17</v>
      </c>
      <c r="K390" s="1" t="s">
        <v>18</v>
      </c>
      <c r="L390" s="1" t="s">
        <v>19</v>
      </c>
      <c r="M390" s="1" t="s">
        <v>19</v>
      </c>
      <c r="N390">
        <v>107</v>
      </c>
      <c r="O390" s="4">
        <v>4.6990740740740743E-3</v>
      </c>
      <c r="P390">
        <v>2</v>
      </c>
    </row>
    <row r="391" spans="1:16" x14ac:dyDescent="0.3">
      <c r="A391">
        <v>390</v>
      </c>
      <c r="B391" s="1" t="s">
        <v>29</v>
      </c>
      <c r="C391" s="2">
        <v>44203</v>
      </c>
      <c r="D391">
        <v>1</v>
      </c>
      <c r="E391" s="1" t="s">
        <v>16</v>
      </c>
      <c r="F391">
        <v>2</v>
      </c>
      <c r="G391">
        <v>7</v>
      </c>
      <c r="H391" s="1" t="s">
        <v>37</v>
      </c>
      <c r="I391" s="3">
        <v>0.71099537037037042</v>
      </c>
      <c r="J391">
        <v>17</v>
      </c>
      <c r="K391" s="1" t="s">
        <v>18</v>
      </c>
      <c r="L391" s="1" t="s">
        <v>19</v>
      </c>
      <c r="M391" s="1" t="s">
        <v>19</v>
      </c>
      <c r="N391">
        <v>86</v>
      </c>
      <c r="O391" s="4">
        <v>4.861111111111111E-4</v>
      </c>
      <c r="P391">
        <v>4</v>
      </c>
    </row>
    <row r="392" spans="1:16" x14ac:dyDescent="0.3">
      <c r="A392">
        <v>391</v>
      </c>
      <c r="B392" s="1" t="s">
        <v>15</v>
      </c>
      <c r="C392" s="2">
        <v>44203</v>
      </c>
      <c r="D392">
        <v>1</v>
      </c>
      <c r="E392" s="1" t="s">
        <v>16</v>
      </c>
      <c r="F392">
        <v>2</v>
      </c>
      <c r="G392">
        <v>7</v>
      </c>
      <c r="H392" s="1" t="s">
        <v>37</v>
      </c>
      <c r="I392" s="3">
        <v>0.73599537037037033</v>
      </c>
      <c r="J392">
        <v>17</v>
      </c>
      <c r="K392" s="1" t="s">
        <v>28</v>
      </c>
      <c r="L392" s="1" t="s">
        <v>19</v>
      </c>
      <c r="M392" s="1" t="s">
        <v>19</v>
      </c>
      <c r="N392">
        <v>76</v>
      </c>
      <c r="O392" s="4">
        <v>9.6064814814814819E-4</v>
      </c>
      <c r="P392">
        <v>4</v>
      </c>
    </row>
    <row r="393" spans="1:16" x14ac:dyDescent="0.3">
      <c r="A393">
        <v>392</v>
      </c>
      <c r="B393" s="1" t="s">
        <v>23</v>
      </c>
      <c r="C393" s="2">
        <v>44203</v>
      </c>
      <c r="D393">
        <v>1</v>
      </c>
      <c r="E393" s="1" t="s">
        <v>16</v>
      </c>
      <c r="F393">
        <v>2</v>
      </c>
      <c r="G393">
        <v>7</v>
      </c>
      <c r="H393" s="1" t="s">
        <v>37</v>
      </c>
      <c r="I393" s="3">
        <v>0.73599537037037033</v>
      </c>
      <c r="J393">
        <v>17</v>
      </c>
      <c r="K393" s="1" t="s">
        <v>28</v>
      </c>
      <c r="L393" s="1" t="s">
        <v>19</v>
      </c>
      <c r="M393" s="1" t="s">
        <v>22</v>
      </c>
      <c r="N393">
        <v>78</v>
      </c>
      <c r="O393" s="4">
        <v>2.1643518518518518E-3</v>
      </c>
      <c r="P393">
        <v>3</v>
      </c>
    </row>
    <row r="394" spans="1:16" x14ac:dyDescent="0.3">
      <c r="A394">
        <v>393</v>
      </c>
      <c r="B394" s="1" t="s">
        <v>27</v>
      </c>
      <c r="C394" s="2">
        <v>44203</v>
      </c>
      <c r="D394">
        <v>1</v>
      </c>
      <c r="E394" s="1" t="s">
        <v>16</v>
      </c>
      <c r="F394">
        <v>2</v>
      </c>
      <c r="G394">
        <v>7</v>
      </c>
      <c r="H394" s="1" t="s">
        <v>37</v>
      </c>
      <c r="I394" s="3">
        <v>0.74099537037037033</v>
      </c>
      <c r="J394">
        <v>17</v>
      </c>
      <c r="K394" s="1" t="s">
        <v>26</v>
      </c>
      <c r="L394" s="1" t="s">
        <v>19</v>
      </c>
      <c r="M394" s="1" t="s">
        <v>19</v>
      </c>
      <c r="N394">
        <v>118</v>
      </c>
      <c r="O394" s="4">
        <v>3.8194444444444446E-4</v>
      </c>
      <c r="P394">
        <v>3</v>
      </c>
    </row>
    <row r="395" spans="1:16" x14ac:dyDescent="0.3">
      <c r="A395">
        <v>394</v>
      </c>
      <c r="B395" s="1" t="s">
        <v>15</v>
      </c>
      <c r="C395" s="2">
        <v>44203</v>
      </c>
      <c r="D395">
        <v>1</v>
      </c>
      <c r="E395" s="1" t="s">
        <v>16</v>
      </c>
      <c r="F395">
        <v>2</v>
      </c>
      <c r="G395">
        <v>7</v>
      </c>
      <c r="H395" s="1" t="s">
        <v>37</v>
      </c>
      <c r="I395" s="3">
        <v>0.74099537037037033</v>
      </c>
      <c r="J395">
        <v>17</v>
      </c>
      <c r="K395" s="1" t="s">
        <v>21</v>
      </c>
      <c r="L395" s="1" t="s">
        <v>22</v>
      </c>
      <c r="M395" s="1" t="s">
        <v>22</v>
      </c>
      <c r="N395"/>
      <c r="O395" s="4"/>
    </row>
    <row r="396" spans="1:16" x14ac:dyDescent="0.3">
      <c r="A396">
        <v>395</v>
      </c>
      <c r="B396" s="1" t="s">
        <v>29</v>
      </c>
      <c r="C396" s="2">
        <v>44203</v>
      </c>
      <c r="D396">
        <v>1</v>
      </c>
      <c r="E396" s="1" t="s">
        <v>16</v>
      </c>
      <c r="F396">
        <v>2</v>
      </c>
      <c r="G396">
        <v>7</v>
      </c>
      <c r="H396" s="1" t="s">
        <v>37</v>
      </c>
      <c r="I396" s="3">
        <v>0.74200231481481482</v>
      </c>
      <c r="J396">
        <v>17</v>
      </c>
      <c r="K396" s="1" t="s">
        <v>26</v>
      </c>
      <c r="L396" s="1" t="s">
        <v>19</v>
      </c>
      <c r="M396" s="1" t="s">
        <v>19</v>
      </c>
      <c r="N396">
        <v>47</v>
      </c>
      <c r="O396" s="4">
        <v>1.4120370370370369E-3</v>
      </c>
      <c r="P396">
        <v>5</v>
      </c>
    </row>
    <row r="397" spans="1:16" x14ac:dyDescent="0.3">
      <c r="A397">
        <v>396</v>
      </c>
      <c r="B397" s="1" t="s">
        <v>15</v>
      </c>
      <c r="C397" s="2">
        <v>44203</v>
      </c>
      <c r="D397">
        <v>1</v>
      </c>
      <c r="E397" s="1" t="s">
        <v>16</v>
      </c>
      <c r="F397">
        <v>2</v>
      </c>
      <c r="G397">
        <v>7</v>
      </c>
      <c r="H397" s="1" t="s">
        <v>37</v>
      </c>
      <c r="I397" s="3">
        <v>0.74200231481481482</v>
      </c>
      <c r="J397">
        <v>17</v>
      </c>
      <c r="K397" s="1" t="s">
        <v>26</v>
      </c>
      <c r="L397" s="1" t="s">
        <v>19</v>
      </c>
      <c r="M397" s="1" t="s">
        <v>19</v>
      </c>
      <c r="N397">
        <v>86</v>
      </c>
      <c r="O397" s="4">
        <v>2.0601851851851853E-3</v>
      </c>
      <c r="P397">
        <v>2</v>
      </c>
    </row>
    <row r="398" spans="1:16" x14ac:dyDescent="0.3">
      <c r="A398">
        <v>397</v>
      </c>
      <c r="B398" s="1" t="s">
        <v>24</v>
      </c>
      <c r="C398" s="2">
        <v>44203</v>
      </c>
      <c r="D398">
        <v>1</v>
      </c>
      <c r="E398" s="1" t="s">
        <v>16</v>
      </c>
      <c r="F398">
        <v>2</v>
      </c>
      <c r="G398">
        <v>7</v>
      </c>
      <c r="H398" s="1" t="s">
        <v>37</v>
      </c>
      <c r="I398" s="3">
        <v>0.74700231481481483</v>
      </c>
      <c r="J398">
        <v>17</v>
      </c>
      <c r="K398" s="1" t="s">
        <v>21</v>
      </c>
      <c r="L398" s="1" t="s">
        <v>19</v>
      </c>
      <c r="M398" s="1" t="s">
        <v>19</v>
      </c>
      <c r="N398">
        <v>76</v>
      </c>
      <c r="O398" s="4">
        <v>4.0740740740740737E-3</v>
      </c>
      <c r="P398">
        <v>3</v>
      </c>
    </row>
    <row r="399" spans="1:16" x14ac:dyDescent="0.3">
      <c r="A399">
        <v>398</v>
      </c>
      <c r="B399" s="1" t="s">
        <v>27</v>
      </c>
      <c r="C399" s="2">
        <v>44203</v>
      </c>
      <c r="D399">
        <v>1</v>
      </c>
      <c r="E399" s="1" t="s">
        <v>16</v>
      </c>
      <c r="F399">
        <v>2</v>
      </c>
      <c r="G399">
        <v>7</v>
      </c>
      <c r="H399" s="1" t="s">
        <v>37</v>
      </c>
      <c r="I399" s="3">
        <v>0.74700231481481483</v>
      </c>
      <c r="J399">
        <v>17</v>
      </c>
      <c r="K399" s="1" t="s">
        <v>25</v>
      </c>
      <c r="L399" s="1" t="s">
        <v>19</v>
      </c>
      <c r="M399" s="1" t="s">
        <v>19</v>
      </c>
      <c r="N399">
        <v>32</v>
      </c>
      <c r="O399" s="4">
        <v>2.3495370370370371E-3</v>
      </c>
      <c r="P399">
        <v>4</v>
      </c>
    </row>
    <row r="400" spans="1:16" x14ac:dyDescent="0.3">
      <c r="A400">
        <v>399</v>
      </c>
      <c r="B400" s="1" t="s">
        <v>29</v>
      </c>
      <c r="C400" s="2">
        <v>44204</v>
      </c>
      <c r="D400">
        <v>1</v>
      </c>
      <c r="E400" s="1" t="s">
        <v>16</v>
      </c>
      <c r="F400">
        <v>2</v>
      </c>
      <c r="G400">
        <v>8</v>
      </c>
      <c r="H400" s="1" t="s">
        <v>17</v>
      </c>
      <c r="I400" s="3">
        <v>0.375</v>
      </c>
      <c r="J400">
        <v>9</v>
      </c>
      <c r="K400" s="1" t="s">
        <v>26</v>
      </c>
      <c r="L400" s="1" t="s">
        <v>19</v>
      </c>
      <c r="M400" s="1" t="s">
        <v>19</v>
      </c>
      <c r="N400">
        <v>98</v>
      </c>
      <c r="O400" s="4">
        <v>2.4652777777777776E-3</v>
      </c>
      <c r="P400">
        <v>5</v>
      </c>
    </row>
    <row r="401" spans="1:16" x14ac:dyDescent="0.3">
      <c r="A401">
        <v>400</v>
      </c>
      <c r="B401" s="1" t="s">
        <v>27</v>
      </c>
      <c r="C401" s="2">
        <v>44204</v>
      </c>
      <c r="D401">
        <v>1</v>
      </c>
      <c r="E401" s="1" t="s">
        <v>16</v>
      </c>
      <c r="F401">
        <v>2</v>
      </c>
      <c r="G401">
        <v>8</v>
      </c>
      <c r="H401" s="1" t="s">
        <v>17</v>
      </c>
      <c r="I401" s="3">
        <v>0.375</v>
      </c>
      <c r="J401">
        <v>9</v>
      </c>
      <c r="K401" s="1" t="s">
        <v>21</v>
      </c>
      <c r="L401" s="1" t="s">
        <v>19</v>
      </c>
      <c r="M401" s="1" t="s">
        <v>19</v>
      </c>
      <c r="N401">
        <v>86</v>
      </c>
      <c r="O401" s="4">
        <v>4.2824074074074075E-4</v>
      </c>
      <c r="P401">
        <v>4</v>
      </c>
    </row>
    <row r="402" spans="1:16" x14ac:dyDescent="0.3">
      <c r="A402">
        <v>401</v>
      </c>
      <c r="B402" s="1" t="s">
        <v>15</v>
      </c>
      <c r="C402" s="2">
        <v>44204</v>
      </c>
      <c r="D402">
        <v>1</v>
      </c>
      <c r="E402" s="1" t="s">
        <v>16</v>
      </c>
      <c r="F402">
        <v>2</v>
      </c>
      <c r="G402">
        <v>8</v>
      </c>
      <c r="H402" s="1" t="s">
        <v>17</v>
      </c>
      <c r="I402" s="3">
        <v>0.39200231481481479</v>
      </c>
      <c r="J402">
        <v>9</v>
      </c>
      <c r="K402" s="1" t="s">
        <v>21</v>
      </c>
      <c r="L402" s="1" t="s">
        <v>19</v>
      </c>
      <c r="M402" s="1" t="s">
        <v>19</v>
      </c>
      <c r="N402">
        <v>37</v>
      </c>
      <c r="O402" s="4">
        <v>7.5231481481481482E-4</v>
      </c>
      <c r="P402">
        <v>3</v>
      </c>
    </row>
    <row r="403" spans="1:16" x14ac:dyDescent="0.3">
      <c r="A403">
        <v>402</v>
      </c>
      <c r="B403" s="1" t="s">
        <v>24</v>
      </c>
      <c r="C403" s="2">
        <v>44204</v>
      </c>
      <c r="D403">
        <v>1</v>
      </c>
      <c r="E403" s="1" t="s">
        <v>16</v>
      </c>
      <c r="F403">
        <v>2</v>
      </c>
      <c r="G403">
        <v>8</v>
      </c>
      <c r="H403" s="1" t="s">
        <v>17</v>
      </c>
      <c r="I403" s="3">
        <v>0.39200231481481479</v>
      </c>
      <c r="J403">
        <v>9</v>
      </c>
      <c r="K403" s="1" t="s">
        <v>26</v>
      </c>
      <c r="L403" s="1" t="s">
        <v>19</v>
      </c>
      <c r="M403" s="1" t="s">
        <v>19</v>
      </c>
      <c r="N403">
        <v>15</v>
      </c>
      <c r="O403" s="4">
        <v>3.0902777777777777E-3</v>
      </c>
      <c r="P403">
        <v>5</v>
      </c>
    </row>
    <row r="404" spans="1:16" x14ac:dyDescent="0.3">
      <c r="A404">
        <v>403</v>
      </c>
      <c r="B404" s="1" t="s">
        <v>15</v>
      </c>
      <c r="C404" s="2">
        <v>44204</v>
      </c>
      <c r="D404">
        <v>1</v>
      </c>
      <c r="E404" s="1" t="s">
        <v>16</v>
      </c>
      <c r="F404">
        <v>2</v>
      </c>
      <c r="G404">
        <v>8</v>
      </c>
      <c r="H404" s="1" t="s">
        <v>17</v>
      </c>
      <c r="I404" s="3">
        <v>0.4079976851851852</v>
      </c>
      <c r="J404">
        <v>9</v>
      </c>
      <c r="K404" s="1" t="s">
        <v>18</v>
      </c>
      <c r="L404" s="1" t="s">
        <v>19</v>
      </c>
      <c r="M404" s="1" t="s">
        <v>19</v>
      </c>
      <c r="N404">
        <v>114</v>
      </c>
      <c r="O404" s="4">
        <v>2.9282407407407408E-3</v>
      </c>
      <c r="P404">
        <v>5</v>
      </c>
    </row>
    <row r="405" spans="1:16" x14ac:dyDescent="0.3">
      <c r="A405">
        <v>404</v>
      </c>
      <c r="B405" s="1" t="s">
        <v>23</v>
      </c>
      <c r="C405" s="2">
        <v>44204</v>
      </c>
      <c r="D405">
        <v>1</v>
      </c>
      <c r="E405" s="1" t="s">
        <v>16</v>
      </c>
      <c r="F405">
        <v>2</v>
      </c>
      <c r="G405">
        <v>8</v>
      </c>
      <c r="H405" s="1" t="s">
        <v>17</v>
      </c>
      <c r="I405" s="3">
        <v>0.4079976851851852</v>
      </c>
      <c r="J405">
        <v>9</v>
      </c>
      <c r="K405" s="1" t="s">
        <v>25</v>
      </c>
      <c r="L405" s="1" t="s">
        <v>22</v>
      </c>
      <c r="M405" s="1" t="s">
        <v>22</v>
      </c>
      <c r="N405"/>
      <c r="O405" s="4"/>
    </row>
    <row r="406" spans="1:16" x14ac:dyDescent="0.3">
      <c r="A406">
        <v>405</v>
      </c>
      <c r="B406" s="1" t="s">
        <v>27</v>
      </c>
      <c r="C406" s="2">
        <v>44204</v>
      </c>
      <c r="D406">
        <v>1</v>
      </c>
      <c r="E406" s="1" t="s">
        <v>16</v>
      </c>
      <c r="F406">
        <v>2</v>
      </c>
      <c r="G406">
        <v>8</v>
      </c>
      <c r="H406" s="1" t="s">
        <v>17</v>
      </c>
      <c r="I406" s="3">
        <v>0.41599537037037038</v>
      </c>
      <c r="J406">
        <v>9</v>
      </c>
      <c r="K406" s="1" t="s">
        <v>21</v>
      </c>
      <c r="L406" s="1" t="s">
        <v>22</v>
      </c>
      <c r="M406" s="1" t="s">
        <v>22</v>
      </c>
      <c r="N406"/>
      <c r="O406" s="4"/>
    </row>
    <row r="407" spans="1:16" x14ac:dyDescent="0.3">
      <c r="A407">
        <v>406</v>
      </c>
      <c r="B407" s="1" t="s">
        <v>30</v>
      </c>
      <c r="C407" s="2">
        <v>44204</v>
      </c>
      <c r="D407">
        <v>1</v>
      </c>
      <c r="E407" s="1" t="s">
        <v>16</v>
      </c>
      <c r="F407">
        <v>2</v>
      </c>
      <c r="G407">
        <v>8</v>
      </c>
      <c r="H407" s="1" t="s">
        <v>17</v>
      </c>
      <c r="I407" s="3">
        <v>0.41599537037037038</v>
      </c>
      <c r="J407">
        <v>9</v>
      </c>
      <c r="K407" s="1" t="s">
        <v>28</v>
      </c>
      <c r="L407" s="1" t="s">
        <v>22</v>
      </c>
      <c r="M407" s="1" t="s">
        <v>22</v>
      </c>
      <c r="N407"/>
      <c r="O407" s="4"/>
    </row>
    <row r="408" spans="1:16" x14ac:dyDescent="0.3">
      <c r="A408">
        <v>407</v>
      </c>
      <c r="B408" s="1" t="s">
        <v>30</v>
      </c>
      <c r="C408" s="2">
        <v>44204</v>
      </c>
      <c r="D408">
        <v>1</v>
      </c>
      <c r="E408" s="1" t="s">
        <v>16</v>
      </c>
      <c r="F408">
        <v>2</v>
      </c>
      <c r="G408">
        <v>8</v>
      </c>
      <c r="H408" s="1" t="s">
        <v>17</v>
      </c>
      <c r="I408" s="3">
        <v>0.44599537037037035</v>
      </c>
      <c r="J408">
        <v>10</v>
      </c>
      <c r="K408" s="1" t="s">
        <v>28</v>
      </c>
      <c r="L408" s="1" t="s">
        <v>19</v>
      </c>
      <c r="M408" s="1" t="s">
        <v>22</v>
      </c>
      <c r="N408">
        <v>23</v>
      </c>
      <c r="O408" s="4">
        <v>1.5740740740740741E-3</v>
      </c>
      <c r="P408">
        <v>3</v>
      </c>
    </row>
    <row r="409" spans="1:16" x14ac:dyDescent="0.3">
      <c r="A409">
        <v>408</v>
      </c>
      <c r="B409" s="1" t="s">
        <v>31</v>
      </c>
      <c r="C409" s="2">
        <v>44204</v>
      </c>
      <c r="D409">
        <v>1</v>
      </c>
      <c r="E409" s="1" t="s">
        <v>16</v>
      </c>
      <c r="F409">
        <v>2</v>
      </c>
      <c r="G409">
        <v>8</v>
      </c>
      <c r="H409" s="1" t="s">
        <v>17</v>
      </c>
      <c r="I409" s="3">
        <v>0.44599537037037035</v>
      </c>
      <c r="J409">
        <v>10</v>
      </c>
      <c r="K409" s="1" t="s">
        <v>25</v>
      </c>
      <c r="L409" s="1" t="s">
        <v>22</v>
      </c>
      <c r="M409" s="1" t="s">
        <v>22</v>
      </c>
      <c r="N409"/>
      <c r="O409" s="4"/>
    </row>
    <row r="410" spans="1:16" x14ac:dyDescent="0.3">
      <c r="A410">
        <v>409</v>
      </c>
      <c r="B410" s="1" t="s">
        <v>29</v>
      </c>
      <c r="C410" s="2">
        <v>44204</v>
      </c>
      <c r="D410">
        <v>1</v>
      </c>
      <c r="E410" s="1" t="s">
        <v>16</v>
      </c>
      <c r="F410">
        <v>2</v>
      </c>
      <c r="G410">
        <v>8</v>
      </c>
      <c r="H410" s="1" t="s">
        <v>17</v>
      </c>
      <c r="I410" s="3">
        <v>0.45099537037037035</v>
      </c>
      <c r="J410">
        <v>10</v>
      </c>
      <c r="K410" s="1" t="s">
        <v>26</v>
      </c>
      <c r="L410" s="1" t="s">
        <v>19</v>
      </c>
      <c r="M410" s="1" t="s">
        <v>19</v>
      </c>
      <c r="N410">
        <v>69</v>
      </c>
      <c r="O410" s="4">
        <v>3.9467592592592592E-3</v>
      </c>
      <c r="P410">
        <v>3</v>
      </c>
    </row>
    <row r="411" spans="1:16" x14ac:dyDescent="0.3">
      <c r="A411">
        <v>410</v>
      </c>
      <c r="B411" s="1" t="s">
        <v>23</v>
      </c>
      <c r="C411" s="2">
        <v>44204</v>
      </c>
      <c r="D411">
        <v>1</v>
      </c>
      <c r="E411" s="1" t="s">
        <v>16</v>
      </c>
      <c r="F411">
        <v>2</v>
      </c>
      <c r="G411">
        <v>8</v>
      </c>
      <c r="H411" s="1" t="s">
        <v>17</v>
      </c>
      <c r="I411" s="3">
        <v>0.45099537037037035</v>
      </c>
      <c r="J411">
        <v>10</v>
      </c>
      <c r="K411" s="1" t="s">
        <v>18</v>
      </c>
      <c r="L411" s="1" t="s">
        <v>19</v>
      </c>
      <c r="M411" s="1" t="s">
        <v>19</v>
      </c>
      <c r="N411">
        <v>15</v>
      </c>
      <c r="O411" s="4">
        <v>4.2824074074074075E-3</v>
      </c>
      <c r="P411">
        <v>4</v>
      </c>
    </row>
    <row r="412" spans="1:16" x14ac:dyDescent="0.3">
      <c r="A412">
        <v>411</v>
      </c>
      <c r="B412" s="1" t="s">
        <v>20</v>
      </c>
      <c r="C412" s="2">
        <v>44204</v>
      </c>
      <c r="D412">
        <v>1</v>
      </c>
      <c r="E412" s="1" t="s">
        <v>16</v>
      </c>
      <c r="F412">
        <v>2</v>
      </c>
      <c r="G412">
        <v>8</v>
      </c>
      <c r="H412" s="1" t="s">
        <v>17</v>
      </c>
      <c r="I412" s="3">
        <v>0.45099537037037035</v>
      </c>
      <c r="J412">
        <v>10</v>
      </c>
      <c r="K412" s="1" t="s">
        <v>21</v>
      </c>
      <c r="L412" s="1" t="s">
        <v>19</v>
      </c>
      <c r="M412" s="1" t="s">
        <v>19</v>
      </c>
      <c r="N412">
        <v>119</v>
      </c>
      <c r="O412" s="4">
        <v>3.7962962962962963E-3</v>
      </c>
      <c r="P412">
        <v>3</v>
      </c>
    </row>
    <row r="413" spans="1:16" x14ac:dyDescent="0.3">
      <c r="A413">
        <v>412</v>
      </c>
      <c r="B413" s="1" t="s">
        <v>20</v>
      </c>
      <c r="C413" s="2">
        <v>44204</v>
      </c>
      <c r="D413">
        <v>1</v>
      </c>
      <c r="E413" s="1" t="s">
        <v>16</v>
      </c>
      <c r="F413">
        <v>2</v>
      </c>
      <c r="G413">
        <v>8</v>
      </c>
      <c r="H413" s="1" t="s">
        <v>17</v>
      </c>
      <c r="I413" s="3">
        <v>0.45099537037037035</v>
      </c>
      <c r="J413">
        <v>10</v>
      </c>
      <c r="K413" s="1" t="s">
        <v>28</v>
      </c>
      <c r="L413" s="1" t="s">
        <v>19</v>
      </c>
      <c r="M413" s="1" t="s">
        <v>19</v>
      </c>
      <c r="N413">
        <v>68</v>
      </c>
      <c r="O413" s="4">
        <v>3.6689814814814814E-3</v>
      </c>
      <c r="P413">
        <v>1</v>
      </c>
    </row>
    <row r="414" spans="1:16" x14ac:dyDescent="0.3">
      <c r="A414">
        <v>413</v>
      </c>
      <c r="B414" s="1" t="s">
        <v>15</v>
      </c>
      <c r="C414" s="2">
        <v>44204</v>
      </c>
      <c r="D414">
        <v>1</v>
      </c>
      <c r="E414" s="1" t="s">
        <v>16</v>
      </c>
      <c r="F414">
        <v>2</v>
      </c>
      <c r="G414">
        <v>8</v>
      </c>
      <c r="H414" s="1" t="s">
        <v>17</v>
      </c>
      <c r="I414" s="3">
        <v>0.45900462962962962</v>
      </c>
      <c r="J414">
        <v>11</v>
      </c>
      <c r="K414" s="1" t="s">
        <v>18</v>
      </c>
      <c r="L414" s="1" t="s">
        <v>19</v>
      </c>
      <c r="M414" s="1" t="s">
        <v>19</v>
      </c>
      <c r="N414">
        <v>115</v>
      </c>
      <c r="O414" s="4">
        <v>4.2824074074074075E-3</v>
      </c>
      <c r="P414">
        <v>3</v>
      </c>
    </row>
    <row r="415" spans="1:16" x14ac:dyDescent="0.3">
      <c r="A415">
        <v>414</v>
      </c>
      <c r="B415" s="1" t="s">
        <v>29</v>
      </c>
      <c r="C415" s="2">
        <v>44204</v>
      </c>
      <c r="D415">
        <v>1</v>
      </c>
      <c r="E415" s="1" t="s">
        <v>16</v>
      </c>
      <c r="F415">
        <v>2</v>
      </c>
      <c r="G415">
        <v>8</v>
      </c>
      <c r="H415" s="1" t="s">
        <v>17</v>
      </c>
      <c r="I415" s="3">
        <v>0.45900462962962962</v>
      </c>
      <c r="J415">
        <v>11</v>
      </c>
      <c r="K415" s="1" t="s">
        <v>18</v>
      </c>
      <c r="L415" s="1" t="s">
        <v>19</v>
      </c>
      <c r="M415" s="1" t="s">
        <v>19</v>
      </c>
      <c r="N415">
        <v>84</v>
      </c>
      <c r="O415" s="4">
        <v>8.2175925925925927E-4</v>
      </c>
      <c r="P415">
        <v>5</v>
      </c>
    </row>
    <row r="416" spans="1:16" x14ac:dyDescent="0.3">
      <c r="A416">
        <v>415</v>
      </c>
      <c r="B416" s="1" t="s">
        <v>31</v>
      </c>
      <c r="C416" s="2">
        <v>44204</v>
      </c>
      <c r="D416">
        <v>1</v>
      </c>
      <c r="E416" s="1" t="s">
        <v>16</v>
      </c>
      <c r="F416">
        <v>2</v>
      </c>
      <c r="G416">
        <v>8</v>
      </c>
      <c r="H416" s="1" t="s">
        <v>17</v>
      </c>
      <c r="I416" s="3">
        <v>0.47</v>
      </c>
      <c r="J416">
        <v>11</v>
      </c>
      <c r="K416" s="1" t="s">
        <v>18</v>
      </c>
      <c r="L416" s="1" t="s">
        <v>19</v>
      </c>
      <c r="M416" s="1" t="s">
        <v>22</v>
      </c>
      <c r="N416">
        <v>59</v>
      </c>
      <c r="O416" s="4">
        <v>8.9120370370370373E-4</v>
      </c>
      <c r="P416">
        <v>4</v>
      </c>
    </row>
    <row r="417" spans="1:16" x14ac:dyDescent="0.3">
      <c r="A417">
        <v>416</v>
      </c>
      <c r="B417" s="1" t="s">
        <v>15</v>
      </c>
      <c r="C417" s="2">
        <v>44204</v>
      </c>
      <c r="D417">
        <v>1</v>
      </c>
      <c r="E417" s="1" t="s">
        <v>16</v>
      </c>
      <c r="F417">
        <v>2</v>
      </c>
      <c r="G417">
        <v>8</v>
      </c>
      <c r="H417" s="1" t="s">
        <v>17</v>
      </c>
      <c r="I417" s="3">
        <v>0.47</v>
      </c>
      <c r="J417">
        <v>11</v>
      </c>
      <c r="K417" s="1" t="s">
        <v>21</v>
      </c>
      <c r="L417" s="1" t="s">
        <v>19</v>
      </c>
      <c r="M417" s="1" t="s">
        <v>22</v>
      </c>
      <c r="N417">
        <v>112</v>
      </c>
      <c r="O417" s="4">
        <v>2.476851851851852E-3</v>
      </c>
      <c r="P417">
        <v>4</v>
      </c>
    </row>
    <row r="418" spans="1:16" x14ac:dyDescent="0.3">
      <c r="A418">
        <v>417</v>
      </c>
      <c r="B418" s="1" t="s">
        <v>31</v>
      </c>
      <c r="C418" s="2">
        <v>44204</v>
      </c>
      <c r="D418">
        <v>1</v>
      </c>
      <c r="E418" s="1" t="s">
        <v>16</v>
      </c>
      <c r="F418">
        <v>2</v>
      </c>
      <c r="G418">
        <v>8</v>
      </c>
      <c r="H418" s="1" t="s">
        <v>17</v>
      </c>
      <c r="I418" s="3">
        <v>0.47</v>
      </c>
      <c r="J418">
        <v>11</v>
      </c>
      <c r="K418" s="1" t="s">
        <v>18</v>
      </c>
      <c r="L418" s="1" t="s">
        <v>22</v>
      </c>
      <c r="M418" s="1" t="s">
        <v>22</v>
      </c>
      <c r="N418"/>
      <c r="O418" s="4"/>
    </row>
    <row r="419" spans="1:16" x14ac:dyDescent="0.3">
      <c r="A419">
        <v>418</v>
      </c>
      <c r="B419" s="1" t="s">
        <v>31</v>
      </c>
      <c r="C419" s="2">
        <v>44204</v>
      </c>
      <c r="D419">
        <v>1</v>
      </c>
      <c r="E419" s="1" t="s">
        <v>16</v>
      </c>
      <c r="F419">
        <v>2</v>
      </c>
      <c r="G419">
        <v>8</v>
      </c>
      <c r="H419" s="1" t="s">
        <v>17</v>
      </c>
      <c r="I419" s="3">
        <v>0.47</v>
      </c>
      <c r="J419">
        <v>11</v>
      </c>
      <c r="K419" s="1" t="s">
        <v>26</v>
      </c>
      <c r="L419" s="1" t="s">
        <v>19</v>
      </c>
      <c r="M419" s="1" t="s">
        <v>19</v>
      </c>
      <c r="N419">
        <v>39</v>
      </c>
      <c r="O419" s="4">
        <v>3.3680555555555556E-3</v>
      </c>
      <c r="P419">
        <v>3</v>
      </c>
    </row>
    <row r="420" spans="1:16" x14ac:dyDescent="0.3">
      <c r="A420">
        <v>419</v>
      </c>
      <c r="B420" s="1" t="s">
        <v>27</v>
      </c>
      <c r="C420" s="2">
        <v>44204</v>
      </c>
      <c r="D420">
        <v>1</v>
      </c>
      <c r="E420" s="1" t="s">
        <v>16</v>
      </c>
      <c r="F420">
        <v>2</v>
      </c>
      <c r="G420">
        <v>8</v>
      </c>
      <c r="H420" s="1" t="s">
        <v>17</v>
      </c>
      <c r="I420" s="3">
        <v>0.50900462962962967</v>
      </c>
      <c r="J420">
        <v>12</v>
      </c>
      <c r="K420" s="1" t="s">
        <v>28</v>
      </c>
      <c r="L420" s="1" t="s">
        <v>19</v>
      </c>
      <c r="M420" s="1" t="s">
        <v>19</v>
      </c>
      <c r="N420">
        <v>31</v>
      </c>
      <c r="O420" s="4">
        <v>4.5717592592592589E-3</v>
      </c>
      <c r="P420">
        <v>5</v>
      </c>
    </row>
    <row r="421" spans="1:16" x14ac:dyDescent="0.3">
      <c r="A421">
        <v>420</v>
      </c>
      <c r="B421" s="1" t="s">
        <v>31</v>
      </c>
      <c r="C421" s="2">
        <v>44204</v>
      </c>
      <c r="D421">
        <v>1</v>
      </c>
      <c r="E421" s="1" t="s">
        <v>16</v>
      </c>
      <c r="F421">
        <v>2</v>
      </c>
      <c r="G421">
        <v>8</v>
      </c>
      <c r="H421" s="1" t="s">
        <v>17</v>
      </c>
      <c r="I421" s="3">
        <v>0.50900462962962967</v>
      </c>
      <c r="J421">
        <v>12</v>
      </c>
      <c r="K421" s="1" t="s">
        <v>28</v>
      </c>
      <c r="L421" s="1" t="s">
        <v>19</v>
      </c>
      <c r="M421" s="1" t="s">
        <v>19</v>
      </c>
      <c r="N421">
        <v>112</v>
      </c>
      <c r="O421" s="4">
        <v>2.5578703703703705E-3</v>
      </c>
      <c r="P421">
        <v>2</v>
      </c>
    </row>
    <row r="422" spans="1:16" x14ac:dyDescent="0.3">
      <c r="A422">
        <v>421</v>
      </c>
      <c r="B422" s="1" t="s">
        <v>24</v>
      </c>
      <c r="C422" s="2">
        <v>44204</v>
      </c>
      <c r="D422">
        <v>1</v>
      </c>
      <c r="E422" s="1" t="s">
        <v>16</v>
      </c>
      <c r="F422">
        <v>2</v>
      </c>
      <c r="G422">
        <v>8</v>
      </c>
      <c r="H422" s="1" t="s">
        <v>17</v>
      </c>
      <c r="I422" s="3">
        <v>0.51</v>
      </c>
      <c r="J422">
        <v>12</v>
      </c>
      <c r="K422" s="1" t="s">
        <v>28</v>
      </c>
      <c r="L422" s="1" t="s">
        <v>19</v>
      </c>
      <c r="M422" s="1" t="s">
        <v>19</v>
      </c>
      <c r="N422">
        <v>49</v>
      </c>
      <c r="O422" s="4">
        <v>1.6782407407407408E-3</v>
      </c>
      <c r="P422">
        <v>4</v>
      </c>
    </row>
    <row r="423" spans="1:16" x14ac:dyDescent="0.3">
      <c r="A423">
        <v>422</v>
      </c>
      <c r="B423" s="1" t="s">
        <v>24</v>
      </c>
      <c r="C423" s="2">
        <v>44204</v>
      </c>
      <c r="D423">
        <v>1</v>
      </c>
      <c r="E423" s="1" t="s">
        <v>16</v>
      </c>
      <c r="F423">
        <v>2</v>
      </c>
      <c r="G423">
        <v>8</v>
      </c>
      <c r="H423" s="1" t="s">
        <v>17</v>
      </c>
      <c r="I423" s="3">
        <v>0.51</v>
      </c>
      <c r="J423">
        <v>12</v>
      </c>
      <c r="K423" s="1" t="s">
        <v>21</v>
      </c>
      <c r="L423" s="1" t="s">
        <v>19</v>
      </c>
      <c r="M423" s="1" t="s">
        <v>19</v>
      </c>
      <c r="N423">
        <v>18</v>
      </c>
      <c r="O423" s="4">
        <v>4.6064814814814814E-3</v>
      </c>
      <c r="P423">
        <v>3</v>
      </c>
    </row>
    <row r="424" spans="1:16" x14ac:dyDescent="0.3">
      <c r="A424">
        <v>423</v>
      </c>
      <c r="B424" s="1" t="s">
        <v>23</v>
      </c>
      <c r="C424" s="2">
        <v>44204</v>
      </c>
      <c r="D424">
        <v>1</v>
      </c>
      <c r="E424" s="1" t="s">
        <v>16</v>
      </c>
      <c r="F424">
        <v>2</v>
      </c>
      <c r="G424">
        <v>8</v>
      </c>
      <c r="H424" s="1" t="s">
        <v>17</v>
      </c>
      <c r="I424" s="3">
        <v>0.52700231481481485</v>
      </c>
      <c r="J424">
        <v>12</v>
      </c>
      <c r="K424" s="1" t="s">
        <v>21</v>
      </c>
      <c r="L424" s="1" t="s">
        <v>19</v>
      </c>
      <c r="M424" s="1" t="s">
        <v>19</v>
      </c>
      <c r="N424">
        <v>80</v>
      </c>
      <c r="O424" s="4">
        <v>1.8865740740740742E-3</v>
      </c>
      <c r="P424">
        <v>4</v>
      </c>
    </row>
    <row r="425" spans="1:16" x14ac:dyDescent="0.3">
      <c r="A425">
        <v>424</v>
      </c>
      <c r="B425" s="1" t="s">
        <v>31</v>
      </c>
      <c r="C425" s="2">
        <v>44204</v>
      </c>
      <c r="D425">
        <v>1</v>
      </c>
      <c r="E425" s="1" t="s">
        <v>16</v>
      </c>
      <c r="F425">
        <v>2</v>
      </c>
      <c r="G425">
        <v>8</v>
      </c>
      <c r="H425" s="1" t="s">
        <v>17</v>
      </c>
      <c r="I425" s="3">
        <v>0.52700231481481485</v>
      </c>
      <c r="J425">
        <v>12</v>
      </c>
      <c r="K425" s="1" t="s">
        <v>26</v>
      </c>
      <c r="L425" s="1" t="s">
        <v>19</v>
      </c>
      <c r="M425" s="1" t="s">
        <v>19</v>
      </c>
      <c r="N425">
        <v>57</v>
      </c>
      <c r="O425" s="4">
        <v>1.7708333333333332E-3</v>
      </c>
      <c r="P425">
        <v>3</v>
      </c>
    </row>
    <row r="426" spans="1:16" x14ac:dyDescent="0.3">
      <c r="A426">
        <v>425</v>
      </c>
      <c r="B426" s="1" t="s">
        <v>23</v>
      </c>
      <c r="C426" s="2">
        <v>44204</v>
      </c>
      <c r="D426">
        <v>1</v>
      </c>
      <c r="E426" s="1" t="s">
        <v>16</v>
      </c>
      <c r="F426">
        <v>2</v>
      </c>
      <c r="G426">
        <v>8</v>
      </c>
      <c r="H426" s="1" t="s">
        <v>17</v>
      </c>
      <c r="I426" s="3">
        <v>0.53400462962962958</v>
      </c>
      <c r="J426">
        <v>12</v>
      </c>
      <c r="K426" s="1" t="s">
        <v>18</v>
      </c>
      <c r="L426" s="1" t="s">
        <v>22</v>
      </c>
      <c r="M426" s="1" t="s">
        <v>22</v>
      </c>
      <c r="N426"/>
      <c r="O426" s="4"/>
    </row>
    <row r="427" spans="1:16" x14ac:dyDescent="0.3">
      <c r="A427">
        <v>426</v>
      </c>
      <c r="B427" s="1" t="s">
        <v>15</v>
      </c>
      <c r="C427" s="2">
        <v>44204</v>
      </c>
      <c r="D427">
        <v>1</v>
      </c>
      <c r="E427" s="1" t="s">
        <v>16</v>
      </c>
      <c r="F427">
        <v>2</v>
      </c>
      <c r="G427">
        <v>8</v>
      </c>
      <c r="H427" s="1" t="s">
        <v>17</v>
      </c>
      <c r="I427" s="3">
        <v>0.53400462962962958</v>
      </c>
      <c r="J427">
        <v>12</v>
      </c>
      <c r="K427" s="1" t="s">
        <v>18</v>
      </c>
      <c r="L427" s="1" t="s">
        <v>19</v>
      </c>
      <c r="M427" s="1" t="s">
        <v>22</v>
      </c>
      <c r="N427">
        <v>87</v>
      </c>
      <c r="O427" s="4">
        <v>4.3750000000000004E-3</v>
      </c>
      <c r="P427">
        <v>4</v>
      </c>
    </row>
    <row r="428" spans="1:16" x14ac:dyDescent="0.3">
      <c r="A428">
        <v>427</v>
      </c>
      <c r="B428" s="1" t="s">
        <v>15</v>
      </c>
      <c r="C428" s="2">
        <v>44204</v>
      </c>
      <c r="D428">
        <v>1</v>
      </c>
      <c r="E428" s="1" t="s">
        <v>16</v>
      </c>
      <c r="F428">
        <v>2</v>
      </c>
      <c r="G428">
        <v>8</v>
      </c>
      <c r="H428" s="1" t="s">
        <v>17</v>
      </c>
      <c r="I428" s="3">
        <v>0.54900462962962959</v>
      </c>
      <c r="J428">
        <v>13</v>
      </c>
      <c r="K428" s="1" t="s">
        <v>25</v>
      </c>
      <c r="L428" s="1" t="s">
        <v>22</v>
      </c>
      <c r="M428" s="1" t="s">
        <v>22</v>
      </c>
      <c r="N428"/>
      <c r="O428" s="4"/>
    </row>
    <row r="429" spans="1:16" x14ac:dyDescent="0.3">
      <c r="A429">
        <v>428</v>
      </c>
      <c r="B429" s="1" t="s">
        <v>24</v>
      </c>
      <c r="C429" s="2">
        <v>44204</v>
      </c>
      <c r="D429">
        <v>1</v>
      </c>
      <c r="E429" s="1" t="s">
        <v>16</v>
      </c>
      <c r="F429">
        <v>2</v>
      </c>
      <c r="G429">
        <v>8</v>
      </c>
      <c r="H429" s="1" t="s">
        <v>17</v>
      </c>
      <c r="I429" s="3">
        <v>0.54900462962962959</v>
      </c>
      <c r="J429">
        <v>13</v>
      </c>
      <c r="K429" s="1" t="s">
        <v>28</v>
      </c>
      <c r="L429" s="1" t="s">
        <v>19</v>
      </c>
      <c r="M429" s="1" t="s">
        <v>19</v>
      </c>
      <c r="N429">
        <v>81</v>
      </c>
      <c r="O429" s="4">
        <v>4.1203703703703706E-3</v>
      </c>
      <c r="P429">
        <v>3</v>
      </c>
    </row>
    <row r="430" spans="1:16" x14ac:dyDescent="0.3">
      <c r="A430">
        <v>429</v>
      </c>
      <c r="B430" s="1" t="s">
        <v>29</v>
      </c>
      <c r="C430" s="2">
        <v>44204</v>
      </c>
      <c r="D430">
        <v>1</v>
      </c>
      <c r="E430" s="1" t="s">
        <v>16</v>
      </c>
      <c r="F430">
        <v>2</v>
      </c>
      <c r="G430">
        <v>8</v>
      </c>
      <c r="H430" s="1" t="s">
        <v>17</v>
      </c>
      <c r="I430" s="3">
        <v>0.54900462962962959</v>
      </c>
      <c r="J430">
        <v>13</v>
      </c>
      <c r="K430" s="1" t="s">
        <v>21</v>
      </c>
      <c r="L430" s="1" t="s">
        <v>22</v>
      </c>
      <c r="M430" s="1" t="s">
        <v>22</v>
      </c>
      <c r="N430"/>
      <c r="O430" s="4"/>
    </row>
    <row r="431" spans="1:16" x14ac:dyDescent="0.3">
      <c r="A431">
        <v>430</v>
      </c>
      <c r="B431" s="1" t="s">
        <v>27</v>
      </c>
      <c r="C431" s="2">
        <v>44204</v>
      </c>
      <c r="D431">
        <v>1</v>
      </c>
      <c r="E431" s="1" t="s">
        <v>16</v>
      </c>
      <c r="F431">
        <v>2</v>
      </c>
      <c r="G431">
        <v>8</v>
      </c>
      <c r="H431" s="1" t="s">
        <v>17</v>
      </c>
      <c r="I431" s="3">
        <v>0.54900462962962959</v>
      </c>
      <c r="J431">
        <v>13</v>
      </c>
      <c r="K431" s="1" t="s">
        <v>28</v>
      </c>
      <c r="L431" s="1" t="s">
        <v>19</v>
      </c>
      <c r="M431" s="1" t="s">
        <v>19</v>
      </c>
      <c r="N431">
        <v>47</v>
      </c>
      <c r="O431" s="4">
        <v>1.5162037037037036E-3</v>
      </c>
      <c r="P431">
        <v>5</v>
      </c>
    </row>
    <row r="432" spans="1:16" x14ac:dyDescent="0.3">
      <c r="A432">
        <v>431</v>
      </c>
      <c r="B432" s="1" t="s">
        <v>29</v>
      </c>
      <c r="C432" s="2">
        <v>44204</v>
      </c>
      <c r="D432">
        <v>1</v>
      </c>
      <c r="E432" s="1" t="s">
        <v>16</v>
      </c>
      <c r="F432">
        <v>2</v>
      </c>
      <c r="G432">
        <v>8</v>
      </c>
      <c r="H432" s="1" t="s">
        <v>17</v>
      </c>
      <c r="I432" s="3">
        <v>0.5540046296296296</v>
      </c>
      <c r="J432">
        <v>13</v>
      </c>
      <c r="K432" s="1" t="s">
        <v>28</v>
      </c>
      <c r="L432" s="1" t="s">
        <v>19</v>
      </c>
      <c r="M432" s="1" t="s">
        <v>19</v>
      </c>
      <c r="N432">
        <v>57</v>
      </c>
      <c r="O432" s="4">
        <v>4.340277777777778E-3</v>
      </c>
      <c r="P432">
        <v>4</v>
      </c>
    </row>
    <row r="433" spans="1:16" x14ac:dyDescent="0.3">
      <c r="A433">
        <v>432</v>
      </c>
      <c r="B433" s="1" t="s">
        <v>20</v>
      </c>
      <c r="C433" s="2">
        <v>44204</v>
      </c>
      <c r="D433">
        <v>1</v>
      </c>
      <c r="E433" s="1" t="s">
        <v>16</v>
      </c>
      <c r="F433">
        <v>2</v>
      </c>
      <c r="G433">
        <v>8</v>
      </c>
      <c r="H433" s="1" t="s">
        <v>17</v>
      </c>
      <c r="I433" s="3">
        <v>0.5540046296296296</v>
      </c>
      <c r="J433">
        <v>13</v>
      </c>
      <c r="K433" s="1" t="s">
        <v>25</v>
      </c>
      <c r="L433" s="1" t="s">
        <v>22</v>
      </c>
      <c r="M433" s="1" t="s">
        <v>22</v>
      </c>
      <c r="N433"/>
      <c r="O433" s="4"/>
    </row>
    <row r="434" spans="1:16" x14ac:dyDescent="0.3">
      <c r="A434">
        <v>433</v>
      </c>
      <c r="B434" s="1" t="s">
        <v>29</v>
      </c>
      <c r="C434" s="2">
        <v>44204</v>
      </c>
      <c r="D434">
        <v>1</v>
      </c>
      <c r="E434" s="1" t="s">
        <v>16</v>
      </c>
      <c r="F434">
        <v>2</v>
      </c>
      <c r="G434">
        <v>8</v>
      </c>
      <c r="H434" s="1" t="s">
        <v>17</v>
      </c>
      <c r="I434" s="3">
        <v>0.57200231481481478</v>
      </c>
      <c r="J434">
        <v>13</v>
      </c>
      <c r="K434" s="1" t="s">
        <v>18</v>
      </c>
      <c r="L434" s="1" t="s">
        <v>19</v>
      </c>
      <c r="M434" s="1" t="s">
        <v>19</v>
      </c>
      <c r="N434">
        <v>104</v>
      </c>
      <c r="O434" s="4">
        <v>2.7199074074074074E-3</v>
      </c>
      <c r="P434">
        <v>4</v>
      </c>
    </row>
    <row r="435" spans="1:16" x14ac:dyDescent="0.3">
      <c r="A435">
        <v>434</v>
      </c>
      <c r="B435" s="1" t="s">
        <v>20</v>
      </c>
      <c r="C435" s="2">
        <v>44204</v>
      </c>
      <c r="D435">
        <v>1</v>
      </c>
      <c r="E435" s="1" t="s">
        <v>16</v>
      </c>
      <c r="F435">
        <v>2</v>
      </c>
      <c r="G435">
        <v>8</v>
      </c>
      <c r="H435" s="1" t="s">
        <v>17</v>
      </c>
      <c r="I435" s="3">
        <v>0.57200231481481478</v>
      </c>
      <c r="J435">
        <v>13</v>
      </c>
      <c r="K435" s="1" t="s">
        <v>26</v>
      </c>
      <c r="L435" s="1" t="s">
        <v>19</v>
      </c>
      <c r="M435" s="1" t="s">
        <v>19</v>
      </c>
      <c r="N435">
        <v>16</v>
      </c>
      <c r="O435" s="4">
        <v>4.0046296296296297E-3</v>
      </c>
      <c r="P435">
        <v>3</v>
      </c>
    </row>
    <row r="436" spans="1:16" x14ac:dyDescent="0.3">
      <c r="A436">
        <v>435</v>
      </c>
      <c r="B436" s="1" t="s">
        <v>24</v>
      </c>
      <c r="C436" s="2">
        <v>44204</v>
      </c>
      <c r="D436">
        <v>1</v>
      </c>
      <c r="E436" s="1" t="s">
        <v>16</v>
      </c>
      <c r="F436">
        <v>2</v>
      </c>
      <c r="G436">
        <v>8</v>
      </c>
      <c r="H436" s="1" t="s">
        <v>17</v>
      </c>
      <c r="I436" s="3">
        <v>0.65099537037037036</v>
      </c>
      <c r="J436">
        <v>15</v>
      </c>
      <c r="K436" s="1" t="s">
        <v>28</v>
      </c>
      <c r="L436" s="1" t="s">
        <v>19</v>
      </c>
      <c r="M436" s="1" t="s">
        <v>19</v>
      </c>
      <c r="N436">
        <v>37</v>
      </c>
      <c r="O436" s="4">
        <v>2.9282407407407408E-3</v>
      </c>
      <c r="P436">
        <v>4</v>
      </c>
    </row>
    <row r="437" spans="1:16" x14ac:dyDescent="0.3">
      <c r="A437">
        <v>436</v>
      </c>
      <c r="B437" s="1" t="s">
        <v>15</v>
      </c>
      <c r="C437" s="2">
        <v>44204</v>
      </c>
      <c r="D437">
        <v>1</v>
      </c>
      <c r="E437" s="1" t="s">
        <v>16</v>
      </c>
      <c r="F437">
        <v>2</v>
      </c>
      <c r="G437">
        <v>8</v>
      </c>
      <c r="H437" s="1" t="s">
        <v>17</v>
      </c>
      <c r="I437" s="3">
        <v>0.65099537037037036</v>
      </c>
      <c r="J437">
        <v>15</v>
      </c>
      <c r="K437" s="1" t="s">
        <v>26</v>
      </c>
      <c r="L437" s="1" t="s">
        <v>22</v>
      </c>
      <c r="M437" s="1" t="s">
        <v>22</v>
      </c>
      <c r="N437"/>
      <c r="O437" s="4"/>
    </row>
    <row r="438" spans="1:16" x14ac:dyDescent="0.3">
      <c r="A438">
        <v>437</v>
      </c>
      <c r="B438" s="1" t="s">
        <v>23</v>
      </c>
      <c r="C438" s="2">
        <v>44204</v>
      </c>
      <c r="D438">
        <v>1</v>
      </c>
      <c r="E438" s="1" t="s">
        <v>16</v>
      </c>
      <c r="F438">
        <v>2</v>
      </c>
      <c r="G438">
        <v>8</v>
      </c>
      <c r="H438" s="1" t="s">
        <v>17</v>
      </c>
      <c r="I438" s="3">
        <v>0.65500000000000003</v>
      </c>
      <c r="J438">
        <v>15</v>
      </c>
      <c r="K438" s="1" t="s">
        <v>21</v>
      </c>
      <c r="L438" s="1" t="s">
        <v>19</v>
      </c>
      <c r="M438" s="1" t="s">
        <v>19</v>
      </c>
      <c r="N438">
        <v>61</v>
      </c>
      <c r="O438" s="4">
        <v>1.4583333333333334E-3</v>
      </c>
      <c r="P438">
        <v>4</v>
      </c>
    </row>
    <row r="439" spans="1:16" x14ac:dyDescent="0.3">
      <c r="A439">
        <v>438</v>
      </c>
      <c r="B439" s="1" t="s">
        <v>23</v>
      </c>
      <c r="C439" s="2">
        <v>44204</v>
      </c>
      <c r="D439">
        <v>1</v>
      </c>
      <c r="E439" s="1" t="s">
        <v>16</v>
      </c>
      <c r="F439">
        <v>2</v>
      </c>
      <c r="G439">
        <v>8</v>
      </c>
      <c r="H439" s="1" t="s">
        <v>17</v>
      </c>
      <c r="I439" s="3">
        <v>0.65500000000000003</v>
      </c>
      <c r="J439">
        <v>15</v>
      </c>
      <c r="K439" s="1" t="s">
        <v>26</v>
      </c>
      <c r="L439" s="1" t="s">
        <v>19</v>
      </c>
      <c r="M439" s="1" t="s">
        <v>22</v>
      </c>
      <c r="N439">
        <v>41</v>
      </c>
      <c r="O439" s="4">
        <v>2.1990740740740742E-3</v>
      </c>
      <c r="P439">
        <v>4</v>
      </c>
    </row>
    <row r="440" spans="1:16" x14ac:dyDescent="0.3">
      <c r="A440">
        <v>439</v>
      </c>
      <c r="B440" s="1" t="s">
        <v>15</v>
      </c>
      <c r="C440" s="2">
        <v>44204</v>
      </c>
      <c r="D440">
        <v>1</v>
      </c>
      <c r="E440" s="1" t="s">
        <v>16</v>
      </c>
      <c r="F440">
        <v>2</v>
      </c>
      <c r="G440">
        <v>8</v>
      </c>
      <c r="H440" s="1" t="s">
        <v>17</v>
      </c>
      <c r="I440" s="3">
        <v>0.66200231481481486</v>
      </c>
      <c r="J440">
        <v>15</v>
      </c>
      <c r="K440" s="1" t="s">
        <v>28</v>
      </c>
      <c r="L440" s="1" t="s">
        <v>19</v>
      </c>
      <c r="M440" s="1" t="s">
        <v>19</v>
      </c>
      <c r="N440">
        <v>40</v>
      </c>
      <c r="O440" s="4">
        <v>9.3749999999999997E-4</v>
      </c>
      <c r="P440">
        <v>4</v>
      </c>
    </row>
    <row r="441" spans="1:16" x14ac:dyDescent="0.3">
      <c r="A441">
        <v>440</v>
      </c>
      <c r="B441" s="1" t="s">
        <v>15</v>
      </c>
      <c r="C441" s="2">
        <v>44204</v>
      </c>
      <c r="D441">
        <v>1</v>
      </c>
      <c r="E441" s="1" t="s">
        <v>16</v>
      </c>
      <c r="F441">
        <v>2</v>
      </c>
      <c r="G441">
        <v>8</v>
      </c>
      <c r="H441" s="1" t="s">
        <v>17</v>
      </c>
      <c r="I441" s="3">
        <v>0.66200231481481486</v>
      </c>
      <c r="J441">
        <v>15</v>
      </c>
      <c r="K441" s="1" t="s">
        <v>26</v>
      </c>
      <c r="L441" s="1" t="s">
        <v>19</v>
      </c>
      <c r="M441" s="1" t="s">
        <v>19</v>
      </c>
      <c r="N441">
        <v>55</v>
      </c>
      <c r="O441" s="4">
        <v>3.7152777777777778E-3</v>
      </c>
      <c r="P441">
        <v>2</v>
      </c>
    </row>
    <row r="442" spans="1:16" x14ac:dyDescent="0.3">
      <c r="A442">
        <v>441</v>
      </c>
      <c r="B442" s="1" t="s">
        <v>24</v>
      </c>
      <c r="C442" s="2">
        <v>44204</v>
      </c>
      <c r="D442">
        <v>1</v>
      </c>
      <c r="E442" s="1" t="s">
        <v>16</v>
      </c>
      <c r="F442">
        <v>2</v>
      </c>
      <c r="G442">
        <v>8</v>
      </c>
      <c r="H442" s="1" t="s">
        <v>17</v>
      </c>
      <c r="I442" s="3">
        <v>0.6629976851851852</v>
      </c>
      <c r="J442">
        <v>15</v>
      </c>
      <c r="K442" s="1" t="s">
        <v>26</v>
      </c>
      <c r="L442" s="1" t="s">
        <v>19</v>
      </c>
      <c r="M442" s="1" t="s">
        <v>19</v>
      </c>
      <c r="N442">
        <v>92</v>
      </c>
      <c r="O442" s="4">
        <v>6.134259259259259E-4</v>
      </c>
      <c r="P442">
        <v>3</v>
      </c>
    </row>
    <row r="443" spans="1:16" x14ac:dyDescent="0.3">
      <c r="A443">
        <v>442</v>
      </c>
      <c r="B443" s="1" t="s">
        <v>31</v>
      </c>
      <c r="C443" s="2">
        <v>44204</v>
      </c>
      <c r="D443">
        <v>1</v>
      </c>
      <c r="E443" s="1" t="s">
        <v>16</v>
      </c>
      <c r="F443">
        <v>2</v>
      </c>
      <c r="G443">
        <v>8</v>
      </c>
      <c r="H443" s="1" t="s">
        <v>17</v>
      </c>
      <c r="I443" s="3">
        <v>0.6629976851851852</v>
      </c>
      <c r="J443">
        <v>15</v>
      </c>
      <c r="K443" s="1" t="s">
        <v>18</v>
      </c>
      <c r="L443" s="1" t="s">
        <v>19</v>
      </c>
      <c r="M443" s="1" t="s">
        <v>19</v>
      </c>
      <c r="N443">
        <v>118</v>
      </c>
      <c r="O443" s="4">
        <v>1.1342592592592593E-3</v>
      </c>
      <c r="P443">
        <v>5</v>
      </c>
    </row>
    <row r="444" spans="1:16" x14ac:dyDescent="0.3">
      <c r="A444">
        <v>443</v>
      </c>
      <c r="B444" s="1" t="s">
        <v>31</v>
      </c>
      <c r="C444" s="2">
        <v>44204</v>
      </c>
      <c r="D444">
        <v>1</v>
      </c>
      <c r="E444" s="1" t="s">
        <v>16</v>
      </c>
      <c r="F444">
        <v>2</v>
      </c>
      <c r="G444">
        <v>8</v>
      </c>
      <c r="H444" s="1" t="s">
        <v>17</v>
      </c>
      <c r="I444" s="3">
        <v>0.69299768518518523</v>
      </c>
      <c r="J444">
        <v>16</v>
      </c>
      <c r="K444" s="1" t="s">
        <v>28</v>
      </c>
      <c r="L444" s="1" t="s">
        <v>19</v>
      </c>
      <c r="M444" s="1" t="s">
        <v>19</v>
      </c>
      <c r="N444">
        <v>82</v>
      </c>
      <c r="O444" s="4">
        <v>3.9699074074074072E-3</v>
      </c>
      <c r="P444">
        <v>3</v>
      </c>
    </row>
    <row r="445" spans="1:16" x14ac:dyDescent="0.3">
      <c r="A445">
        <v>444</v>
      </c>
      <c r="B445" s="1" t="s">
        <v>31</v>
      </c>
      <c r="C445" s="2">
        <v>44204</v>
      </c>
      <c r="D445">
        <v>1</v>
      </c>
      <c r="E445" s="1" t="s">
        <v>16</v>
      </c>
      <c r="F445">
        <v>2</v>
      </c>
      <c r="G445">
        <v>8</v>
      </c>
      <c r="H445" s="1" t="s">
        <v>17</v>
      </c>
      <c r="I445" s="3">
        <v>0.69299768518518523</v>
      </c>
      <c r="J445">
        <v>16</v>
      </c>
      <c r="K445" s="1" t="s">
        <v>28</v>
      </c>
      <c r="L445" s="1" t="s">
        <v>19</v>
      </c>
      <c r="M445" s="1" t="s">
        <v>19</v>
      </c>
      <c r="N445">
        <v>83</v>
      </c>
      <c r="O445" s="4">
        <v>9.2592592592592596E-4</v>
      </c>
      <c r="P445">
        <v>3</v>
      </c>
    </row>
    <row r="446" spans="1:16" x14ac:dyDescent="0.3">
      <c r="A446">
        <v>445</v>
      </c>
      <c r="B446" s="1" t="s">
        <v>27</v>
      </c>
      <c r="C446" s="2">
        <v>44204</v>
      </c>
      <c r="D446">
        <v>1</v>
      </c>
      <c r="E446" s="1" t="s">
        <v>16</v>
      </c>
      <c r="F446">
        <v>2</v>
      </c>
      <c r="G446">
        <v>8</v>
      </c>
      <c r="H446" s="1" t="s">
        <v>17</v>
      </c>
      <c r="I446" s="3">
        <v>0.75</v>
      </c>
      <c r="J446">
        <v>18</v>
      </c>
      <c r="K446" s="1" t="s">
        <v>25</v>
      </c>
      <c r="L446" s="1" t="s">
        <v>19</v>
      </c>
      <c r="M446" s="1" t="s">
        <v>19</v>
      </c>
      <c r="N446">
        <v>78</v>
      </c>
      <c r="O446" s="4">
        <v>3.6226851851851854E-3</v>
      </c>
      <c r="P446">
        <v>2</v>
      </c>
    </row>
    <row r="447" spans="1:16" x14ac:dyDescent="0.3">
      <c r="A447">
        <v>446</v>
      </c>
      <c r="B447" s="1" t="s">
        <v>15</v>
      </c>
      <c r="C447" s="2">
        <v>44204</v>
      </c>
      <c r="D447">
        <v>1</v>
      </c>
      <c r="E447" s="1" t="s">
        <v>16</v>
      </c>
      <c r="F447">
        <v>2</v>
      </c>
      <c r="G447">
        <v>8</v>
      </c>
      <c r="H447" s="1" t="s">
        <v>17</v>
      </c>
      <c r="I447" s="3">
        <v>0.75</v>
      </c>
      <c r="J447">
        <v>18</v>
      </c>
      <c r="K447" s="1" t="s">
        <v>25</v>
      </c>
      <c r="L447" s="1" t="s">
        <v>19</v>
      </c>
      <c r="M447" s="1" t="s">
        <v>22</v>
      </c>
      <c r="N447">
        <v>111</v>
      </c>
      <c r="O447" s="4">
        <v>3.6342592592592594E-3</v>
      </c>
      <c r="P447">
        <v>5</v>
      </c>
    </row>
    <row r="448" spans="1:16" x14ac:dyDescent="0.3">
      <c r="A448">
        <v>447</v>
      </c>
      <c r="B448" s="1" t="s">
        <v>27</v>
      </c>
      <c r="C448" s="2">
        <v>44205</v>
      </c>
      <c r="D448">
        <v>1</v>
      </c>
      <c r="E448" s="1" t="s">
        <v>16</v>
      </c>
      <c r="F448">
        <v>2</v>
      </c>
      <c r="G448">
        <v>9</v>
      </c>
      <c r="H448" s="1" t="s">
        <v>32</v>
      </c>
      <c r="I448" s="3">
        <v>0.38</v>
      </c>
      <c r="J448">
        <v>9</v>
      </c>
      <c r="K448" s="1" t="s">
        <v>18</v>
      </c>
      <c r="L448" s="1" t="s">
        <v>19</v>
      </c>
      <c r="M448" s="1" t="s">
        <v>19</v>
      </c>
      <c r="N448">
        <v>107</v>
      </c>
      <c r="O448" s="4">
        <v>3.7268518518518519E-3</v>
      </c>
      <c r="P448">
        <v>4</v>
      </c>
    </row>
    <row r="449" spans="1:16" x14ac:dyDescent="0.3">
      <c r="A449">
        <v>448</v>
      </c>
      <c r="B449" s="1" t="s">
        <v>30</v>
      </c>
      <c r="C449" s="2">
        <v>44205</v>
      </c>
      <c r="D449">
        <v>1</v>
      </c>
      <c r="E449" s="1" t="s">
        <v>16</v>
      </c>
      <c r="F449">
        <v>2</v>
      </c>
      <c r="G449">
        <v>9</v>
      </c>
      <c r="H449" s="1" t="s">
        <v>32</v>
      </c>
      <c r="I449" s="3">
        <v>0.38</v>
      </c>
      <c r="J449">
        <v>9</v>
      </c>
      <c r="K449" s="1" t="s">
        <v>28</v>
      </c>
      <c r="L449" s="1" t="s">
        <v>19</v>
      </c>
      <c r="M449" s="1" t="s">
        <v>19</v>
      </c>
      <c r="N449">
        <v>108</v>
      </c>
      <c r="O449" s="4">
        <v>2.8124999999999999E-3</v>
      </c>
      <c r="P449">
        <v>2</v>
      </c>
    </row>
    <row r="450" spans="1:16" x14ac:dyDescent="0.3">
      <c r="A450">
        <v>449</v>
      </c>
      <c r="B450" s="1" t="s">
        <v>24</v>
      </c>
      <c r="C450" s="2">
        <v>44205</v>
      </c>
      <c r="D450">
        <v>1</v>
      </c>
      <c r="E450" s="1" t="s">
        <v>16</v>
      </c>
      <c r="F450">
        <v>2</v>
      </c>
      <c r="G450">
        <v>9</v>
      </c>
      <c r="H450" s="1" t="s">
        <v>32</v>
      </c>
      <c r="I450" s="3">
        <v>0.39200231481481479</v>
      </c>
      <c r="J450">
        <v>9</v>
      </c>
      <c r="K450" s="1" t="s">
        <v>25</v>
      </c>
      <c r="L450" s="1" t="s">
        <v>19</v>
      </c>
      <c r="M450" s="1" t="s">
        <v>19</v>
      </c>
      <c r="N450">
        <v>97</v>
      </c>
      <c r="O450" s="4">
        <v>1.8402777777777777E-3</v>
      </c>
      <c r="P450">
        <v>5</v>
      </c>
    </row>
    <row r="451" spans="1:16" x14ac:dyDescent="0.3">
      <c r="A451">
        <v>450</v>
      </c>
      <c r="B451" s="1" t="s">
        <v>31</v>
      </c>
      <c r="C451" s="2">
        <v>44205</v>
      </c>
      <c r="D451">
        <v>1</v>
      </c>
      <c r="E451" s="1" t="s">
        <v>16</v>
      </c>
      <c r="F451">
        <v>2</v>
      </c>
      <c r="G451">
        <v>9</v>
      </c>
      <c r="H451" s="1" t="s">
        <v>32</v>
      </c>
      <c r="I451" s="3">
        <v>0.39200231481481479</v>
      </c>
      <c r="J451">
        <v>9</v>
      </c>
      <c r="K451" s="1" t="s">
        <v>28</v>
      </c>
      <c r="L451" s="1" t="s">
        <v>19</v>
      </c>
      <c r="M451" s="1" t="s">
        <v>19</v>
      </c>
      <c r="N451">
        <v>31</v>
      </c>
      <c r="O451" s="4">
        <v>4.3981481481481484E-3</v>
      </c>
      <c r="P451">
        <v>5</v>
      </c>
    </row>
    <row r="452" spans="1:16" x14ac:dyDescent="0.3">
      <c r="A452">
        <v>451</v>
      </c>
      <c r="B452" s="1" t="s">
        <v>30</v>
      </c>
      <c r="C452" s="2">
        <v>44205</v>
      </c>
      <c r="D452">
        <v>1</v>
      </c>
      <c r="E452" s="1" t="s">
        <v>16</v>
      </c>
      <c r="F452">
        <v>2</v>
      </c>
      <c r="G452">
        <v>9</v>
      </c>
      <c r="H452" s="1" t="s">
        <v>32</v>
      </c>
      <c r="I452" s="3">
        <v>0.39900462962962963</v>
      </c>
      <c r="J452">
        <v>9</v>
      </c>
      <c r="K452" s="1" t="s">
        <v>25</v>
      </c>
      <c r="L452" s="1" t="s">
        <v>19</v>
      </c>
      <c r="M452" s="1" t="s">
        <v>19</v>
      </c>
      <c r="N452">
        <v>20</v>
      </c>
      <c r="O452" s="4">
        <v>1.261574074074074E-3</v>
      </c>
      <c r="P452">
        <v>4</v>
      </c>
    </row>
    <row r="453" spans="1:16" x14ac:dyDescent="0.3">
      <c r="A453">
        <v>452</v>
      </c>
      <c r="B453" s="1" t="s">
        <v>27</v>
      </c>
      <c r="C453" s="2">
        <v>44205</v>
      </c>
      <c r="D453">
        <v>1</v>
      </c>
      <c r="E453" s="1" t="s">
        <v>16</v>
      </c>
      <c r="F453">
        <v>2</v>
      </c>
      <c r="G453">
        <v>9</v>
      </c>
      <c r="H453" s="1" t="s">
        <v>32</v>
      </c>
      <c r="I453" s="3">
        <v>0.39900462962962963</v>
      </c>
      <c r="J453">
        <v>9</v>
      </c>
      <c r="K453" s="1" t="s">
        <v>26</v>
      </c>
      <c r="L453" s="1" t="s">
        <v>19</v>
      </c>
      <c r="M453" s="1" t="s">
        <v>19</v>
      </c>
      <c r="N453">
        <v>110</v>
      </c>
      <c r="O453" s="4">
        <v>4.7800925925925927E-3</v>
      </c>
      <c r="P453">
        <v>3</v>
      </c>
    </row>
    <row r="454" spans="1:16" x14ac:dyDescent="0.3">
      <c r="A454">
        <v>453</v>
      </c>
      <c r="B454" s="1" t="s">
        <v>31</v>
      </c>
      <c r="C454" s="2">
        <v>44205</v>
      </c>
      <c r="D454">
        <v>1</v>
      </c>
      <c r="E454" s="1" t="s">
        <v>16</v>
      </c>
      <c r="F454">
        <v>2</v>
      </c>
      <c r="G454">
        <v>9</v>
      </c>
      <c r="H454" s="1" t="s">
        <v>32</v>
      </c>
      <c r="I454" s="3">
        <v>0.43200231481481483</v>
      </c>
      <c r="J454">
        <v>10</v>
      </c>
      <c r="K454" s="1" t="s">
        <v>21</v>
      </c>
      <c r="L454" s="1" t="s">
        <v>19</v>
      </c>
      <c r="M454" s="1" t="s">
        <v>19</v>
      </c>
      <c r="N454">
        <v>86</v>
      </c>
      <c r="O454" s="4">
        <v>3.4953703703703705E-3</v>
      </c>
      <c r="P454">
        <v>5</v>
      </c>
    </row>
    <row r="455" spans="1:16" x14ac:dyDescent="0.3">
      <c r="A455">
        <v>454</v>
      </c>
      <c r="B455" s="1" t="s">
        <v>20</v>
      </c>
      <c r="C455" s="2">
        <v>44205</v>
      </c>
      <c r="D455">
        <v>1</v>
      </c>
      <c r="E455" s="1" t="s">
        <v>16</v>
      </c>
      <c r="F455">
        <v>2</v>
      </c>
      <c r="G455">
        <v>9</v>
      </c>
      <c r="H455" s="1" t="s">
        <v>32</v>
      </c>
      <c r="I455" s="3">
        <v>0.43200231481481483</v>
      </c>
      <c r="J455">
        <v>10</v>
      </c>
      <c r="K455" s="1" t="s">
        <v>28</v>
      </c>
      <c r="L455" s="1" t="s">
        <v>19</v>
      </c>
      <c r="M455" s="1" t="s">
        <v>19</v>
      </c>
      <c r="N455">
        <v>77</v>
      </c>
      <c r="O455" s="4">
        <v>1.5162037037037036E-3</v>
      </c>
      <c r="P455">
        <v>4</v>
      </c>
    </row>
    <row r="456" spans="1:16" x14ac:dyDescent="0.3">
      <c r="A456">
        <v>455</v>
      </c>
      <c r="B456" s="1" t="s">
        <v>15</v>
      </c>
      <c r="C456" s="2">
        <v>44205</v>
      </c>
      <c r="D456">
        <v>1</v>
      </c>
      <c r="E456" s="1" t="s">
        <v>16</v>
      </c>
      <c r="F456">
        <v>2</v>
      </c>
      <c r="G456">
        <v>9</v>
      </c>
      <c r="H456" s="1" t="s">
        <v>32</v>
      </c>
      <c r="I456" s="3">
        <v>0.43700231481481483</v>
      </c>
      <c r="J456">
        <v>10</v>
      </c>
      <c r="K456" s="1" t="s">
        <v>28</v>
      </c>
      <c r="L456" s="1" t="s">
        <v>19</v>
      </c>
      <c r="M456" s="1" t="s">
        <v>19</v>
      </c>
      <c r="N456">
        <v>119</v>
      </c>
      <c r="O456" s="4">
        <v>4.7106481481481478E-3</v>
      </c>
      <c r="P456">
        <v>3</v>
      </c>
    </row>
    <row r="457" spans="1:16" x14ac:dyDescent="0.3">
      <c r="A457">
        <v>456</v>
      </c>
      <c r="B457" s="1" t="s">
        <v>30</v>
      </c>
      <c r="C457" s="2">
        <v>44205</v>
      </c>
      <c r="D457">
        <v>1</v>
      </c>
      <c r="E457" s="1" t="s">
        <v>16</v>
      </c>
      <c r="F457">
        <v>2</v>
      </c>
      <c r="G457">
        <v>9</v>
      </c>
      <c r="H457" s="1" t="s">
        <v>32</v>
      </c>
      <c r="I457" s="3">
        <v>0.43700231481481483</v>
      </c>
      <c r="J457">
        <v>10</v>
      </c>
      <c r="K457" s="1" t="s">
        <v>26</v>
      </c>
      <c r="L457" s="1" t="s">
        <v>22</v>
      </c>
      <c r="M457" s="1" t="s">
        <v>22</v>
      </c>
      <c r="N457"/>
      <c r="O457" s="4"/>
    </row>
    <row r="458" spans="1:16" x14ac:dyDescent="0.3">
      <c r="A458">
        <v>457</v>
      </c>
      <c r="B458" s="1" t="s">
        <v>27</v>
      </c>
      <c r="C458" s="2">
        <v>44205</v>
      </c>
      <c r="D458">
        <v>1</v>
      </c>
      <c r="E458" s="1" t="s">
        <v>16</v>
      </c>
      <c r="F458">
        <v>2</v>
      </c>
      <c r="G458">
        <v>9</v>
      </c>
      <c r="H458" s="1" t="s">
        <v>32</v>
      </c>
      <c r="I458" s="3">
        <v>0.43900462962962961</v>
      </c>
      <c r="J458">
        <v>10</v>
      </c>
      <c r="K458" s="1" t="s">
        <v>21</v>
      </c>
      <c r="L458" s="1" t="s">
        <v>19</v>
      </c>
      <c r="M458" s="1" t="s">
        <v>19</v>
      </c>
      <c r="N458">
        <v>13</v>
      </c>
      <c r="O458" s="4">
        <v>2.1527777777777778E-3</v>
      </c>
      <c r="P458">
        <v>3</v>
      </c>
    </row>
    <row r="459" spans="1:16" x14ac:dyDescent="0.3">
      <c r="A459">
        <v>458</v>
      </c>
      <c r="B459" s="1" t="s">
        <v>23</v>
      </c>
      <c r="C459" s="2">
        <v>44205</v>
      </c>
      <c r="D459">
        <v>1</v>
      </c>
      <c r="E459" s="1" t="s">
        <v>16</v>
      </c>
      <c r="F459">
        <v>2</v>
      </c>
      <c r="G459">
        <v>9</v>
      </c>
      <c r="H459" s="1" t="s">
        <v>32</v>
      </c>
      <c r="I459" s="3">
        <v>0.43900462962962961</v>
      </c>
      <c r="J459">
        <v>10</v>
      </c>
      <c r="K459" s="1" t="s">
        <v>25</v>
      </c>
      <c r="L459" s="1" t="s">
        <v>19</v>
      </c>
      <c r="M459" s="1" t="s">
        <v>19</v>
      </c>
      <c r="N459">
        <v>106</v>
      </c>
      <c r="O459" s="4">
        <v>1.7013888888888888E-3</v>
      </c>
      <c r="P459">
        <v>5</v>
      </c>
    </row>
    <row r="460" spans="1:16" x14ac:dyDescent="0.3">
      <c r="A460">
        <v>459</v>
      </c>
      <c r="B460" s="1" t="s">
        <v>29</v>
      </c>
      <c r="C460" s="2">
        <v>44205</v>
      </c>
      <c r="D460">
        <v>1</v>
      </c>
      <c r="E460" s="1" t="s">
        <v>16</v>
      </c>
      <c r="F460">
        <v>2</v>
      </c>
      <c r="G460">
        <v>9</v>
      </c>
      <c r="H460" s="1" t="s">
        <v>32</v>
      </c>
      <c r="I460" s="3">
        <v>0.45700231481481479</v>
      </c>
      <c r="J460">
        <v>10</v>
      </c>
      <c r="K460" s="1" t="s">
        <v>25</v>
      </c>
      <c r="L460" s="1" t="s">
        <v>19</v>
      </c>
      <c r="M460" s="1" t="s">
        <v>19</v>
      </c>
      <c r="N460">
        <v>35</v>
      </c>
      <c r="O460" s="4">
        <v>3.7615740740740739E-3</v>
      </c>
      <c r="P460">
        <v>3</v>
      </c>
    </row>
    <row r="461" spans="1:16" x14ac:dyDescent="0.3">
      <c r="A461">
        <v>460</v>
      </c>
      <c r="B461" s="1" t="s">
        <v>30</v>
      </c>
      <c r="C461" s="2">
        <v>44205</v>
      </c>
      <c r="D461">
        <v>1</v>
      </c>
      <c r="E461" s="1" t="s">
        <v>16</v>
      </c>
      <c r="F461">
        <v>2</v>
      </c>
      <c r="G461">
        <v>9</v>
      </c>
      <c r="H461" s="1" t="s">
        <v>32</v>
      </c>
      <c r="I461" s="3">
        <v>0.45700231481481479</v>
      </c>
      <c r="J461">
        <v>10</v>
      </c>
      <c r="K461" s="1" t="s">
        <v>18</v>
      </c>
      <c r="L461" s="1" t="s">
        <v>19</v>
      </c>
      <c r="M461" s="1" t="s">
        <v>22</v>
      </c>
      <c r="N461">
        <v>46</v>
      </c>
      <c r="O461" s="4">
        <v>3.7384259259259259E-3</v>
      </c>
      <c r="P461">
        <v>3</v>
      </c>
    </row>
    <row r="462" spans="1:16" x14ac:dyDescent="0.3">
      <c r="A462">
        <v>461</v>
      </c>
      <c r="B462" s="1" t="s">
        <v>23</v>
      </c>
      <c r="C462" s="2">
        <v>44205</v>
      </c>
      <c r="D462">
        <v>1</v>
      </c>
      <c r="E462" s="1" t="s">
        <v>16</v>
      </c>
      <c r="F462">
        <v>2</v>
      </c>
      <c r="G462">
        <v>9</v>
      </c>
      <c r="H462" s="1" t="s">
        <v>32</v>
      </c>
      <c r="I462" s="3">
        <v>0.4620023148148148</v>
      </c>
      <c r="J462">
        <v>11</v>
      </c>
      <c r="K462" s="1" t="s">
        <v>26</v>
      </c>
      <c r="L462" s="1" t="s">
        <v>19</v>
      </c>
      <c r="M462" s="1" t="s">
        <v>22</v>
      </c>
      <c r="N462">
        <v>24</v>
      </c>
      <c r="O462" s="4">
        <v>4.340277777777778E-3</v>
      </c>
      <c r="P462">
        <v>3</v>
      </c>
    </row>
    <row r="463" spans="1:16" x14ac:dyDescent="0.3">
      <c r="A463">
        <v>462</v>
      </c>
      <c r="B463" s="1" t="s">
        <v>23</v>
      </c>
      <c r="C463" s="2">
        <v>44205</v>
      </c>
      <c r="D463">
        <v>1</v>
      </c>
      <c r="E463" s="1" t="s">
        <v>16</v>
      </c>
      <c r="F463">
        <v>2</v>
      </c>
      <c r="G463">
        <v>9</v>
      </c>
      <c r="H463" s="1" t="s">
        <v>32</v>
      </c>
      <c r="I463" s="3">
        <v>0.4620023148148148</v>
      </c>
      <c r="J463">
        <v>11</v>
      </c>
      <c r="K463" s="1" t="s">
        <v>28</v>
      </c>
      <c r="L463" s="1" t="s">
        <v>19</v>
      </c>
      <c r="M463" s="1" t="s">
        <v>19</v>
      </c>
      <c r="N463">
        <v>88</v>
      </c>
      <c r="O463" s="4">
        <v>4.5486111111111109E-3</v>
      </c>
      <c r="P463">
        <v>5</v>
      </c>
    </row>
    <row r="464" spans="1:16" x14ac:dyDescent="0.3">
      <c r="A464">
        <v>463</v>
      </c>
      <c r="B464" s="1" t="s">
        <v>29</v>
      </c>
      <c r="C464" s="2">
        <v>44205</v>
      </c>
      <c r="D464">
        <v>1</v>
      </c>
      <c r="E464" s="1" t="s">
        <v>16</v>
      </c>
      <c r="F464">
        <v>2</v>
      </c>
      <c r="G464">
        <v>9</v>
      </c>
      <c r="H464" s="1" t="s">
        <v>32</v>
      </c>
      <c r="I464" s="3">
        <v>0.46599537037037037</v>
      </c>
      <c r="J464">
        <v>11</v>
      </c>
      <c r="K464" s="1" t="s">
        <v>26</v>
      </c>
      <c r="L464" s="1" t="s">
        <v>19</v>
      </c>
      <c r="M464" s="1" t="s">
        <v>19</v>
      </c>
      <c r="N464">
        <v>81</v>
      </c>
      <c r="O464" s="4">
        <v>1.8749999999999999E-3</v>
      </c>
      <c r="P464">
        <v>3</v>
      </c>
    </row>
    <row r="465" spans="1:16" x14ac:dyDescent="0.3">
      <c r="A465">
        <v>464</v>
      </c>
      <c r="B465" s="1" t="s">
        <v>27</v>
      </c>
      <c r="C465" s="2">
        <v>44205</v>
      </c>
      <c r="D465">
        <v>1</v>
      </c>
      <c r="E465" s="1" t="s">
        <v>16</v>
      </c>
      <c r="F465">
        <v>2</v>
      </c>
      <c r="G465">
        <v>9</v>
      </c>
      <c r="H465" s="1" t="s">
        <v>32</v>
      </c>
      <c r="I465" s="3">
        <v>0.46599537037037037</v>
      </c>
      <c r="J465">
        <v>11</v>
      </c>
      <c r="K465" s="1" t="s">
        <v>25</v>
      </c>
      <c r="L465" s="1" t="s">
        <v>19</v>
      </c>
      <c r="M465" s="1" t="s">
        <v>19</v>
      </c>
      <c r="N465">
        <v>96</v>
      </c>
      <c r="O465" s="4">
        <v>3.1597222222222222E-3</v>
      </c>
      <c r="P465">
        <v>3</v>
      </c>
    </row>
    <row r="466" spans="1:16" x14ac:dyDescent="0.3">
      <c r="A466">
        <v>465</v>
      </c>
      <c r="B466" s="1" t="s">
        <v>20</v>
      </c>
      <c r="C466" s="2">
        <v>44205</v>
      </c>
      <c r="D466">
        <v>1</v>
      </c>
      <c r="E466" s="1" t="s">
        <v>16</v>
      </c>
      <c r="F466">
        <v>2</v>
      </c>
      <c r="G466">
        <v>9</v>
      </c>
      <c r="H466" s="1" t="s">
        <v>32</v>
      </c>
      <c r="I466" s="3">
        <v>0.47</v>
      </c>
      <c r="J466">
        <v>11</v>
      </c>
      <c r="K466" s="1" t="s">
        <v>26</v>
      </c>
      <c r="L466" s="1" t="s">
        <v>19</v>
      </c>
      <c r="M466" s="1" t="s">
        <v>19</v>
      </c>
      <c r="N466">
        <v>46</v>
      </c>
      <c r="O466" s="4">
        <v>4.2245370370370371E-3</v>
      </c>
      <c r="P466">
        <v>3</v>
      </c>
    </row>
    <row r="467" spans="1:16" x14ac:dyDescent="0.3">
      <c r="A467">
        <v>466</v>
      </c>
      <c r="B467" s="1" t="s">
        <v>31</v>
      </c>
      <c r="C467" s="2">
        <v>44205</v>
      </c>
      <c r="D467">
        <v>1</v>
      </c>
      <c r="E467" s="1" t="s">
        <v>16</v>
      </c>
      <c r="F467">
        <v>2</v>
      </c>
      <c r="G467">
        <v>9</v>
      </c>
      <c r="H467" s="1" t="s">
        <v>32</v>
      </c>
      <c r="I467" s="3">
        <v>0.47</v>
      </c>
      <c r="J467">
        <v>11</v>
      </c>
      <c r="K467" s="1" t="s">
        <v>18</v>
      </c>
      <c r="L467" s="1" t="s">
        <v>19</v>
      </c>
      <c r="M467" s="1" t="s">
        <v>19</v>
      </c>
      <c r="N467">
        <v>25</v>
      </c>
      <c r="O467" s="4">
        <v>1.1574074074074073E-3</v>
      </c>
      <c r="P467">
        <v>4</v>
      </c>
    </row>
    <row r="468" spans="1:16" x14ac:dyDescent="0.3">
      <c r="A468">
        <v>467</v>
      </c>
      <c r="B468" s="1" t="s">
        <v>23</v>
      </c>
      <c r="C468" s="2">
        <v>44205</v>
      </c>
      <c r="D468">
        <v>1</v>
      </c>
      <c r="E468" s="1" t="s">
        <v>16</v>
      </c>
      <c r="F468">
        <v>2</v>
      </c>
      <c r="G468">
        <v>9</v>
      </c>
      <c r="H468" s="1" t="s">
        <v>32</v>
      </c>
      <c r="I468" s="3">
        <v>0.47599537037037037</v>
      </c>
      <c r="J468">
        <v>11</v>
      </c>
      <c r="K468" s="1" t="s">
        <v>26</v>
      </c>
      <c r="L468" s="1" t="s">
        <v>19</v>
      </c>
      <c r="M468" s="1" t="s">
        <v>19</v>
      </c>
      <c r="N468">
        <v>81</v>
      </c>
      <c r="O468" s="4">
        <v>1.4699074074074074E-3</v>
      </c>
      <c r="P468">
        <v>4</v>
      </c>
    </row>
    <row r="469" spans="1:16" x14ac:dyDescent="0.3">
      <c r="A469">
        <v>468</v>
      </c>
      <c r="B469" s="1" t="s">
        <v>31</v>
      </c>
      <c r="C469" s="2">
        <v>44205</v>
      </c>
      <c r="D469">
        <v>1</v>
      </c>
      <c r="E469" s="1" t="s">
        <v>16</v>
      </c>
      <c r="F469">
        <v>2</v>
      </c>
      <c r="G469">
        <v>9</v>
      </c>
      <c r="H469" s="1" t="s">
        <v>32</v>
      </c>
      <c r="I469" s="3">
        <v>0.47599537037037037</v>
      </c>
      <c r="J469">
        <v>11</v>
      </c>
      <c r="K469" s="1" t="s">
        <v>25</v>
      </c>
      <c r="L469" s="1" t="s">
        <v>22</v>
      </c>
      <c r="M469" s="1" t="s">
        <v>22</v>
      </c>
      <c r="N469"/>
      <c r="O469" s="4"/>
    </row>
    <row r="470" spans="1:16" x14ac:dyDescent="0.3">
      <c r="A470">
        <v>469</v>
      </c>
      <c r="B470" s="1" t="s">
        <v>31</v>
      </c>
      <c r="C470" s="2">
        <v>44205</v>
      </c>
      <c r="D470">
        <v>1</v>
      </c>
      <c r="E470" s="1" t="s">
        <v>16</v>
      </c>
      <c r="F470">
        <v>2</v>
      </c>
      <c r="G470">
        <v>9</v>
      </c>
      <c r="H470" s="1" t="s">
        <v>32</v>
      </c>
      <c r="I470" s="3">
        <v>0.49200231481481482</v>
      </c>
      <c r="J470">
        <v>11</v>
      </c>
      <c r="K470" s="1" t="s">
        <v>21</v>
      </c>
      <c r="L470" s="1" t="s">
        <v>19</v>
      </c>
      <c r="M470" s="1" t="s">
        <v>19</v>
      </c>
      <c r="N470">
        <v>97</v>
      </c>
      <c r="O470" s="4">
        <v>4.7453703703703703E-3</v>
      </c>
      <c r="P470">
        <v>1</v>
      </c>
    </row>
    <row r="471" spans="1:16" x14ac:dyDescent="0.3">
      <c r="A471">
        <v>470</v>
      </c>
      <c r="B471" s="1" t="s">
        <v>30</v>
      </c>
      <c r="C471" s="2">
        <v>44205</v>
      </c>
      <c r="D471">
        <v>1</v>
      </c>
      <c r="E471" s="1" t="s">
        <v>16</v>
      </c>
      <c r="F471">
        <v>2</v>
      </c>
      <c r="G471">
        <v>9</v>
      </c>
      <c r="H471" s="1" t="s">
        <v>32</v>
      </c>
      <c r="I471" s="3">
        <v>0.49200231481481482</v>
      </c>
      <c r="J471">
        <v>11</v>
      </c>
      <c r="K471" s="1" t="s">
        <v>21</v>
      </c>
      <c r="L471" s="1" t="s">
        <v>19</v>
      </c>
      <c r="M471" s="1" t="s">
        <v>19</v>
      </c>
      <c r="N471">
        <v>116</v>
      </c>
      <c r="O471" s="4">
        <v>2.2685185185185187E-3</v>
      </c>
      <c r="P471">
        <v>5</v>
      </c>
    </row>
    <row r="472" spans="1:16" x14ac:dyDescent="0.3">
      <c r="A472">
        <v>471</v>
      </c>
      <c r="B472" s="1" t="s">
        <v>29</v>
      </c>
      <c r="C472" s="2">
        <v>44205</v>
      </c>
      <c r="D472">
        <v>1</v>
      </c>
      <c r="E472" s="1" t="s">
        <v>16</v>
      </c>
      <c r="F472">
        <v>2</v>
      </c>
      <c r="G472">
        <v>9</v>
      </c>
      <c r="H472" s="1" t="s">
        <v>32</v>
      </c>
      <c r="I472" s="3">
        <v>0.49200231481481482</v>
      </c>
      <c r="J472">
        <v>11</v>
      </c>
      <c r="K472" s="1" t="s">
        <v>25</v>
      </c>
      <c r="L472" s="1" t="s">
        <v>22</v>
      </c>
      <c r="M472" s="1" t="s">
        <v>22</v>
      </c>
      <c r="N472"/>
      <c r="O472" s="4"/>
    </row>
    <row r="473" spans="1:16" x14ac:dyDescent="0.3">
      <c r="A473">
        <v>472</v>
      </c>
      <c r="B473" s="1" t="s">
        <v>31</v>
      </c>
      <c r="C473" s="2">
        <v>44205</v>
      </c>
      <c r="D473">
        <v>1</v>
      </c>
      <c r="E473" s="1" t="s">
        <v>16</v>
      </c>
      <c r="F473">
        <v>2</v>
      </c>
      <c r="G473">
        <v>9</v>
      </c>
      <c r="H473" s="1" t="s">
        <v>32</v>
      </c>
      <c r="I473" s="3">
        <v>0.49200231481481482</v>
      </c>
      <c r="J473">
        <v>11</v>
      </c>
      <c r="K473" s="1" t="s">
        <v>26</v>
      </c>
      <c r="L473" s="1" t="s">
        <v>22</v>
      </c>
      <c r="M473" s="1" t="s">
        <v>22</v>
      </c>
      <c r="N473"/>
      <c r="O473" s="4"/>
    </row>
    <row r="474" spans="1:16" x14ac:dyDescent="0.3">
      <c r="A474">
        <v>473</v>
      </c>
      <c r="B474" s="1" t="s">
        <v>20</v>
      </c>
      <c r="C474" s="2">
        <v>44205</v>
      </c>
      <c r="D474">
        <v>1</v>
      </c>
      <c r="E474" s="1" t="s">
        <v>16</v>
      </c>
      <c r="F474">
        <v>2</v>
      </c>
      <c r="G474">
        <v>9</v>
      </c>
      <c r="H474" s="1" t="s">
        <v>32</v>
      </c>
      <c r="I474" s="3">
        <v>0.49200231481481482</v>
      </c>
      <c r="J474">
        <v>11</v>
      </c>
      <c r="K474" s="1" t="s">
        <v>25</v>
      </c>
      <c r="L474" s="1" t="s">
        <v>19</v>
      </c>
      <c r="M474" s="1" t="s">
        <v>19</v>
      </c>
      <c r="N474">
        <v>87</v>
      </c>
      <c r="O474" s="4">
        <v>3.9930555555555552E-3</v>
      </c>
      <c r="P474">
        <v>5</v>
      </c>
    </row>
    <row r="475" spans="1:16" x14ac:dyDescent="0.3">
      <c r="A475">
        <v>474</v>
      </c>
      <c r="B475" s="1" t="s">
        <v>31</v>
      </c>
      <c r="C475" s="2">
        <v>44205</v>
      </c>
      <c r="D475">
        <v>1</v>
      </c>
      <c r="E475" s="1" t="s">
        <v>16</v>
      </c>
      <c r="F475">
        <v>2</v>
      </c>
      <c r="G475">
        <v>9</v>
      </c>
      <c r="H475" s="1" t="s">
        <v>32</v>
      </c>
      <c r="I475" s="3">
        <v>0.49200231481481482</v>
      </c>
      <c r="J475">
        <v>11</v>
      </c>
      <c r="K475" s="1" t="s">
        <v>21</v>
      </c>
      <c r="L475" s="1" t="s">
        <v>19</v>
      </c>
      <c r="M475" s="1" t="s">
        <v>19</v>
      </c>
      <c r="N475">
        <v>43</v>
      </c>
      <c r="O475" s="4">
        <v>4.0509259259259258E-4</v>
      </c>
      <c r="P475">
        <v>4</v>
      </c>
    </row>
    <row r="476" spans="1:16" x14ac:dyDescent="0.3">
      <c r="A476">
        <v>475</v>
      </c>
      <c r="B476" s="1" t="s">
        <v>24</v>
      </c>
      <c r="C476" s="2">
        <v>44205</v>
      </c>
      <c r="D476">
        <v>1</v>
      </c>
      <c r="E476" s="1" t="s">
        <v>16</v>
      </c>
      <c r="F476">
        <v>2</v>
      </c>
      <c r="G476">
        <v>9</v>
      </c>
      <c r="H476" s="1" t="s">
        <v>32</v>
      </c>
      <c r="I476" s="3">
        <v>0.49700231481481483</v>
      </c>
      <c r="J476">
        <v>11</v>
      </c>
      <c r="K476" s="1" t="s">
        <v>18</v>
      </c>
      <c r="L476" s="1" t="s">
        <v>19</v>
      </c>
      <c r="M476" s="1" t="s">
        <v>19</v>
      </c>
      <c r="N476">
        <v>102</v>
      </c>
      <c r="O476" s="4">
        <v>3.3333333333333335E-3</v>
      </c>
      <c r="P476">
        <v>3</v>
      </c>
    </row>
    <row r="477" spans="1:16" x14ac:dyDescent="0.3">
      <c r="A477">
        <v>476</v>
      </c>
      <c r="B477" s="1" t="s">
        <v>31</v>
      </c>
      <c r="C477" s="2">
        <v>44205</v>
      </c>
      <c r="D477">
        <v>1</v>
      </c>
      <c r="E477" s="1" t="s">
        <v>16</v>
      </c>
      <c r="F477">
        <v>2</v>
      </c>
      <c r="G477">
        <v>9</v>
      </c>
      <c r="H477" s="1" t="s">
        <v>32</v>
      </c>
      <c r="I477" s="3">
        <v>0.49700231481481483</v>
      </c>
      <c r="J477">
        <v>11</v>
      </c>
      <c r="K477" s="1" t="s">
        <v>25</v>
      </c>
      <c r="L477" s="1" t="s">
        <v>19</v>
      </c>
      <c r="M477" s="1" t="s">
        <v>19</v>
      </c>
      <c r="N477">
        <v>95</v>
      </c>
      <c r="O477" s="4">
        <v>4.0393518518518521E-3</v>
      </c>
      <c r="P477">
        <v>5</v>
      </c>
    </row>
    <row r="478" spans="1:16" x14ac:dyDescent="0.3">
      <c r="A478">
        <v>477</v>
      </c>
      <c r="B478" s="1" t="s">
        <v>31</v>
      </c>
      <c r="C478" s="2">
        <v>44205</v>
      </c>
      <c r="D478">
        <v>1</v>
      </c>
      <c r="E478" s="1" t="s">
        <v>16</v>
      </c>
      <c r="F478">
        <v>2</v>
      </c>
      <c r="G478">
        <v>9</v>
      </c>
      <c r="H478" s="1" t="s">
        <v>32</v>
      </c>
      <c r="I478" s="3">
        <v>0.52200231481481485</v>
      </c>
      <c r="J478">
        <v>12</v>
      </c>
      <c r="K478" s="1" t="s">
        <v>21</v>
      </c>
      <c r="L478" s="1" t="s">
        <v>19</v>
      </c>
      <c r="M478" s="1" t="s">
        <v>19</v>
      </c>
      <c r="N478">
        <v>108</v>
      </c>
      <c r="O478" s="4">
        <v>3.2986111111111111E-3</v>
      </c>
      <c r="P478">
        <v>3</v>
      </c>
    </row>
    <row r="479" spans="1:16" x14ac:dyDescent="0.3">
      <c r="A479">
        <v>478</v>
      </c>
      <c r="B479" s="1" t="s">
        <v>31</v>
      </c>
      <c r="C479" s="2">
        <v>44205</v>
      </c>
      <c r="D479">
        <v>1</v>
      </c>
      <c r="E479" s="1" t="s">
        <v>16</v>
      </c>
      <c r="F479">
        <v>2</v>
      </c>
      <c r="G479">
        <v>9</v>
      </c>
      <c r="H479" s="1" t="s">
        <v>32</v>
      </c>
      <c r="I479" s="3">
        <v>0.52200231481481485</v>
      </c>
      <c r="J479">
        <v>12</v>
      </c>
      <c r="K479" s="1" t="s">
        <v>26</v>
      </c>
      <c r="L479" s="1" t="s">
        <v>19</v>
      </c>
      <c r="M479" s="1" t="s">
        <v>19</v>
      </c>
      <c r="N479">
        <v>80</v>
      </c>
      <c r="O479" s="4">
        <v>1.5162037037037036E-3</v>
      </c>
      <c r="P479">
        <v>4</v>
      </c>
    </row>
    <row r="480" spans="1:16" x14ac:dyDescent="0.3">
      <c r="A480">
        <v>479</v>
      </c>
      <c r="B480" s="1" t="s">
        <v>15</v>
      </c>
      <c r="C480" s="2">
        <v>44205</v>
      </c>
      <c r="D480">
        <v>1</v>
      </c>
      <c r="E480" s="1" t="s">
        <v>16</v>
      </c>
      <c r="F480">
        <v>2</v>
      </c>
      <c r="G480">
        <v>9</v>
      </c>
      <c r="H480" s="1" t="s">
        <v>32</v>
      </c>
      <c r="I480" s="3">
        <v>0.52299768518518519</v>
      </c>
      <c r="J480">
        <v>12</v>
      </c>
      <c r="K480" s="1" t="s">
        <v>25</v>
      </c>
      <c r="L480" s="1" t="s">
        <v>19</v>
      </c>
      <c r="M480" s="1" t="s">
        <v>19</v>
      </c>
      <c r="N480">
        <v>61</v>
      </c>
      <c r="O480" s="4">
        <v>4.1666666666666669E-4</v>
      </c>
      <c r="P480">
        <v>5</v>
      </c>
    </row>
    <row r="481" spans="1:16" x14ac:dyDescent="0.3">
      <c r="A481">
        <v>480</v>
      </c>
      <c r="B481" s="1" t="s">
        <v>24</v>
      </c>
      <c r="C481" s="2">
        <v>44205</v>
      </c>
      <c r="D481">
        <v>1</v>
      </c>
      <c r="E481" s="1" t="s">
        <v>16</v>
      </c>
      <c r="F481">
        <v>2</v>
      </c>
      <c r="G481">
        <v>9</v>
      </c>
      <c r="H481" s="1" t="s">
        <v>32</v>
      </c>
      <c r="I481" s="3">
        <v>0.52299768518518519</v>
      </c>
      <c r="J481">
        <v>12</v>
      </c>
      <c r="K481" s="1" t="s">
        <v>18</v>
      </c>
      <c r="L481" s="1" t="s">
        <v>19</v>
      </c>
      <c r="M481" s="1" t="s">
        <v>19</v>
      </c>
      <c r="N481">
        <v>18</v>
      </c>
      <c r="O481" s="4">
        <v>3.5300925925925925E-3</v>
      </c>
      <c r="P481">
        <v>5</v>
      </c>
    </row>
    <row r="482" spans="1:16" x14ac:dyDescent="0.3">
      <c r="A482">
        <v>481</v>
      </c>
      <c r="B482" s="1" t="s">
        <v>29</v>
      </c>
      <c r="C482" s="2">
        <v>44205</v>
      </c>
      <c r="D482">
        <v>1</v>
      </c>
      <c r="E482" s="1" t="s">
        <v>16</v>
      </c>
      <c r="F482">
        <v>2</v>
      </c>
      <c r="G482">
        <v>9</v>
      </c>
      <c r="H482" s="1" t="s">
        <v>32</v>
      </c>
      <c r="I482" s="3">
        <v>0.52799768518518519</v>
      </c>
      <c r="J482">
        <v>12</v>
      </c>
      <c r="K482" s="1" t="s">
        <v>25</v>
      </c>
      <c r="L482" s="1" t="s">
        <v>22</v>
      </c>
      <c r="M482" s="1" t="s">
        <v>22</v>
      </c>
      <c r="N482"/>
      <c r="O482" s="4"/>
    </row>
    <row r="483" spans="1:16" x14ac:dyDescent="0.3">
      <c r="A483">
        <v>482</v>
      </c>
      <c r="B483" s="1" t="s">
        <v>20</v>
      </c>
      <c r="C483" s="2">
        <v>44205</v>
      </c>
      <c r="D483">
        <v>1</v>
      </c>
      <c r="E483" s="1" t="s">
        <v>16</v>
      </c>
      <c r="F483">
        <v>2</v>
      </c>
      <c r="G483">
        <v>9</v>
      </c>
      <c r="H483" s="1" t="s">
        <v>32</v>
      </c>
      <c r="I483" s="3">
        <v>0.52799768518518519</v>
      </c>
      <c r="J483">
        <v>12</v>
      </c>
      <c r="K483" s="1" t="s">
        <v>26</v>
      </c>
      <c r="L483" s="1" t="s">
        <v>19</v>
      </c>
      <c r="M483" s="1" t="s">
        <v>22</v>
      </c>
      <c r="N483">
        <v>10</v>
      </c>
      <c r="O483" s="4">
        <v>6.2500000000000001E-4</v>
      </c>
      <c r="P483">
        <v>4</v>
      </c>
    </row>
    <row r="484" spans="1:16" x14ac:dyDescent="0.3">
      <c r="A484">
        <v>483</v>
      </c>
      <c r="B484" s="1" t="s">
        <v>15</v>
      </c>
      <c r="C484" s="2">
        <v>44205</v>
      </c>
      <c r="D484">
        <v>1</v>
      </c>
      <c r="E484" s="1" t="s">
        <v>16</v>
      </c>
      <c r="F484">
        <v>2</v>
      </c>
      <c r="G484">
        <v>9</v>
      </c>
      <c r="H484" s="1" t="s">
        <v>32</v>
      </c>
      <c r="I484" s="3">
        <v>0.53500000000000003</v>
      </c>
      <c r="J484">
        <v>12</v>
      </c>
      <c r="K484" s="1" t="s">
        <v>25</v>
      </c>
      <c r="L484" s="1" t="s">
        <v>19</v>
      </c>
      <c r="M484" s="1" t="s">
        <v>19</v>
      </c>
      <c r="N484">
        <v>92</v>
      </c>
      <c r="O484" s="4">
        <v>1.6782407407407408E-3</v>
      </c>
      <c r="P484">
        <v>3</v>
      </c>
    </row>
    <row r="485" spans="1:16" x14ac:dyDescent="0.3">
      <c r="A485">
        <v>484</v>
      </c>
      <c r="B485" s="1" t="s">
        <v>27</v>
      </c>
      <c r="C485" s="2">
        <v>44205</v>
      </c>
      <c r="D485">
        <v>1</v>
      </c>
      <c r="E485" s="1" t="s">
        <v>16</v>
      </c>
      <c r="F485">
        <v>2</v>
      </c>
      <c r="G485">
        <v>9</v>
      </c>
      <c r="H485" s="1" t="s">
        <v>32</v>
      </c>
      <c r="I485" s="3">
        <v>0.53500000000000003</v>
      </c>
      <c r="J485">
        <v>12</v>
      </c>
      <c r="K485" s="1" t="s">
        <v>21</v>
      </c>
      <c r="L485" s="1" t="s">
        <v>22</v>
      </c>
      <c r="M485" s="1" t="s">
        <v>22</v>
      </c>
      <c r="N485"/>
      <c r="O485" s="4"/>
    </row>
    <row r="486" spans="1:16" x14ac:dyDescent="0.3">
      <c r="A486">
        <v>485</v>
      </c>
      <c r="B486" s="1" t="s">
        <v>20</v>
      </c>
      <c r="C486" s="2">
        <v>44205</v>
      </c>
      <c r="D486">
        <v>1</v>
      </c>
      <c r="E486" s="1" t="s">
        <v>16</v>
      </c>
      <c r="F486">
        <v>2</v>
      </c>
      <c r="G486">
        <v>9</v>
      </c>
      <c r="H486" s="1" t="s">
        <v>32</v>
      </c>
      <c r="I486" s="3">
        <v>0.54400462962962959</v>
      </c>
      <c r="J486">
        <v>13</v>
      </c>
      <c r="K486" s="1" t="s">
        <v>18</v>
      </c>
      <c r="L486" s="1" t="s">
        <v>19</v>
      </c>
      <c r="M486" s="1" t="s">
        <v>19</v>
      </c>
      <c r="N486">
        <v>120</v>
      </c>
      <c r="O486" s="4">
        <v>3.1018518518518517E-3</v>
      </c>
      <c r="P486">
        <v>1</v>
      </c>
    </row>
    <row r="487" spans="1:16" x14ac:dyDescent="0.3">
      <c r="A487">
        <v>486</v>
      </c>
      <c r="B487" s="1" t="s">
        <v>31</v>
      </c>
      <c r="C487" s="2">
        <v>44205</v>
      </c>
      <c r="D487">
        <v>1</v>
      </c>
      <c r="E487" s="1" t="s">
        <v>16</v>
      </c>
      <c r="F487">
        <v>2</v>
      </c>
      <c r="G487">
        <v>9</v>
      </c>
      <c r="H487" s="1" t="s">
        <v>32</v>
      </c>
      <c r="I487" s="3">
        <v>0.54400462962962959</v>
      </c>
      <c r="J487">
        <v>13</v>
      </c>
      <c r="K487" s="1" t="s">
        <v>21</v>
      </c>
      <c r="L487" s="1" t="s">
        <v>19</v>
      </c>
      <c r="M487" s="1" t="s">
        <v>19</v>
      </c>
      <c r="N487">
        <v>63</v>
      </c>
      <c r="O487" s="4">
        <v>3.460648148148148E-3</v>
      </c>
      <c r="P487">
        <v>3</v>
      </c>
    </row>
    <row r="488" spans="1:16" x14ac:dyDescent="0.3">
      <c r="A488">
        <v>487</v>
      </c>
      <c r="B488" s="1" t="s">
        <v>20</v>
      </c>
      <c r="C488" s="2">
        <v>44205</v>
      </c>
      <c r="D488">
        <v>1</v>
      </c>
      <c r="E488" s="1" t="s">
        <v>16</v>
      </c>
      <c r="F488">
        <v>2</v>
      </c>
      <c r="G488">
        <v>9</v>
      </c>
      <c r="H488" s="1" t="s">
        <v>32</v>
      </c>
      <c r="I488" s="3">
        <v>0.56900462962962961</v>
      </c>
      <c r="J488">
        <v>13</v>
      </c>
      <c r="K488" s="1" t="s">
        <v>28</v>
      </c>
      <c r="L488" s="1" t="s">
        <v>22</v>
      </c>
      <c r="M488" s="1" t="s">
        <v>22</v>
      </c>
      <c r="N488"/>
      <c r="O488" s="4"/>
    </row>
    <row r="489" spans="1:16" x14ac:dyDescent="0.3">
      <c r="A489">
        <v>488</v>
      </c>
      <c r="B489" s="1" t="s">
        <v>29</v>
      </c>
      <c r="C489" s="2">
        <v>44205</v>
      </c>
      <c r="D489">
        <v>1</v>
      </c>
      <c r="E489" s="1" t="s">
        <v>16</v>
      </c>
      <c r="F489">
        <v>2</v>
      </c>
      <c r="G489">
        <v>9</v>
      </c>
      <c r="H489" s="1" t="s">
        <v>32</v>
      </c>
      <c r="I489" s="3">
        <v>0.56900462962962961</v>
      </c>
      <c r="J489">
        <v>13</v>
      </c>
      <c r="K489" s="1" t="s">
        <v>28</v>
      </c>
      <c r="L489" s="1" t="s">
        <v>19</v>
      </c>
      <c r="M489" s="1" t="s">
        <v>19</v>
      </c>
      <c r="N489">
        <v>101</v>
      </c>
      <c r="O489" s="4">
        <v>3.8194444444444443E-3</v>
      </c>
      <c r="P489">
        <v>3</v>
      </c>
    </row>
    <row r="490" spans="1:16" x14ac:dyDescent="0.3">
      <c r="A490">
        <v>489</v>
      </c>
      <c r="B490" s="1" t="s">
        <v>29</v>
      </c>
      <c r="C490" s="2">
        <v>44205</v>
      </c>
      <c r="D490">
        <v>1</v>
      </c>
      <c r="E490" s="1" t="s">
        <v>16</v>
      </c>
      <c r="F490">
        <v>2</v>
      </c>
      <c r="G490">
        <v>9</v>
      </c>
      <c r="H490" s="1" t="s">
        <v>32</v>
      </c>
      <c r="I490" s="3">
        <v>0.58299768518518513</v>
      </c>
      <c r="J490">
        <v>13</v>
      </c>
      <c r="K490" s="1" t="s">
        <v>25</v>
      </c>
      <c r="L490" s="1" t="s">
        <v>19</v>
      </c>
      <c r="M490" s="1" t="s">
        <v>19</v>
      </c>
      <c r="N490">
        <v>105</v>
      </c>
      <c r="O490" s="4">
        <v>9.2592592592592596E-4</v>
      </c>
      <c r="P490">
        <v>1</v>
      </c>
    </row>
    <row r="491" spans="1:16" x14ac:dyDescent="0.3">
      <c r="A491">
        <v>490</v>
      </c>
      <c r="B491" s="1" t="s">
        <v>29</v>
      </c>
      <c r="C491" s="2">
        <v>44205</v>
      </c>
      <c r="D491">
        <v>1</v>
      </c>
      <c r="E491" s="1" t="s">
        <v>16</v>
      </c>
      <c r="F491">
        <v>2</v>
      </c>
      <c r="G491">
        <v>9</v>
      </c>
      <c r="H491" s="1" t="s">
        <v>32</v>
      </c>
      <c r="I491" s="3">
        <v>0.58299768518518513</v>
      </c>
      <c r="J491">
        <v>13</v>
      </c>
      <c r="K491" s="1" t="s">
        <v>18</v>
      </c>
      <c r="L491" s="1" t="s">
        <v>19</v>
      </c>
      <c r="M491" s="1" t="s">
        <v>19</v>
      </c>
      <c r="N491">
        <v>21</v>
      </c>
      <c r="O491" s="4">
        <v>1.1342592592592593E-3</v>
      </c>
      <c r="P491">
        <v>4</v>
      </c>
    </row>
    <row r="492" spans="1:16" x14ac:dyDescent="0.3">
      <c r="A492">
        <v>491</v>
      </c>
      <c r="B492" s="1" t="s">
        <v>29</v>
      </c>
      <c r="C492" s="2">
        <v>44205</v>
      </c>
      <c r="D492">
        <v>1</v>
      </c>
      <c r="E492" s="1" t="s">
        <v>16</v>
      </c>
      <c r="F492">
        <v>2</v>
      </c>
      <c r="G492">
        <v>9</v>
      </c>
      <c r="H492" s="1" t="s">
        <v>32</v>
      </c>
      <c r="I492" s="3">
        <v>0.5920023148148148</v>
      </c>
      <c r="J492">
        <v>14</v>
      </c>
      <c r="K492" s="1" t="s">
        <v>25</v>
      </c>
      <c r="L492" s="1" t="s">
        <v>19</v>
      </c>
      <c r="M492" s="1" t="s">
        <v>19</v>
      </c>
      <c r="N492">
        <v>34</v>
      </c>
      <c r="O492" s="4">
        <v>3.5879629629629629E-3</v>
      </c>
      <c r="P492">
        <v>4</v>
      </c>
    </row>
    <row r="493" spans="1:16" x14ac:dyDescent="0.3">
      <c r="A493">
        <v>492</v>
      </c>
      <c r="B493" s="1" t="s">
        <v>23</v>
      </c>
      <c r="C493" s="2">
        <v>44205</v>
      </c>
      <c r="D493">
        <v>1</v>
      </c>
      <c r="E493" s="1" t="s">
        <v>16</v>
      </c>
      <c r="F493">
        <v>2</v>
      </c>
      <c r="G493">
        <v>9</v>
      </c>
      <c r="H493" s="1" t="s">
        <v>32</v>
      </c>
      <c r="I493" s="3">
        <v>0.5920023148148148</v>
      </c>
      <c r="J493">
        <v>14</v>
      </c>
      <c r="K493" s="1" t="s">
        <v>21</v>
      </c>
      <c r="L493" s="1" t="s">
        <v>19</v>
      </c>
      <c r="M493" s="1" t="s">
        <v>19</v>
      </c>
      <c r="N493">
        <v>78</v>
      </c>
      <c r="O493" s="4">
        <v>2.3726851851851851E-3</v>
      </c>
      <c r="P493">
        <v>1</v>
      </c>
    </row>
    <row r="494" spans="1:16" x14ac:dyDescent="0.3">
      <c r="A494">
        <v>493</v>
      </c>
      <c r="B494" s="1" t="s">
        <v>15</v>
      </c>
      <c r="C494" s="2">
        <v>44205</v>
      </c>
      <c r="D494">
        <v>1</v>
      </c>
      <c r="E494" s="1" t="s">
        <v>16</v>
      </c>
      <c r="F494">
        <v>2</v>
      </c>
      <c r="G494">
        <v>9</v>
      </c>
      <c r="H494" s="1" t="s">
        <v>32</v>
      </c>
      <c r="I494" s="3">
        <v>0.59700231481481481</v>
      </c>
      <c r="J494">
        <v>14</v>
      </c>
      <c r="K494" s="1" t="s">
        <v>28</v>
      </c>
      <c r="L494" s="1" t="s">
        <v>19</v>
      </c>
      <c r="M494" s="1" t="s">
        <v>19</v>
      </c>
      <c r="N494">
        <v>44</v>
      </c>
      <c r="O494" s="4">
        <v>2.0138888888888888E-3</v>
      </c>
      <c r="P494">
        <v>3</v>
      </c>
    </row>
    <row r="495" spans="1:16" x14ac:dyDescent="0.3">
      <c r="A495">
        <v>494</v>
      </c>
      <c r="B495" s="1" t="s">
        <v>29</v>
      </c>
      <c r="C495" s="2">
        <v>44205</v>
      </c>
      <c r="D495">
        <v>1</v>
      </c>
      <c r="E495" s="1" t="s">
        <v>16</v>
      </c>
      <c r="F495">
        <v>2</v>
      </c>
      <c r="G495">
        <v>9</v>
      </c>
      <c r="H495" s="1" t="s">
        <v>32</v>
      </c>
      <c r="I495" s="3">
        <v>0.59700231481481481</v>
      </c>
      <c r="J495">
        <v>14</v>
      </c>
      <c r="K495" s="1" t="s">
        <v>26</v>
      </c>
      <c r="L495" s="1" t="s">
        <v>19</v>
      </c>
      <c r="M495" s="1" t="s">
        <v>19</v>
      </c>
      <c r="N495">
        <v>98</v>
      </c>
      <c r="O495" s="4">
        <v>1.1921296296296296E-3</v>
      </c>
      <c r="P495">
        <v>1</v>
      </c>
    </row>
    <row r="496" spans="1:16" x14ac:dyDescent="0.3">
      <c r="A496">
        <v>495</v>
      </c>
      <c r="B496" s="1" t="s">
        <v>30</v>
      </c>
      <c r="C496" s="2">
        <v>44205</v>
      </c>
      <c r="D496">
        <v>1</v>
      </c>
      <c r="E496" s="1" t="s">
        <v>16</v>
      </c>
      <c r="F496">
        <v>2</v>
      </c>
      <c r="G496">
        <v>9</v>
      </c>
      <c r="H496" s="1" t="s">
        <v>32</v>
      </c>
      <c r="I496" s="3">
        <v>0.61900462962962965</v>
      </c>
      <c r="J496">
        <v>14</v>
      </c>
      <c r="K496" s="1" t="s">
        <v>25</v>
      </c>
      <c r="L496" s="1" t="s">
        <v>19</v>
      </c>
      <c r="M496" s="1" t="s">
        <v>19</v>
      </c>
      <c r="N496">
        <v>23</v>
      </c>
      <c r="O496" s="4">
        <v>2.3495370370370371E-3</v>
      </c>
      <c r="P496">
        <v>1</v>
      </c>
    </row>
    <row r="497" spans="1:16" x14ac:dyDescent="0.3">
      <c r="A497">
        <v>496</v>
      </c>
      <c r="B497" s="1" t="s">
        <v>23</v>
      </c>
      <c r="C497" s="2">
        <v>44205</v>
      </c>
      <c r="D497">
        <v>1</v>
      </c>
      <c r="E497" s="1" t="s">
        <v>16</v>
      </c>
      <c r="F497">
        <v>2</v>
      </c>
      <c r="G497">
        <v>9</v>
      </c>
      <c r="H497" s="1" t="s">
        <v>32</v>
      </c>
      <c r="I497" s="3">
        <v>0.61900462962962965</v>
      </c>
      <c r="J497">
        <v>14</v>
      </c>
      <c r="K497" s="1" t="s">
        <v>26</v>
      </c>
      <c r="L497" s="1" t="s">
        <v>19</v>
      </c>
      <c r="M497" s="1" t="s">
        <v>19</v>
      </c>
      <c r="N497">
        <v>28</v>
      </c>
      <c r="O497" s="4">
        <v>4.3981481481481484E-3</v>
      </c>
      <c r="P497">
        <v>3</v>
      </c>
    </row>
    <row r="498" spans="1:16" x14ac:dyDescent="0.3">
      <c r="A498">
        <v>497</v>
      </c>
      <c r="B498" s="1" t="s">
        <v>29</v>
      </c>
      <c r="C498" s="2">
        <v>44205</v>
      </c>
      <c r="D498">
        <v>1</v>
      </c>
      <c r="E498" s="1" t="s">
        <v>16</v>
      </c>
      <c r="F498">
        <v>2</v>
      </c>
      <c r="G498">
        <v>9</v>
      </c>
      <c r="H498" s="1" t="s">
        <v>32</v>
      </c>
      <c r="I498" s="3">
        <v>0.65500000000000003</v>
      </c>
      <c r="J498">
        <v>15</v>
      </c>
      <c r="K498" s="1" t="s">
        <v>21</v>
      </c>
      <c r="L498" s="1" t="s">
        <v>22</v>
      </c>
      <c r="M498" s="1" t="s">
        <v>22</v>
      </c>
      <c r="N498"/>
      <c r="O498" s="4"/>
    </row>
    <row r="499" spans="1:16" x14ac:dyDescent="0.3">
      <c r="A499">
        <v>498</v>
      </c>
      <c r="B499" s="1" t="s">
        <v>30</v>
      </c>
      <c r="C499" s="2">
        <v>44205</v>
      </c>
      <c r="D499">
        <v>1</v>
      </c>
      <c r="E499" s="1" t="s">
        <v>16</v>
      </c>
      <c r="F499">
        <v>2</v>
      </c>
      <c r="G499">
        <v>9</v>
      </c>
      <c r="H499" s="1" t="s">
        <v>32</v>
      </c>
      <c r="I499" s="3">
        <v>0.65500000000000003</v>
      </c>
      <c r="J499">
        <v>15</v>
      </c>
      <c r="K499" s="1" t="s">
        <v>26</v>
      </c>
      <c r="L499" s="1" t="s">
        <v>19</v>
      </c>
      <c r="M499" s="1" t="s">
        <v>19</v>
      </c>
      <c r="N499">
        <v>43</v>
      </c>
      <c r="O499" s="4">
        <v>7.291666666666667E-4</v>
      </c>
      <c r="P499">
        <v>5</v>
      </c>
    </row>
    <row r="500" spans="1:16" x14ac:dyDescent="0.3">
      <c r="A500">
        <v>499</v>
      </c>
      <c r="B500" s="1" t="s">
        <v>23</v>
      </c>
      <c r="C500" s="2">
        <v>44205</v>
      </c>
      <c r="D500">
        <v>1</v>
      </c>
      <c r="E500" s="1" t="s">
        <v>16</v>
      </c>
      <c r="F500">
        <v>2</v>
      </c>
      <c r="G500">
        <v>9</v>
      </c>
      <c r="H500" s="1" t="s">
        <v>32</v>
      </c>
      <c r="I500" s="3">
        <v>0.70700231481481479</v>
      </c>
      <c r="J500">
        <v>16</v>
      </c>
      <c r="K500" s="1" t="s">
        <v>28</v>
      </c>
      <c r="L500" s="1" t="s">
        <v>22</v>
      </c>
      <c r="M500" s="1" t="s">
        <v>22</v>
      </c>
      <c r="N500"/>
      <c r="O500" s="4"/>
    </row>
    <row r="501" spans="1:16" x14ac:dyDescent="0.3">
      <c r="A501">
        <v>500</v>
      </c>
      <c r="B501" s="1" t="s">
        <v>30</v>
      </c>
      <c r="C501" s="2">
        <v>44205</v>
      </c>
      <c r="D501">
        <v>1</v>
      </c>
      <c r="E501" s="1" t="s">
        <v>16</v>
      </c>
      <c r="F501">
        <v>2</v>
      </c>
      <c r="G501">
        <v>9</v>
      </c>
      <c r="H501" s="1" t="s">
        <v>32</v>
      </c>
      <c r="I501" s="3">
        <v>0.70700231481481479</v>
      </c>
      <c r="J501">
        <v>16</v>
      </c>
      <c r="K501" s="1" t="s">
        <v>18</v>
      </c>
      <c r="L501" s="1" t="s">
        <v>22</v>
      </c>
      <c r="M501" s="1" t="s">
        <v>22</v>
      </c>
      <c r="N501"/>
      <c r="O501" s="4"/>
    </row>
    <row r="502" spans="1:16" x14ac:dyDescent="0.3">
      <c r="A502">
        <v>501</v>
      </c>
      <c r="B502" s="1" t="s">
        <v>15</v>
      </c>
      <c r="C502" s="2">
        <v>44205</v>
      </c>
      <c r="D502">
        <v>1</v>
      </c>
      <c r="E502" s="1" t="s">
        <v>16</v>
      </c>
      <c r="F502">
        <v>2</v>
      </c>
      <c r="G502">
        <v>9</v>
      </c>
      <c r="H502" s="1" t="s">
        <v>32</v>
      </c>
      <c r="I502" s="3">
        <v>0.7120023148148148</v>
      </c>
      <c r="J502">
        <v>17</v>
      </c>
      <c r="K502" s="1" t="s">
        <v>25</v>
      </c>
      <c r="L502" s="1" t="s">
        <v>19</v>
      </c>
      <c r="M502" s="1" t="s">
        <v>19</v>
      </c>
      <c r="N502">
        <v>119</v>
      </c>
      <c r="O502" s="4">
        <v>5.7870370370370367E-4</v>
      </c>
      <c r="P502">
        <v>4</v>
      </c>
    </row>
    <row r="503" spans="1:16" x14ac:dyDescent="0.3">
      <c r="A503">
        <v>502</v>
      </c>
      <c r="B503" s="1" t="s">
        <v>31</v>
      </c>
      <c r="C503" s="2">
        <v>44205</v>
      </c>
      <c r="D503">
        <v>1</v>
      </c>
      <c r="E503" s="1" t="s">
        <v>16</v>
      </c>
      <c r="F503">
        <v>2</v>
      </c>
      <c r="G503">
        <v>9</v>
      </c>
      <c r="H503" s="1" t="s">
        <v>32</v>
      </c>
      <c r="I503" s="3">
        <v>0.7120023148148148</v>
      </c>
      <c r="J503">
        <v>17</v>
      </c>
      <c r="K503" s="1" t="s">
        <v>25</v>
      </c>
      <c r="L503" s="1" t="s">
        <v>19</v>
      </c>
      <c r="M503" s="1" t="s">
        <v>19</v>
      </c>
      <c r="N503">
        <v>32</v>
      </c>
      <c r="O503" s="4">
        <v>2.0138888888888888E-3</v>
      </c>
      <c r="P503">
        <v>5</v>
      </c>
    </row>
    <row r="504" spans="1:16" x14ac:dyDescent="0.3">
      <c r="A504">
        <v>503</v>
      </c>
      <c r="B504" s="1" t="s">
        <v>24</v>
      </c>
      <c r="C504" s="2">
        <v>44205</v>
      </c>
      <c r="D504">
        <v>1</v>
      </c>
      <c r="E504" s="1" t="s">
        <v>16</v>
      </c>
      <c r="F504">
        <v>2</v>
      </c>
      <c r="G504">
        <v>9</v>
      </c>
      <c r="H504" s="1" t="s">
        <v>32</v>
      </c>
      <c r="I504" s="3">
        <v>0.72299768518518515</v>
      </c>
      <c r="J504">
        <v>17</v>
      </c>
      <c r="K504" s="1" t="s">
        <v>28</v>
      </c>
      <c r="L504" s="1" t="s">
        <v>19</v>
      </c>
      <c r="M504" s="1" t="s">
        <v>22</v>
      </c>
      <c r="N504">
        <v>50</v>
      </c>
      <c r="O504" s="4">
        <v>2.9745370370370373E-3</v>
      </c>
      <c r="P504">
        <v>3</v>
      </c>
    </row>
    <row r="505" spans="1:16" x14ac:dyDescent="0.3">
      <c r="A505">
        <v>504</v>
      </c>
      <c r="B505" s="1" t="s">
        <v>27</v>
      </c>
      <c r="C505" s="2">
        <v>44205</v>
      </c>
      <c r="D505">
        <v>1</v>
      </c>
      <c r="E505" s="1" t="s">
        <v>16</v>
      </c>
      <c r="F505">
        <v>2</v>
      </c>
      <c r="G505">
        <v>9</v>
      </c>
      <c r="H505" s="1" t="s">
        <v>32</v>
      </c>
      <c r="I505" s="3">
        <v>0.72299768518518515</v>
      </c>
      <c r="J505">
        <v>17</v>
      </c>
      <c r="K505" s="1" t="s">
        <v>26</v>
      </c>
      <c r="L505" s="1" t="s">
        <v>22</v>
      </c>
      <c r="M505" s="1" t="s">
        <v>22</v>
      </c>
      <c r="N505"/>
      <c r="O505" s="4"/>
    </row>
    <row r="506" spans="1:16" x14ac:dyDescent="0.3">
      <c r="A506">
        <v>505</v>
      </c>
      <c r="B506" s="1" t="s">
        <v>29</v>
      </c>
      <c r="C506" s="2">
        <v>44205</v>
      </c>
      <c r="D506">
        <v>1</v>
      </c>
      <c r="E506" s="1" t="s">
        <v>16</v>
      </c>
      <c r="F506">
        <v>2</v>
      </c>
      <c r="G506">
        <v>9</v>
      </c>
      <c r="H506" s="1" t="s">
        <v>32</v>
      </c>
      <c r="I506" s="3">
        <v>0.72400462962962964</v>
      </c>
      <c r="J506">
        <v>17</v>
      </c>
      <c r="K506" s="1" t="s">
        <v>25</v>
      </c>
      <c r="L506" s="1" t="s">
        <v>19</v>
      </c>
      <c r="M506" s="1" t="s">
        <v>19</v>
      </c>
      <c r="N506">
        <v>35</v>
      </c>
      <c r="O506" s="4">
        <v>3.3101851851851851E-3</v>
      </c>
      <c r="P506">
        <v>4</v>
      </c>
    </row>
    <row r="507" spans="1:16" x14ac:dyDescent="0.3">
      <c r="A507">
        <v>506</v>
      </c>
      <c r="B507" s="1" t="s">
        <v>27</v>
      </c>
      <c r="C507" s="2">
        <v>44205</v>
      </c>
      <c r="D507">
        <v>1</v>
      </c>
      <c r="E507" s="1" t="s">
        <v>16</v>
      </c>
      <c r="F507">
        <v>2</v>
      </c>
      <c r="G507">
        <v>9</v>
      </c>
      <c r="H507" s="1" t="s">
        <v>32</v>
      </c>
      <c r="I507" s="3">
        <v>0.72400462962962964</v>
      </c>
      <c r="J507">
        <v>17</v>
      </c>
      <c r="K507" s="1" t="s">
        <v>18</v>
      </c>
      <c r="L507" s="1" t="s">
        <v>19</v>
      </c>
      <c r="M507" s="1" t="s">
        <v>19</v>
      </c>
      <c r="N507">
        <v>27</v>
      </c>
      <c r="O507" s="4">
        <v>1.8865740740740742E-3</v>
      </c>
      <c r="P507">
        <v>3</v>
      </c>
    </row>
    <row r="508" spans="1:16" x14ac:dyDescent="0.3">
      <c r="A508">
        <v>507</v>
      </c>
      <c r="B508" s="1" t="s">
        <v>23</v>
      </c>
      <c r="C508" s="2">
        <v>44205</v>
      </c>
      <c r="D508">
        <v>1</v>
      </c>
      <c r="E508" s="1" t="s">
        <v>16</v>
      </c>
      <c r="F508">
        <v>2</v>
      </c>
      <c r="G508">
        <v>9</v>
      </c>
      <c r="H508" s="1" t="s">
        <v>32</v>
      </c>
      <c r="I508" s="3">
        <v>0.72499999999999998</v>
      </c>
      <c r="J508">
        <v>17</v>
      </c>
      <c r="K508" s="1" t="s">
        <v>28</v>
      </c>
      <c r="L508" s="1" t="s">
        <v>19</v>
      </c>
      <c r="M508" s="1" t="s">
        <v>19</v>
      </c>
      <c r="N508">
        <v>121</v>
      </c>
      <c r="O508" s="4">
        <v>2.3148148148148147E-3</v>
      </c>
      <c r="P508">
        <v>4</v>
      </c>
    </row>
    <row r="509" spans="1:16" x14ac:dyDescent="0.3">
      <c r="A509">
        <v>508</v>
      </c>
      <c r="B509" s="1" t="s">
        <v>20</v>
      </c>
      <c r="C509" s="2">
        <v>44205</v>
      </c>
      <c r="D509">
        <v>1</v>
      </c>
      <c r="E509" s="1" t="s">
        <v>16</v>
      </c>
      <c r="F509">
        <v>2</v>
      </c>
      <c r="G509">
        <v>9</v>
      </c>
      <c r="H509" s="1" t="s">
        <v>32</v>
      </c>
      <c r="I509" s="3">
        <v>0.72499999999999998</v>
      </c>
      <c r="J509">
        <v>17</v>
      </c>
      <c r="K509" s="1" t="s">
        <v>28</v>
      </c>
      <c r="L509" s="1" t="s">
        <v>19</v>
      </c>
      <c r="M509" s="1" t="s">
        <v>19</v>
      </c>
      <c r="N509">
        <v>42</v>
      </c>
      <c r="O509" s="4">
        <v>4.8379629629629632E-3</v>
      </c>
      <c r="P509">
        <v>2</v>
      </c>
    </row>
    <row r="510" spans="1:16" x14ac:dyDescent="0.3">
      <c r="A510">
        <v>509</v>
      </c>
      <c r="B510" s="1" t="s">
        <v>24</v>
      </c>
      <c r="C510" s="2">
        <v>44205</v>
      </c>
      <c r="D510">
        <v>1</v>
      </c>
      <c r="E510" s="1" t="s">
        <v>16</v>
      </c>
      <c r="F510">
        <v>2</v>
      </c>
      <c r="G510">
        <v>9</v>
      </c>
      <c r="H510" s="1" t="s">
        <v>32</v>
      </c>
      <c r="I510" s="3">
        <v>0.72799768518518515</v>
      </c>
      <c r="J510">
        <v>17</v>
      </c>
      <c r="K510" s="1" t="s">
        <v>21</v>
      </c>
      <c r="L510" s="1" t="s">
        <v>22</v>
      </c>
      <c r="M510" s="1" t="s">
        <v>22</v>
      </c>
      <c r="N510"/>
      <c r="O510" s="4"/>
    </row>
    <row r="511" spans="1:16" x14ac:dyDescent="0.3">
      <c r="A511">
        <v>510</v>
      </c>
      <c r="B511" s="1" t="s">
        <v>31</v>
      </c>
      <c r="C511" s="2">
        <v>44205</v>
      </c>
      <c r="D511">
        <v>1</v>
      </c>
      <c r="E511" s="1" t="s">
        <v>16</v>
      </c>
      <c r="F511">
        <v>2</v>
      </c>
      <c r="G511">
        <v>9</v>
      </c>
      <c r="H511" s="1" t="s">
        <v>32</v>
      </c>
      <c r="I511" s="3">
        <v>0.72799768518518515</v>
      </c>
      <c r="J511">
        <v>17</v>
      </c>
      <c r="K511" s="1" t="s">
        <v>21</v>
      </c>
      <c r="L511" s="1" t="s">
        <v>22</v>
      </c>
      <c r="M511" s="1" t="s">
        <v>22</v>
      </c>
      <c r="N511"/>
      <c r="O511" s="4"/>
    </row>
    <row r="512" spans="1:16" x14ac:dyDescent="0.3">
      <c r="A512">
        <v>511</v>
      </c>
      <c r="B512" s="1" t="s">
        <v>24</v>
      </c>
      <c r="C512" s="2">
        <v>44205</v>
      </c>
      <c r="D512">
        <v>1</v>
      </c>
      <c r="E512" s="1" t="s">
        <v>16</v>
      </c>
      <c r="F512">
        <v>2</v>
      </c>
      <c r="G512">
        <v>9</v>
      </c>
      <c r="H512" s="1" t="s">
        <v>32</v>
      </c>
      <c r="I512" s="3">
        <v>0.73099537037037032</v>
      </c>
      <c r="J512">
        <v>17</v>
      </c>
      <c r="K512" s="1" t="s">
        <v>25</v>
      </c>
      <c r="L512" s="1" t="s">
        <v>19</v>
      </c>
      <c r="M512" s="1" t="s">
        <v>19</v>
      </c>
      <c r="N512">
        <v>107</v>
      </c>
      <c r="O512" s="4">
        <v>7.5231481481481482E-4</v>
      </c>
      <c r="P512">
        <v>5</v>
      </c>
    </row>
    <row r="513" spans="1:16" x14ac:dyDescent="0.3">
      <c r="A513">
        <v>512</v>
      </c>
      <c r="B513" s="1" t="s">
        <v>30</v>
      </c>
      <c r="C513" s="2">
        <v>44205</v>
      </c>
      <c r="D513">
        <v>1</v>
      </c>
      <c r="E513" s="1" t="s">
        <v>16</v>
      </c>
      <c r="F513">
        <v>2</v>
      </c>
      <c r="G513">
        <v>9</v>
      </c>
      <c r="H513" s="1" t="s">
        <v>32</v>
      </c>
      <c r="I513" s="3">
        <v>0.73099537037037032</v>
      </c>
      <c r="J513">
        <v>17</v>
      </c>
      <c r="K513" s="1" t="s">
        <v>28</v>
      </c>
      <c r="L513" s="1" t="s">
        <v>19</v>
      </c>
      <c r="M513" s="1" t="s">
        <v>19</v>
      </c>
      <c r="N513">
        <v>116</v>
      </c>
      <c r="O513" s="4">
        <v>2.4421296296296296E-3</v>
      </c>
      <c r="P513">
        <v>4</v>
      </c>
    </row>
    <row r="514" spans="1:16" x14ac:dyDescent="0.3">
      <c r="A514">
        <v>513</v>
      </c>
      <c r="B514" s="1" t="s">
        <v>31</v>
      </c>
      <c r="C514" s="2">
        <v>44205</v>
      </c>
      <c r="D514">
        <v>1</v>
      </c>
      <c r="E514" s="1" t="s">
        <v>16</v>
      </c>
      <c r="F514">
        <v>2</v>
      </c>
      <c r="G514">
        <v>9</v>
      </c>
      <c r="H514" s="1" t="s">
        <v>32</v>
      </c>
      <c r="I514" s="3">
        <v>0.73799768518518516</v>
      </c>
      <c r="J514">
        <v>17</v>
      </c>
      <c r="K514" s="1" t="s">
        <v>21</v>
      </c>
      <c r="L514" s="1" t="s">
        <v>19</v>
      </c>
      <c r="M514" s="1" t="s">
        <v>22</v>
      </c>
      <c r="N514">
        <v>60</v>
      </c>
      <c r="O514" s="4">
        <v>1.4583333333333334E-3</v>
      </c>
      <c r="P514">
        <v>3</v>
      </c>
    </row>
    <row r="515" spans="1:16" x14ac:dyDescent="0.3">
      <c r="A515">
        <v>514</v>
      </c>
      <c r="B515" s="1" t="s">
        <v>27</v>
      </c>
      <c r="C515" s="2">
        <v>44205</v>
      </c>
      <c r="D515">
        <v>1</v>
      </c>
      <c r="E515" s="1" t="s">
        <v>16</v>
      </c>
      <c r="F515">
        <v>2</v>
      </c>
      <c r="G515">
        <v>9</v>
      </c>
      <c r="H515" s="1" t="s">
        <v>32</v>
      </c>
      <c r="I515" s="3">
        <v>0.73799768518518516</v>
      </c>
      <c r="J515">
        <v>17</v>
      </c>
      <c r="K515" s="1" t="s">
        <v>25</v>
      </c>
      <c r="L515" s="1" t="s">
        <v>19</v>
      </c>
      <c r="M515" s="1" t="s">
        <v>19</v>
      </c>
      <c r="N515">
        <v>116</v>
      </c>
      <c r="O515" s="4">
        <v>3.2175925925925926E-3</v>
      </c>
      <c r="P515">
        <v>4</v>
      </c>
    </row>
    <row r="516" spans="1:16" x14ac:dyDescent="0.3">
      <c r="A516">
        <v>515</v>
      </c>
      <c r="B516" s="1" t="s">
        <v>23</v>
      </c>
      <c r="C516" s="2">
        <v>44206</v>
      </c>
      <c r="D516">
        <v>1</v>
      </c>
      <c r="E516" s="1" t="s">
        <v>16</v>
      </c>
      <c r="F516">
        <v>3</v>
      </c>
      <c r="G516">
        <v>10</v>
      </c>
      <c r="H516" s="1" t="s">
        <v>33</v>
      </c>
      <c r="I516" s="3">
        <v>0.375</v>
      </c>
      <c r="J516">
        <v>9</v>
      </c>
      <c r="K516" s="1" t="s">
        <v>25</v>
      </c>
      <c r="L516" s="1" t="s">
        <v>19</v>
      </c>
      <c r="M516" s="1" t="s">
        <v>19</v>
      </c>
      <c r="N516">
        <v>19</v>
      </c>
      <c r="O516" s="4">
        <v>4.2939814814814811E-3</v>
      </c>
      <c r="P516">
        <v>5</v>
      </c>
    </row>
    <row r="517" spans="1:16" x14ac:dyDescent="0.3">
      <c r="A517">
        <v>516</v>
      </c>
      <c r="B517" s="1" t="s">
        <v>30</v>
      </c>
      <c r="C517" s="2">
        <v>44206</v>
      </c>
      <c r="D517">
        <v>1</v>
      </c>
      <c r="E517" s="1" t="s">
        <v>16</v>
      </c>
      <c r="F517">
        <v>3</v>
      </c>
      <c r="G517">
        <v>10</v>
      </c>
      <c r="H517" s="1" t="s">
        <v>33</v>
      </c>
      <c r="I517" s="3">
        <v>0.375</v>
      </c>
      <c r="J517">
        <v>9</v>
      </c>
      <c r="K517" s="1" t="s">
        <v>18</v>
      </c>
      <c r="L517" s="1" t="s">
        <v>19</v>
      </c>
      <c r="M517" s="1" t="s">
        <v>19</v>
      </c>
      <c r="N517">
        <v>75</v>
      </c>
      <c r="O517" s="4">
        <v>4.0509259259259257E-3</v>
      </c>
      <c r="P517">
        <v>3</v>
      </c>
    </row>
    <row r="518" spans="1:16" x14ac:dyDescent="0.3">
      <c r="A518">
        <v>517</v>
      </c>
      <c r="B518" s="1" t="s">
        <v>20</v>
      </c>
      <c r="C518" s="2">
        <v>44206</v>
      </c>
      <c r="D518">
        <v>1</v>
      </c>
      <c r="E518" s="1" t="s">
        <v>16</v>
      </c>
      <c r="F518">
        <v>3</v>
      </c>
      <c r="G518">
        <v>10</v>
      </c>
      <c r="H518" s="1" t="s">
        <v>33</v>
      </c>
      <c r="I518" s="3">
        <v>0.38099537037037035</v>
      </c>
      <c r="J518">
        <v>9</v>
      </c>
      <c r="K518" s="1" t="s">
        <v>26</v>
      </c>
      <c r="L518" s="1" t="s">
        <v>19</v>
      </c>
      <c r="M518" s="1" t="s">
        <v>19</v>
      </c>
      <c r="N518">
        <v>23</v>
      </c>
      <c r="O518" s="4">
        <v>5.5555555555555556E-4</v>
      </c>
      <c r="P518">
        <v>3</v>
      </c>
    </row>
    <row r="519" spans="1:16" x14ac:dyDescent="0.3">
      <c r="A519">
        <v>518</v>
      </c>
      <c r="B519" s="1" t="s">
        <v>15</v>
      </c>
      <c r="C519" s="2">
        <v>44206</v>
      </c>
      <c r="D519">
        <v>1</v>
      </c>
      <c r="E519" s="1" t="s">
        <v>16</v>
      </c>
      <c r="F519">
        <v>3</v>
      </c>
      <c r="G519">
        <v>10</v>
      </c>
      <c r="H519" s="1" t="s">
        <v>33</v>
      </c>
      <c r="I519" s="3">
        <v>0.38099537037037035</v>
      </c>
      <c r="J519">
        <v>9</v>
      </c>
      <c r="K519" s="1" t="s">
        <v>21</v>
      </c>
      <c r="L519" s="1" t="s">
        <v>19</v>
      </c>
      <c r="M519" s="1" t="s">
        <v>19</v>
      </c>
      <c r="N519">
        <v>69</v>
      </c>
      <c r="O519" s="4">
        <v>2.6967592592592594E-3</v>
      </c>
      <c r="P519">
        <v>3</v>
      </c>
    </row>
    <row r="520" spans="1:16" x14ac:dyDescent="0.3">
      <c r="A520">
        <v>519</v>
      </c>
      <c r="B520" s="1" t="s">
        <v>27</v>
      </c>
      <c r="C520" s="2">
        <v>44206</v>
      </c>
      <c r="D520">
        <v>1</v>
      </c>
      <c r="E520" s="1" t="s">
        <v>16</v>
      </c>
      <c r="F520">
        <v>3</v>
      </c>
      <c r="G520">
        <v>10</v>
      </c>
      <c r="H520" s="1" t="s">
        <v>33</v>
      </c>
      <c r="I520" s="3">
        <v>0.42099537037037038</v>
      </c>
      <c r="J520">
        <v>10</v>
      </c>
      <c r="K520" s="1" t="s">
        <v>28</v>
      </c>
      <c r="L520" s="1" t="s">
        <v>19</v>
      </c>
      <c r="M520" s="1" t="s">
        <v>19</v>
      </c>
      <c r="N520">
        <v>64</v>
      </c>
      <c r="O520" s="4">
        <v>3.0439814814814813E-3</v>
      </c>
      <c r="P520">
        <v>5</v>
      </c>
    </row>
    <row r="521" spans="1:16" x14ac:dyDescent="0.3">
      <c r="A521">
        <v>520</v>
      </c>
      <c r="B521" s="1" t="s">
        <v>30</v>
      </c>
      <c r="C521" s="2">
        <v>44206</v>
      </c>
      <c r="D521">
        <v>1</v>
      </c>
      <c r="E521" s="1" t="s">
        <v>16</v>
      </c>
      <c r="F521">
        <v>3</v>
      </c>
      <c r="G521">
        <v>10</v>
      </c>
      <c r="H521" s="1" t="s">
        <v>33</v>
      </c>
      <c r="I521" s="3">
        <v>0.42099537037037038</v>
      </c>
      <c r="J521">
        <v>10</v>
      </c>
      <c r="K521" s="1" t="s">
        <v>28</v>
      </c>
      <c r="L521" s="1" t="s">
        <v>19</v>
      </c>
      <c r="M521" s="1" t="s">
        <v>19</v>
      </c>
      <c r="N521">
        <v>117</v>
      </c>
      <c r="O521" s="4">
        <v>2.3495370370370371E-3</v>
      </c>
      <c r="P521">
        <v>3</v>
      </c>
    </row>
    <row r="522" spans="1:16" x14ac:dyDescent="0.3">
      <c r="A522">
        <v>521</v>
      </c>
      <c r="B522" s="1" t="s">
        <v>27</v>
      </c>
      <c r="C522" s="2">
        <v>44206</v>
      </c>
      <c r="D522">
        <v>1</v>
      </c>
      <c r="E522" s="1" t="s">
        <v>16</v>
      </c>
      <c r="F522">
        <v>3</v>
      </c>
      <c r="G522">
        <v>10</v>
      </c>
      <c r="H522" s="1" t="s">
        <v>33</v>
      </c>
      <c r="I522" s="3">
        <v>0.44099537037037034</v>
      </c>
      <c r="J522">
        <v>10</v>
      </c>
      <c r="K522" s="1" t="s">
        <v>28</v>
      </c>
      <c r="L522" s="1" t="s">
        <v>19</v>
      </c>
      <c r="M522" s="1" t="s">
        <v>19</v>
      </c>
      <c r="N522">
        <v>12</v>
      </c>
      <c r="O522" s="4">
        <v>4.5601851851851853E-3</v>
      </c>
      <c r="P522">
        <v>4</v>
      </c>
    </row>
    <row r="523" spans="1:16" x14ac:dyDescent="0.3">
      <c r="A523">
        <v>522</v>
      </c>
      <c r="B523" s="1" t="s">
        <v>15</v>
      </c>
      <c r="C523" s="2">
        <v>44206</v>
      </c>
      <c r="D523">
        <v>1</v>
      </c>
      <c r="E523" s="1" t="s">
        <v>16</v>
      </c>
      <c r="F523">
        <v>3</v>
      </c>
      <c r="G523">
        <v>10</v>
      </c>
      <c r="H523" s="1" t="s">
        <v>33</v>
      </c>
      <c r="I523" s="3">
        <v>0.44099537037037034</v>
      </c>
      <c r="J523">
        <v>10</v>
      </c>
      <c r="K523" s="1" t="s">
        <v>26</v>
      </c>
      <c r="L523" s="1" t="s">
        <v>19</v>
      </c>
      <c r="M523" s="1" t="s">
        <v>19</v>
      </c>
      <c r="N523">
        <v>102</v>
      </c>
      <c r="O523" s="4">
        <v>1.8287037037037037E-3</v>
      </c>
      <c r="P523">
        <v>4</v>
      </c>
    </row>
    <row r="524" spans="1:16" x14ac:dyDescent="0.3">
      <c r="A524">
        <v>523</v>
      </c>
      <c r="B524" s="1" t="s">
        <v>31</v>
      </c>
      <c r="C524" s="2">
        <v>44206</v>
      </c>
      <c r="D524">
        <v>1</v>
      </c>
      <c r="E524" s="1" t="s">
        <v>16</v>
      </c>
      <c r="F524">
        <v>3</v>
      </c>
      <c r="G524">
        <v>10</v>
      </c>
      <c r="H524" s="1" t="s">
        <v>33</v>
      </c>
      <c r="I524" s="3">
        <v>0.46599537037037037</v>
      </c>
      <c r="J524">
        <v>11</v>
      </c>
      <c r="K524" s="1" t="s">
        <v>21</v>
      </c>
      <c r="L524" s="1" t="s">
        <v>19</v>
      </c>
      <c r="M524" s="1" t="s">
        <v>19</v>
      </c>
      <c r="N524">
        <v>46</v>
      </c>
      <c r="O524" s="4">
        <v>4.5370370370370373E-3</v>
      </c>
      <c r="P524">
        <v>4</v>
      </c>
    </row>
    <row r="525" spans="1:16" x14ac:dyDescent="0.3">
      <c r="A525">
        <v>524</v>
      </c>
      <c r="B525" s="1" t="s">
        <v>30</v>
      </c>
      <c r="C525" s="2">
        <v>44206</v>
      </c>
      <c r="D525">
        <v>1</v>
      </c>
      <c r="E525" s="1" t="s">
        <v>16</v>
      </c>
      <c r="F525">
        <v>3</v>
      </c>
      <c r="G525">
        <v>10</v>
      </c>
      <c r="H525" s="1" t="s">
        <v>33</v>
      </c>
      <c r="I525" s="3">
        <v>0.46599537037037037</v>
      </c>
      <c r="J525">
        <v>11</v>
      </c>
      <c r="K525" s="1" t="s">
        <v>28</v>
      </c>
      <c r="L525" s="1" t="s">
        <v>19</v>
      </c>
      <c r="M525" s="1" t="s">
        <v>22</v>
      </c>
      <c r="N525">
        <v>47</v>
      </c>
      <c r="O525" s="4">
        <v>1.0069444444444444E-3</v>
      </c>
      <c r="P525">
        <v>4</v>
      </c>
    </row>
    <row r="526" spans="1:16" x14ac:dyDescent="0.3">
      <c r="A526">
        <v>525</v>
      </c>
      <c r="B526" s="1" t="s">
        <v>31</v>
      </c>
      <c r="C526" s="2">
        <v>44206</v>
      </c>
      <c r="D526">
        <v>1</v>
      </c>
      <c r="E526" s="1" t="s">
        <v>16</v>
      </c>
      <c r="F526">
        <v>3</v>
      </c>
      <c r="G526">
        <v>10</v>
      </c>
      <c r="H526" s="1" t="s">
        <v>33</v>
      </c>
      <c r="I526" s="3">
        <v>0.47099537037037037</v>
      </c>
      <c r="J526">
        <v>11</v>
      </c>
      <c r="K526" s="1" t="s">
        <v>28</v>
      </c>
      <c r="L526" s="1" t="s">
        <v>19</v>
      </c>
      <c r="M526" s="1" t="s">
        <v>19</v>
      </c>
      <c r="N526">
        <v>98</v>
      </c>
      <c r="O526" s="4">
        <v>1.6550925925925926E-3</v>
      </c>
      <c r="P526">
        <v>4</v>
      </c>
    </row>
    <row r="527" spans="1:16" x14ac:dyDescent="0.3">
      <c r="A527">
        <v>526</v>
      </c>
      <c r="B527" s="1" t="s">
        <v>27</v>
      </c>
      <c r="C527" s="2">
        <v>44206</v>
      </c>
      <c r="D527">
        <v>1</v>
      </c>
      <c r="E527" s="1" t="s">
        <v>16</v>
      </c>
      <c r="F527">
        <v>3</v>
      </c>
      <c r="G527">
        <v>10</v>
      </c>
      <c r="H527" s="1" t="s">
        <v>33</v>
      </c>
      <c r="I527" s="3">
        <v>0.47099537037037037</v>
      </c>
      <c r="J527">
        <v>11</v>
      </c>
      <c r="K527" s="1" t="s">
        <v>18</v>
      </c>
      <c r="L527" s="1" t="s">
        <v>19</v>
      </c>
      <c r="M527" s="1" t="s">
        <v>19</v>
      </c>
      <c r="N527">
        <v>84</v>
      </c>
      <c r="O527" s="4">
        <v>2.9745370370370373E-3</v>
      </c>
      <c r="P527">
        <v>4</v>
      </c>
    </row>
    <row r="528" spans="1:16" x14ac:dyDescent="0.3">
      <c r="A528">
        <v>527</v>
      </c>
      <c r="B528" s="1" t="s">
        <v>24</v>
      </c>
      <c r="C528" s="2">
        <v>44206</v>
      </c>
      <c r="D528">
        <v>1</v>
      </c>
      <c r="E528" s="1" t="s">
        <v>16</v>
      </c>
      <c r="F528">
        <v>3</v>
      </c>
      <c r="G528">
        <v>10</v>
      </c>
      <c r="H528" s="1" t="s">
        <v>33</v>
      </c>
      <c r="I528" s="3">
        <v>0.47900462962962964</v>
      </c>
      <c r="J528">
        <v>11</v>
      </c>
      <c r="K528" s="1" t="s">
        <v>28</v>
      </c>
      <c r="L528" s="1" t="s">
        <v>19</v>
      </c>
      <c r="M528" s="1" t="s">
        <v>19</v>
      </c>
      <c r="N528">
        <v>12</v>
      </c>
      <c r="O528" s="4">
        <v>1.5393518518518519E-3</v>
      </c>
      <c r="P528">
        <v>3</v>
      </c>
    </row>
    <row r="529" spans="1:16" x14ac:dyDescent="0.3">
      <c r="A529">
        <v>528</v>
      </c>
      <c r="B529" s="1" t="s">
        <v>24</v>
      </c>
      <c r="C529" s="2">
        <v>44206</v>
      </c>
      <c r="D529">
        <v>1</v>
      </c>
      <c r="E529" s="1" t="s">
        <v>16</v>
      </c>
      <c r="F529">
        <v>3</v>
      </c>
      <c r="G529">
        <v>10</v>
      </c>
      <c r="H529" s="1" t="s">
        <v>33</v>
      </c>
      <c r="I529" s="3">
        <v>0.47900462962962964</v>
      </c>
      <c r="J529">
        <v>11</v>
      </c>
      <c r="K529" s="1" t="s">
        <v>25</v>
      </c>
      <c r="L529" s="1" t="s">
        <v>19</v>
      </c>
      <c r="M529" s="1" t="s">
        <v>19</v>
      </c>
      <c r="N529">
        <v>88</v>
      </c>
      <c r="O529" s="4">
        <v>2.3842592592592591E-3</v>
      </c>
      <c r="P529">
        <v>4</v>
      </c>
    </row>
    <row r="530" spans="1:16" x14ac:dyDescent="0.3">
      <c r="A530">
        <v>529</v>
      </c>
      <c r="B530" s="1" t="s">
        <v>23</v>
      </c>
      <c r="C530" s="2">
        <v>44206</v>
      </c>
      <c r="D530">
        <v>1</v>
      </c>
      <c r="E530" s="1" t="s">
        <v>16</v>
      </c>
      <c r="F530">
        <v>3</v>
      </c>
      <c r="G530">
        <v>10</v>
      </c>
      <c r="H530" s="1" t="s">
        <v>33</v>
      </c>
      <c r="I530" s="3">
        <v>0.48</v>
      </c>
      <c r="J530">
        <v>11</v>
      </c>
      <c r="K530" s="1" t="s">
        <v>18</v>
      </c>
      <c r="L530" s="1" t="s">
        <v>19</v>
      </c>
      <c r="M530" s="1" t="s">
        <v>19</v>
      </c>
      <c r="N530">
        <v>97</v>
      </c>
      <c r="O530" s="4">
        <v>4.0856481481481481E-3</v>
      </c>
      <c r="P530">
        <v>1</v>
      </c>
    </row>
    <row r="531" spans="1:16" x14ac:dyDescent="0.3">
      <c r="A531">
        <v>530</v>
      </c>
      <c r="B531" s="1" t="s">
        <v>29</v>
      </c>
      <c r="C531" s="2">
        <v>44206</v>
      </c>
      <c r="D531">
        <v>1</v>
      </c>
      <c r="E531" s="1" t="s">
        <v>16</v>
      </c>
      <c r="F531">
        <v>3</v>
      </c>
      <c r="G531">
        <v>10</v>
      </c>
      <c r="H531" s="1" t="s">
        <v>33</v>
      </c>
      <c r="I531" s="3">
        <v>0.48</v>
      </c>
      <c r="J531">
        <v>11</v>
      </c>
      <c r="K531" s="1" t="s">
        <v>26</v>
      </c>
      <c r="L531" s="1" t="s">
        <v>19</v>
      </c>
      <c r="M531" s="1" t="s">
        <v>19</v>
      </c>
      <c r="N531">
        <v>51</v>
      </c>
      <c r="O531" s="4">
        <v>4.1203703703703706E-3</v>
      </c>
      <c r="P531">
        <v>3</v>
      </c>
    </row>
    <row r="532" spans="1:16" x14ac:dyDescent="0.3">
      <c r="A532">
        <v>531</v>
      </c>
      <c r="B532" s="1" t="s">
        <v>20</v>
      </c>
      <c r="C532" s="2">
        <v>44206</v>
      </c>
      <c r="D532">
        <v>1</v>
      </c>
      <c r="E532" s="1" t="s">
        <v>16</v>
      </c>
      <c r="F532">
        <v>3</v>
      </c>
      <c r="G532">
        <v>10</v>
      </c>
      <c r="H532" s="1" t="s">
        <v>33</v>
      </c>
      <c r="I532" s="3">
        <v>0.49099537037037039</v>
      </c>
      <c r="J532">
        <v>11</v>
      </c>
      <c r="K532" s="1" t="s">
        <v>26</v>
      </c>
      <c r="L532" s="1" t="s">
        <v>22</v>
      </c>
      <c r="M532" s="1" t="s">
        <v>22</v>
      </c>
      <c r="N532"/>
      <c r="O532" s="4"/>
    </row>
    <row r="533" spans="1:16" x14ac:dyDescent="0.3">
      <c r="A533">
        <v>532</v>
      </c>
      <c r="B533" s="1" t="s">
        <v>31</v>
      </c>
      <c r="C533" s="2">
        <v>44206</v>
      </c>
      <c r="D533">
        <v>1</v>
      </c>
      <c r="E533" s="1" t="s">
        <v>16</v>
      </c>
      <c r="F533">
        <v>3</v>
      </c>
      <c r="G533">
        <v>10</v>
      </c>
      <c r="H533" s="1" t="s">
        <v>33</v>
      </c>
      <c r="I533" s="3">
        <v>0.49099537037037039</v>
      </c>
      <c r="J533">
        <v>11</v>
      </c>
      <c r="K533" s="1" t="s">
        <v>28</v>
      </c>
      <c r="L533" s="1" t="s">
        <v>19</v>
      </c>
      <c r="M533" s="1" t="s">
        <v>19</v>
      </c>
      <c r="N533">
        <v>106</v>
      </c>
      <c r="O533" s="4">
        <v>1.8171296296296297E-3</v>
      </c>
      <c r="P533">
        <v>4</v>
      </c>
    </row>
    <row r="534" spans="1:16" x14ac:dyDescent="0.3">
      <c r="A534">
        <v>533</v>
      </c>
      <c r="B534" s="1" t="s">
        <v>15</v>
      </c>
      <c r="C534" s="2">
        <v>44206</v>
      </c>
      <c r="D534">
        <v>1</v>
      </c>
      <c r="E534" s="1" t="s">
        <v>16</v>
      </c>
      <c r="F534">
        <v>3</v>
      </c>
      <c r="G534">
        <v>10</v>
      </c>
      <c r="H534" s="1" t="s">
        <v>33</v>
      </c>
      <c r="I534" s="3">
        <v>0.51900462962962968</v>
      </c>
      <c r="J534">
        <v>12</v>
      </c>
      <c r="K534" s="1" t="s">
        <v>26</v>
      </c>
      <c r="L534" s="1" t="s">
        <v>19</v>
      </c>
      <c r="M534" s="1" t="s">
        <v>19</v>
      </c>
      <c r="N534">
        <v>34</v>
      </c>
      <c r="O534" s="4">
        <v>2.685185185185185E-3</v>
      </c>
      <c r="P534">
        <v>4</v>
      </c>
    </row>
    <row r="535" spans="1:16" x14ac:dyDescent="0.3">
      <c r="A535">
        <v>534</v>
      </c>
      <c r="B535" s="1" t="s">
        <v>23</v>
      </c>
      <c r="C535" s="2">
        <v>44206</v>
      </c>
      <c r="D535">
        <v>1</v>
      </c>
      <c r="E535" s="1" t="s">
        <v>16</v>
      </c>
      <c r="F535">
        <v>3</v>
      </c>
      <c r="G535">
        <v>10</v>
      </c>
      <c r="H535" s="1" t="s">
        <v>33</v>
      </c>
      <c r="I535" s="3">
        <v>0.51900462962962968</v>
      </c>
      <c r="J535">
        <v>12</v>
      </c>
      <c r="K535" s="1" t="s">
        <v>28</v>
      </c>
      <c r="L535" s="1" t="s">
        <v>22</v>
      </c>
      <c r="M535" s="1" t="s">
        <v>22</v>
      </c>
      <c r="N535"/>
      <c r="O535" s="4"/>
    </row>
    <row r="536" spans="1:16" x14ac:dyDescent="0.3">
      <c r="A536">
        <v>535</v>
      </c>
      <c r="B536" s="1" t="s">
        <v>31</v>
      </c>
      <c r="C536" s="2">
        <v>44206</v>
      </c>
      <c r="D536">
        <v>1</v>
      </c>
      <c r="E536" s="1" t="s">
        <v>16</v>
      </c>
      <c r="F536">
        <v>3</v>
      </c>
      <c r="G536">
        <v>10</v>
      </c>
      <c r="H536" s="1" t="s">
        <v>33</v>
      </c>
      <c r="I536" s="3">
        <v>0.52299768518518519</v>
      </c>
      <c r="J536">
        <v>12</v>
      </c>
      <c r="K536" s="1" t="s">
        <v>21</v>
      </c>
      <c r="L536" s="1" t="s">
        <v>19</v>
      </c>
      <c r="M536" s="1" t="s">
        <v>19</v>
      </c>
      <c r="N536">
        <v>51</v>
      </c>
      <c r="O536" s="4">
        <v>3.8541666666666668E-3</v>
      </c>
      <c r="P536">
        <v>3</v>
      </c>
    </row>
    <row r="537" spans="1:16" x14ac:dyDescent="0.3">
      <c r="A537">
        <v>536</v>
      </c>
      <c r="B537" s="1" t="s">
        <v>24</v>
      </c>
      <c r="C537" s="2">
        <v>44206</v>
      </c>
      <c r="D537">
        <v>1</v>
      </c>
      <c r="E537" s="1" t="s">
        <v>16</v>
      </c>
      <c r="F537">
        <v>3</v>
      </c>
      <c r="G537">
        <v>10</v>
      </c>
      <c r="H537" s="1" t="s">
        <v>33</v>
      </c>
      <c r="I537" s="3">
        <v>0.52299768518518519</v>
      </c>
      <c r="J537">
        <v>12</v>
      </c>
      <c r="K537" s="1" t="s">
        <v>21</v>
      </c>
      <c r="L537" s="1" t="s">
        <v>19</v>
      </c>
      <c r="M537" s="1" t="s">
        <v>19</v>
      </c>
      <c r="N537">
        <v>74</v>
      </c>
      <c r="O537" s="4">
        <v>3.4027777777777776E-3</v>
      </c>
      <c r="P537">
        <v>4</v>
      </c>
    </row>
    <row r="538" spans="1:16" x14ac:dyDescent="0.3">
      <c r="A538">
        <v>537</v>
      </c>
      <c r="B538" s="1" t="s">
        <v>24</v>
      </c>
      <c r="C538" s="2">
        <v>44206</v>
      </c>
      <c r="D538">
        <v>1</v>
      </c>
      <c r="E538" s="1" t="s">
        <v>16</v>
      </c>
      <c r="F538">
        <v>3</v>
      </c>
      <c r="G538">
        <v>10</v>
      </c>
      <c r="H538" s="1" t="s">
        <v>33</v>
      </c>
      <c r="I538" s="3">
        <v>0.53900462962962958</v>
      </c>
      <c r="J538">
        <v>12</v>
      </c>
      <c r="K538" s="1" t="s">
        <v>18</v>
      </c>
      <c r="L538" s="1" t="s">
        <v>19</v>
      </c>
      <c r="M538" s="1" t="s">
        <v>19</v>
      </c>
      <c r="N538">
        <v>29</v>
      </c>
      <c r="O538" s="4">
        <v>8.7962962962962962E-4</v>
      </c>
      <c r="P538">
        <v>3</v>
      </c>
    </row>
    <row r="539" spans="1:16" x14ac:dyDescent="0.3">
      <c r="A539">
        <v>538</v>
      </c>
      <c r="B539" s="1" t="s">
        <v>30</v>
      </c>
      <c r="C539" s="2">
        <v>44206</v>
      </c>
      <c r="D539">
        <v>1</v>
      </c>
      <c r="E539" s="1" t="s">
        <v>16</v>
      </c>
      <c r="F539">
        <v>3</v>
      </c>
      <c r="G539">
        <v>10</v>
      </c>
      <c r="H539" s="1" t="s">
        <v>33</v>
      </c>
      <c r="I539" s="3">
        <v>0.53900462962962958</v>
      </c>
      <c r="J539">
        <v>12</v>
      </c>
      <c r="K539" s="1" t="s">
        <v>26</v>
      </c>
      <c r="L539" s="1" t="s">
        <v>19</v>
      </c>
      <c r="M539" s="1" t="s">
        <v>19</v>
      </c>
      <c r="N539">
        <v>123</v>
      </c>
      <c r="O539" s="4">
        <v>4.340277777777778E-3</v>
      </c>
      <c r="P539">
        <v>3</v>
      </c>
    </row>
    <row r="540" spans="1:16" x14ac:dyDescent="0.3">
      <c r="A540">
        <v>539</v>
      </c>
      <c r="B540" s="1" t="s">
        <v>20</v>
      </c>
      <c r="C540" s="2">
        <v>44206</v>
      </c>
      <c r="D540">
        <v>1</v>
      </c>
      <c r="E540" s="1" t="s">
        <v>16</v>
      </c>
      <c r="F540">
        <v>3</v>
      </c>
      <c r="G540">
        <v>10</v>
      </c>
      <c r="H540" s="1" t="s">
        <v>33</v>
      </c>
      <c r="I540" s="3">
        <v>0.55099537037037039</v>
      </c>
      <c r="J540">
        <v>13</v>
      </c>
      <c r="K540" s="1" t="s">
        <v>18</v>
      </c>
      <c r="L540" s="1" t="s">
        <v>19</v>
      </c>
      <c r="M540" s="1" t="s">
        <v>19</v>
      </c>
      <c r="N540">
        <v>100</v>
      </c>
      <c r="O540" s="4">
        <v>4.7453703703703704E-4</v>
      </c>
      <c r="P540">
        <v>4</v>
      </c>
    </row>
    <row r="541" spans="1:16" x14ac:dyDescent="0.3">
      <c r="A541">
        <v>540</v>
      </c>
      <c r="B541" s="1" t="s">
        <v>31</v>
      </c>
      <c r="C541" s="2">
        <v>44206</v>
      </c>
      <c r="D541">
        <v>1</v>
      </c>
      <c r="E541" s="1" t="s">
        <v>16</v>
      </c>
      <c r="F541">
        <v>3</v>
      </c>
      <c r="G541">
        <v>10</v>
      </c>
      <c r="H541" s="1" t="s">
        <v>33</v>
      </c>
      <c r="I541" s="3">
        <v>0.55099537037037039</v>
      </c>
      <c r="J541">
        <v>13</v>
      </c>
      <c r="K541" s="1" t="s">
        <v>28</v>
      </c>
      <c r="L541" s="1" t="s">
        <v>19</v>
      </c>
      <c r="M541" s="1" t="s">
        <v>19</v>
      </c>
      <c r="N541">
        <v>43</v>
      </c>
      <c r="O541" s="4">
        <v>4.7800925925925927E-3</v>
      </c>
      <c r="P541">
        <v>3</v>
      </c>
    </row>
    <row r="542" spans="1:16" x14ac:dyDescent="0.3">
      <c r="A542">
        <v>541</v>
      </c>
      <c r="B542" s="1" t="s">
        <v>20</v>
      </c>
      <c r="C542" s="2">
        <v>44206</v>
      </c>
      <c r="D542">
        <v>1</v>
      </c>
      <c r="E542" s="1" t="s">
        <v>16</v>
      </c>
      <c r="F542">
        <v>3</v>
      </c>
      <c r="G542">
        <v>10</v>
      </c>
      <c r="H542" s="1" t="s">
        <v>33</v>
      </c>
      <c r="I542" s="3">
        <v>0.57499999999999996</v>
      </c>
      <c r="J542">
        <v>13</v>
      </c>
      <c r="K542" s="1" t="s">
        <v>21</v>
      </c>
      <c r="L542" s="1" t="s">
        <v>19</v>
      </c>
      <c r="M542" s="1" t="s">
        <v>19</v>
      </c>
      <c r="N542">
        <v>24</v>
      </c>
      <c r="O542" s="4">
        <v>3.1134259259259257E-3</v>
      </c>
      <c r="P542">
        <v>4</v>
      </c>
    </row>
    <row r="543" spans="1:16" x14ac:dyDescent="0.3">
      <c r="A543">
        <v>542</v>
      </c>
      <c r="B543" s="1" t="s">
        <v>27</v>
      </c>
      <c r="C543" s="2">
        <v>44206</v>
      </c>
      <c r="D543">
        <v>1</v>
      </c>
      <c r="E543" s="1" t="s">
        <v>16</v>
      </c>
      <c r="F543">
        <v>3</v>
      </c>
      <c r="G543">
        <v>10</v>
      </c>
      <c r="H543" s="1" t="s">
        <v>33</v>
      </c>
      <c r="I543" s="3">
        <v>0.57499999999999996</v>
      </c>
      <c r="J543">
        <v>13</v>
      </c>
      <c r="K543" s="1" t="s">
        <v>28</v>
      </c>
      <c r="L543" s="1" t="s">
        <v>19</v>
      </c>
      <c r="M543" s="1" t="s">
        <v>19</v>
      </c>
      <c r="N543">
        <v>78</v>
      </c>
      <c r="O543" s="4">
        <v>4.3287037037037035E-3</v>
      </c>
      <c r="P543">
        <v>4</v>
      </c>
    </row>
    <row r="544" spans="1:16" x14ac:dyDescent="0.3">
      <c r="A544">
        <v>543</v>
      </c>
      <c r="B544" s="1" t="s">
        <v>29</v>
      </c>
      <c r="C544" s="2">
        <v>44206</v>
      </c>
      <c r="D544">
        <v>1</v>
      </c>
      <c r="E544" s="1" t="s">
        <v>16</v>
      </c>
      <c r="F544">
        <v>3</v>
      </c>
      <c r="G544">
        <v>10</v>
      </c>
      <c r="H544" s="1" t="s">
        <v>33</v>
      </c>
      <c r="I544" s="3">
        <v>0.57799768518518524</v>
      </c>
      <c r="J544">
        <v>13</v>
      </c>
      <c r="K544" s="1" t="s">
        <v>25</v>
      </c>
      <c r="L544" s="1" t="s">
        <v>19</v>
      </c>
      <c r="M544" s="1" t="s">
        <v>19</v>
      </c>
      <c r="N544">
        <v>28</v>
      </c>
      <c r="O544" s="4">
        <v>4.2476851851851851E-3</v>
      </c>
      <c r="P544">
        <v>5</v>
      </c>
    </row>
    <row r="545" spans="1:16" x14ac:dyDescent="0.3">
      <c r="A545">
        <v>544</v>
      </c>
      <c r="B545" s="1" t="s">
        <v>29</v>
      </c>
      <c r="C545" s="2">
        <v>44206</v>
      </c>
      <c r="D545">
        <v>1</v>
      </c>
      <c r="E545" s="1" t="s">
        <v>16</v>
      </c>
      <c r="F545">
        <v>3</v>
      </c>
      <c r="G545">
        <v>10</v>
      </c>
      <c r="H545" s="1" t="s">
        <v>33</v>
      </c>
      <c r="I545" s="3">
        <v>0.57799768518518524</v>
      </c>
      <c r="J545">
        <v>13</v>
      </c>
      <c r="K545" s="1" t="s">
        <v>26</v>
      </c>
      <c r="L545" s="1" t="s">
        <v>19</v>
      </c>
      <c r="M545" s="1" t="s">
        <v>19</v>
      </c>
      <c r="N545">
        <v>36</v>
      </c>
      <c r="O545" s="4">
        <v>1.0185185185185184E-3</v>
      </c>
      <c r="P545">
        <v>3</v>
      </c>
    </row>
    <row r="546" spans="1:16" x14ac:dyDescent="0.3">
      <c r="A546">
        <v>545</v>
      </c>
      <c r="B546" s="1" t="s">
        <v>29</v>
      </c>
      <c r="C546" s="2">
        <v>44206</v>
      </c>
      <c r="D546">
        <v>1</v>
      </c>
      <c r="E546" s="1" t="s">
        <v>16</v>
      </c>
      <c r="F546">
        <v>3</v>
      </c>
      <c r="G546">
        <v>10</v>
      </c>
      <c r="H546" s="1" t="s">
        <v>33</v>
      </c>
      <c r="I546" s="3">
        <v>0.59</v>
      </c>
      <c r="J546">
        <v>14</v>
      </c>
      <c r="K546" s="1" t="s">
        <v>25</v>
      </c>
      <c r="L546" s="1" t="s">
        <v>22</v>
      </c>
      <c r="M546" s="1" t="s">
        <v>22</v>
      </c>
      <c r="N546"/>
      <c r="O546" s="4"/>
    </row>
    <row r="547" spans="1:16" x14ac:dyDescent="0.3">
      <c r="A547">
        <v>546</v>
      </c>
      <c r="B547" s="1" t="s">
        <v>27</v>
      </c>
      <c r="C547" s="2">
        <v>44206</v>
      </c>
      <c r="D547">
        <v>1</v>
      </c>
      <c r="E547" s="1" t="s">
        <v>16</v>
      </c>
      <c r="F547">
        <v>3</v>
      </c>
      <c r="G547">
        <v>10</v>
      </c>
      <c r="H547" s="1" t="s">
        <v>33</v>
      </c>
      <c r="I547" s="3">
        <v>0.59</v>
      </c>
      <c r="J547">
        <v>14</v>
      </c>
      <c r="K547" s="1" t="s">
        <v>25</v>
      </c>
      <c r="L547" s="1" t="s">
        <v>19</v>
      </c>
      <c r="M547" s="1" t="s">
        <v>19</v>
      </c>
      <c r="N547">
        <v>10</v>
      </c>
      <c r="O547" s="4">
        <v>3.1481481481481482E-3</v>
      </c>
      <c r="P547">
        <v>2</v>
      </c>
    </row>
    <row r="548" spans="1:16" x14ac:dyDescent="0.3">
      <c r="A548">
        <v>547</v>
      </c>
      <c r="B548" s="1" t="s">
        <v>31</v>
      </c>
      <c r="C548" s="2">
        <v>44206</v>
      </c>
      <c r="D548">
        <v>1</v>
      </c>
      <c r="E548" s="1" t="s">
        <v>16</v>
      </c>
      <c r="F548">
        <v>3</v>
      </c>
      <c r="G548">
        <v>10</v>
      </c>
      <c r="H548" s="1" t="s">
        <v>33</v>
      </c>
      <c r="I548" s="3">
        <v>0.59499999999999997</v>
      </c>
      <c r="J548">
        <v>14</v>
      </c>
      <c r="K548" s="1" t="s">
        <v>28</v>
      </c>
      <c r="L548" s="1" t="s">
        <v>19</v>
      </c>
      <c r="M548" s="1" t="s">
        <v>19</v>
      </c>
      <c r="N548">
        <v>43</v>
      </c>
      <c r="O548" s="4">
        <v>4.6527777777777774E-3</v>
      </c>
      <c r="P548">
        <v>3</v>
      </c>
    </row>
    <row r="549" spans="1:16" x14ac:dyDescent="0.3">
      <c r="A549">
        <v>548</v>
      </c>
      <c r="B549" s="1" t="s">
        <v>23</v>
      </c>
      <c r="C549" s="2">
        <v>44206</v>
      </c>
      <c r="D549">
        <v>1</v>
      </c>
      <c r="E549" s="1" t="s">
        <v>16</v>
      </c>
      <c r="F549">
        <v>3</v>
      </c>
      <c r="G549">
        <v>10</v>
      </c>
      <c r="H549" s="1" t="s">
        <v>33</v>
      </c>
      <c r="I549" s="3">
        <v>0.59499999999999997</v>
      </c>
      <c r="J549">
        <v>14</v>
      </c>
      <c r="K549" s="1" t="s">
        <v>21</v>
      </c>
      <c r="L549" s="1" t="s">
        <v>19</v>
      </c>
      <c r="M549" s="1" t="s">
        <v>19</v>
      </c>
      <c r="N549">
        <v>19</v>
      </c>
      <c r="O549" s="4">
        <v>4.3981481481481481E-4</v>
      </c>
      <c r="P549">
        <v>3</v>
      </c>
    </row>
    <row r="550" spans="1:16" x14ac:dyDescent="0.3">
      <c r="A550">
        <v>549</v>
      </c>
      <c r="B550" s="1" t="s">
        <v>15</v>
      </c>
      <c r="C550" s="2">
        <v>44206</v>
      </c>
      <c r="D550">
        <v>1</v>
      </c>
      <c r="E550" s="1" t="s">
        <v>16</v>
      </c>
      <c r="F550">
        <v>3</v>
      </c>
      <c r="G550">
        <v>10</v>
      </c>
      <c r="H550" s="1" t="s">
        <v>33</v>
      </c>
      <c r="I550" s="3">
        <v>0.60099537037037032</v>
      </c>
      <c r="J550">
        <v>14</v>
      </c>
      <c r="K550" s="1" t="s">
        <v>26</v>
      </c>
      <c r="L550" s="1" t="s">
        <v>19</v>
      </c>
      <c r="M550" s="1" t="s">
        <v>19</v>
      </c>
      <c r="N550">
        <v>74</v>
      </c>
      <c r="O550" s="4">
        <v>4.5601851851851853E-3</v>
      </c>
      <c r="P550">
        <v>3</v>
      </c>
    </row>
    <row r="551" spans="1:16" x14ac:dyDescent="0.3">
      <c r="A551">
        <v>550</v>
      </c>
      <c r="B551" s="1" t="s">
        <v>27</v>
      </c>
      <c r="C551" s="2">
        <v>44206</v>
      </c>
      <c r="D551">
        <v>1</v>
      </c>
      <c r="E551" s="1" t="s">
        <v>16</v>
      </c>
      <c r="F551">
        <v>3</v>
      </c>
      <c r="G551">
        <v>10</v>
      </c>
      <c r="H551" s="1" t="s">
        <v>33</v>
      </c>
      <c r="I551" s="3">
        <v>0.60099537037037032</v>
      </c>
      <c r="J551">
        <v>14</v>
      </c>
      <c r="K551" s="1" t="s">
        <v>28</v>
      </c>
      <c r="L551" s="1" t="s">
        <v>19</v>
      </c>
      <c r="M551" s="1" t="s">
        <v>19</v>
      </c>
      <c r="N551">
        <v>71</v>
      </c>
      <c r="O551" s="4">
        <v>2.8356481481481483E-3</v>
      </c>
      <c r="P551">
        <v>1</v>
      </c>
    </row>
    <row r="552" spans="1:16" x14ac:dyDescent="0.3">
      <c r="A552">
        <v>551</v>
      </c>
      <c r="B552" s="1" t="s">
        <v>29</v>
      </c>
      <c r="C552" s="2">
        <v>44206</v>
      </c>
      <c r="D552">
        <v>1</v>
      </c>
      <c r="E552" s="1" t="s">
        <v>16</v>
      </c>
      <c r="F552">
        <v>3</v>
      </c>
      <c r="G552">
        <v>10</v>
      </c>
      <c r="H552" s="1" t="s">
        <v>33</v>
      </c>
      <c r="I552" s="3">
        <v>0.60599537037037032</v>
      </c>
      <c r="J552">
        <v>14</v>
      </c>
      <c r="K552" s="1" t="s">
        <v>26</v>
      </c>
      <c r="L552" s="1" t="s">
        <v>19</v>
      </c>
      <c r="M552" s="1" t="s">
        <v>19</v>
      </c>
      <c r="N552">
        <v>117</v>
      </c>
      <c r="O552" s="4">
        <v>4.3518518518518515E-3</v>
      </c>
      <c r="P552">
        <v>5</v>
      </c>
    </row>
    <row r="553" spans="1:16" x14ac:dyDescent="0.3">
      <c r="A553">
        <v>552</v>
      </c>
      <c r="B553" s="1" t="s">
        <v>29</v>
      </c>
      <c r="C553" s="2">
        <v>44206</v>
      </c>
      <c r="D553">
        <v>1</v>
      </c>
      <c r="E553" s="1" t="s">
        <v>16</v>
      </c>
      <c r="F553">
        <v>3</v>
      </c>
      <c r="G553">
        <v>10</v>
      </c>
      <c r="H553" s="1" t="s">
        <v>33</v>
      </c>
      <c r="I553" s="3">
        <v>0.60599537037037032</v>
      </c>
      <c r="J553">
        <v>14</v>
      </c>
      <c r="K553" s="1" t="s">
        <v>18</v>
      </c>
      <c r="L553" s="1" t="s">
        <v>19</v>
      </c>
      <c r="M553" s="1" t="s">
        <v>19</v>
      </c>
      <c r="N553">
        <v>61</v>
      </c>
      <c r="O553" s="4">
        <v>3.4837962962962965E-3</v>
      </c>
      <c r="P553">
        <v>3</v>
      </c>
    </row>
    <row r="554" spans="1:16" x14ac:dyDescent="0.3">
      <c r="A554">
        <v>553</v>
      </c>
      <c r="B554" s="1" t="s">
        <v>29</v>
      </c>
      <c r="C554" s="2">
        <v>44206</v>
      </c>
      <c r="D554">
        <v>1</v>
      </c>
      <c r="E554" s="1" t="s">
        <v>16</v>
      </c>
      <c r="F554">
        <v>3</v>
      </c>
      <c r="G554">
        <v>10</v>
      </c>
      <c r="H554" s="1" t="s">
        <v>33</v>
      </c>
      <c r="I554" s="3">
        <v>0.62400462962962966</v>
      </c>
      <c r="J554">
        <v>14</v>
      </c>
      <c r="K554" s="1" t="s">
        <v>18</v>
      </c>
      <c r="L554" s="1" t="s">
        <v>19</v>
      </c>
      <c r="M554" s="1" t="s">
        <v>19</v>
      </c>
      <c r="N554">
        <v>118</v>
      </c>
      <c r="O554" s="4">
        <v>2.3148148148148147E-3</v>
      </c>
      <c r="P554">
        <v>3</v>
      </c>
    </row>
    <row r="555" spans="1:16" x14ac:dyDescent="0.3">
      <c r="A555">
        <v>554</v>
      </c>
      <c r="B555" s="1" t="s">
        <v>30</v>
      </c>
      <c r="C555" s="2">
        <v>44206</v>
      </c>
      <c r="D555">
        <v>1</v>
      </c>
      <c r="E555" s="1" t="s">
        <v>16</v>
      </c>
      <c r="F555">
        <v>3</v>
      </c>
      <c r="G555">
        <v>10</v>
      </c>
      <c r="H555" s="1" t="s">
        <v>33</v>
      </c>
      <c r="I555" s="3">
        <v>0.62400462962962966</v>
      </c>
      <c r="J555">
        <v>14</v>
      </c>
      <c r="K555" s="1" t="s">
        <v>26</v>
      </c>
      <c r="L555" s="1" t="s">
        <v>19</v>
      </c>
      <c r="M555" s="1" t="s">
        <v>19</v>
      </c>
      <c r="N555">
        <v>87</v>
      </c>
      <c r="O555" s="4">
        <v>2.9861111111111113E-3</v>
      </c>
      <c r="P555">
        <v>4</v>
      </c>
    </row>
    <row r="556" spans="1:16" x14ac:dyDescent="0.3">
      <c r="A556">
        <v>555</v>
      </c>
      <c r="B556" s="1" t="s">
        <v>15</v>
      </c>
      <c r="C556" s="2">
        <v>44206</v>
      </c>
      <c r="D556">
        <v>1</v>
      </c>
      <c r="E556" s="1" t="s">
        <v>16</v>
      </c>
      <c r="F556">
        <v>3</v>
      </c>
      <c r="G556">
        <v>10</v>
      </c>
      <c r="H556" s="1" t="s">
        <v>33</v>
      </c>
      <c r="I556" s="3">
        <v>0.66400462962962958</v>
      </c>
      <c r="J556">
        <v>15</v>
      </c>
      <c r="K556" s="1" t="s">
        <v>25</v>
      </c>
      <c r="L556" s="1" t="s">
        <v>19</v>
      </c>
      <c r="M556" s="1" t="s">
        <v>19</v>
      </c>
      <c r="N556">
        <v>48</v>
      </c>
      <c r="O556" s="4">
        <v>7.6388888888888893E-4</v>
      </c>
      <c r="P556">
        <v>4</v>
      </c>
    </row>
    <row r="557" spans="1:16" x14ac:dyDescent="0.3">
      <c r="A557">
        <v>556</v>
      </c>
      <c r="B557" s="1" t="s">
        <v>29</v>
      </c>
      <c r="C557" s="2">
        <v>44206</v>
      </c>
      <c r="D557">
        <v>1</v>
      </c>
      <c r="E557" s="1" t="s">
        <v>16</v>
      </c>
      <c r="F557">
        <v>3</v>
      </c>
      <c r="G557">
        <v>10</v>
      </c>
      <c r="H557" s="1" t="s">
        <v>33</v>
      </c>
      <c r="I557" s="3">
        <v>0.66400462962962958</v>
      </c>
      <c r="J557">
        <v>15</v>
      </c>
      <c r="K557" s="1" t="s">
        <v>18</v>
      </c>
      <c r="L557" s="1" t="s">
        <v>19</v>
      </c>
      <c r="M557" s="1" t="s">
        <v>19</v>
      </c>
      <c r="N557">
        <v>112</v>
      </c>
      <c r="O557" s="4">
        <v>1.5509259259259259E-3</v>
      </c>
      <c r="P557">
        <v>1</v>
      </c>
    </row>
    <row r="558" spans="1:16" x14ac:dyDescent="0.3">
      <c r="A558">
        <v>557</v>
      </c>
      <c r="B558" s="1" t="s">
        <v>23</v>
      </c>
      <c r="C558" s="2">
        <v>44206</v>
      </c>
      <c r="D558">
        <v>1</v>
      </c>
      <c r="E558" s="1" t="s">
        <v>16</v>
      </c>
      <c r="F558">
        <v>3</v>
      </c>
      <c r="G558">
        <v>10</v>
      </c>
      <c r="H558" s="1" t="s">
        <v>33</v>
      </c>
      <c r="I558" s="3">
        <v>0.66700231481481487</v>
      </c>
      <c r="J558">
        <v>16</v>
      </c>
      <c r="K558" s="1" t="s">
        <v>18</v>
      </c>
      <c r="L558" s="1" t="s">
        <v>19</v>
      </c>
      <c r="M558" s="1" t="s">
        <v>19</v>
      </c>
      <c r="N558">
        <v>99</v>
      </c>
      <c r="O558" s="4">
        <v>1.8981481481481482E-3</v>
      </c>
      <c r="P558">
        <v>5</v>
      </c>
    </row>
    <row r="559" spans="1:16" x14ac:dyDescent="0.3">
      <c r="A559">
        <v>558</v>
      </c>
      <c r="B559" s="1" t="s">
        <v>20</v>
      </c>
      <c r="C559" s="2">
        <v>44206</v>
      </c>
      <c r="D559">
        <v>1</v>
      </c>
      <c r="E559" s="1" t="s">
        <v>16</v>
      </c>
      <c r="F559">
        <v>3</v>
      </c>
      <c r="G559">
        <v>10</v>
      </c>
      <c r="H559" s="1" t="s">
        <v>33</v>
      </c>
      <c r="I559" s="3">
        <v>0.66700231481481487</v>
      </c>
      <c r="J559">
        <v>16</v>
      </c>
      <c r="K559" s="1" t="s">
        <v>21</v>
      </c>
      <c r="L559" s="1" t="s">
        <v>19</v>
      </c>
      <c r="M559" s="1" t="s">
        <v>19</v>
      </c>
      <c r="N559">
        <v>103</v>
      </c>
      <c r="O559" s="4">
        <v>2.0370370370370369E-3</v>
      </c>
      <c r="P559">
        <v>4</v>
      </c>
    </row>
    <row r="560" spans="1:16" x14ac:dyDescent="0.3">
      <c r="A560">
        <v>559</v>
      </c>
      <c r="B560" s="1" t="s">
        <v>29</v>
      </c>
      <c r="C560" s="2">
        <v>44206</v>
      </c>
      <c r="D560">
        <v>1</v>
      </c>
      <c r="E560" s="1" t="s">
        <v>16</v>
      </c>
      <c r="F560">
        <v>3</v>
      </c>
      <c r="G560">
        <v>10</v>
      </c>
      <c r="H560" s="1" t="s">
        <v>33</v>
      </c>
      <c r="I560" s="3">
        <v>0.69299768518518523</v>
      </c>
      <c r="J560">
        <v>16</v>
      </c>
      <c r="K560" s="1" t="s">
        <v>25</v>
      </c>
      <c r="L560" s="1" t="s">
        <v>19</v>
      </c>
      <c r="M560" s="1" t="s">
        <v>19</v>
      </c>
      <c r="N560">
        <v>102</v>
      </c>
      <c r="O560" s="4">
        <v>4.3981481481481481E-4</v>
      </c>
      <c r="P560">
        <v>5</v>
      </c>
    </row>
    <row r="561" spans="1:16" x14ac:dyDescent="0.3">
      <c r="A561">
        <v>560</v>
      </c>
      <c r="B561" s="1" t="s">
        <v>29</v>
      </c>
      <c r="C561" s="2">
        <v>44206</v>
      </c>
      <c r="D561">
        <v>1</v>
      </c>
      <c r="E561" s="1" t="s">
        <v>16</v>
      </c>
      <c r="F561">
        <v>3</v>
      </c>
      <c r="G561">
        <v>10</v>
      </c>
      <c r="H561" s="1" t="s">
        <v>33</v>
      </c>
      <c r="I561" s="3">
        <v>0.69299768518518523</v>
      </c>
      <c r="J561">
        <v>16</v>
      </c>
      <c r="K561" s="1" t="s">
        <v>25</v>
      </c>
      <c r="L561" s="1" t="s">
        <v>19</v>
      </c>
      <c r="M561" s="1" t="s">
        <v>19</v>
      </c>
      <c r="N561">
        <v>74</v>
      </c>
      <c r="O561" s="4">
        <v>4.8148148148148152E-3</v>
      </c>
      <c r="P561">
        <v>5</v>
      </c>
    </row>
    <row r="562" spans="1:16" x14ac:dyDescent="0.3">
      <c r="A562">
        <v>561</v>
      </c>
      <c r="B562" s="1" t="s">
        <v>24</v>
      </c>
      <c r="C562" s="2">
        <v>44206</v>
      </c>
      <c r="D562">
        <v>1</v>
      </c>
      <c r="E562" s="1" t="s">
        <v>16</v>
      </c>
      <c r="F562">
        <v>3</v>
      </c>
      <c r="G562">
        <v>10</v>
      </c>
      <c r="H562" s="1" t="s">
        <v>33</v>
      </c>
      <c r="I562" s="3">
        <v>0.69299768518518523</v>
      </c>
      <c r="J562">
        <v>16</v>
      </c>
      <c r="K562" s="1" t="s">
        <v>25</v>
      </c>
      <c r="L562" s="1" t="s">
        <v>19</v>
      </c>
      <c r="M562" s="1" t="s">
        <v>19</v>
      </c>
      <c r="N562">
        <v>28</v>
      </c>
      <c r="O562" s="4">
        <v>1.0300925925925926E-3</v>
      </c>
      <c r="P562">
        <v>1</v>
      </c>
    </row>
    <row r="563" spans="1:16" x14ac:dyDescent="0.3">
      <c r="A563">
        <v>562</v>
      </c>
      <c r="B563" s="1" t="s">
        <v>29</v>
      </c>
      <c r="C563" s="2">
        <v>44206</v>
      </c>
      <c r="D563">
        <v>1</v>
      </c>
      <c r="E563" s="1" t="s">
        <v>16</v>
      </c>
      <c r="F563">
        <v>3</v>
      </c>
      <c r="G563">
        <v>10</v>
      </c>
      <c r="H563" s="1" t="s">
        <v>33</v>
      </c>
      <c r="I563" s="3">
        <v>0.69299768518518523</v>
      </c>
      <c r="J563">
        <v>16</v>
      </c>
      <c r="K563" s="1" t="s">
        <v>18</v>
      </c>
      <c r="L563" s="1" t="s">
        <v>19</v>
      </c>
      <c r="M563" s="1" t="s">
        <v>19</v>
      </c>
      <c r="N563">
        <v>64</v>
      </c>
      <c r="O563" s="4">
        <v>1.7708333333333332E-3</v>
      </c>
      <c r="P563">
        <v>4</v>
      </c>
    </row>
    <row r="564" spans="1:16" x14ac:dyDescent="0.3">
      <c r="A564">
        <v>563</v>
      </c>
      <c r="B564" s="1" t="s">
        <v>15</v>
      </c>
      <c r="C564" s="2">
        <v>44206</v>
      </c>
      <c r="D564">
        <v>1</v>
      </c>
      <c r="E564" s="1" t="s">
        <v>16</v>
      </c>
      <c r="F564">
        <v>3</v>
      </c>
      <c r="G564">
        <v>10</v>
      </c>
      <c r="H564" s="1" t="s">
        <v>33</v>
      </c>
      <c r="I564" s="3">
        <v>0.6959953703703704</v>
      </c>
      <c r="J564">
        <v>16</v>
      </c>
      <c r="K564" s="1" t="s">
        <v>18</v>
      </c>
      <c r="L564" s="1" t="s">
        <v>22</v>
      </c>
      <c r="M564" s="1" t="s">
        <v>22</v>
      </c>
      <c r="N564"/>
      <c r="O564" s="4"/>
    </row>
    <row r="565" spans="1:16" x14ac:dyDescent="0.3">
      <c r="A565">
        <v>564</v>
      </c>
      <c r="B565" s="1" t="s">
        <v>20</v>
      </c>
      <c r="C565" s="2">
        <v>44206</v>
      </c>
      <c r="D565">
        <v>1</v>
      </c>
      <c r="E565" s="1" t="s">
        <v>16</v>
      </c>
      <c r="F565">
        <v>3</v>
      </c>
      <c r="G565">
        <v>10</v>
      </c>
      <c r="H565" s="1" t="s">
        <v>33</v>
      </c>
      <c r="I565" s="3">
        <v>0.6959953703703704</v>
      </c>
      <c r="J565">
        <v>16</v>
      </c>
      <c r="K565" s="1" t="s">
        <v>25</v>
      </c>
      <c r="L565" s="1" t="s">
        <v>19</v>
      </c>
      <c r="M565" s="1" t="s">
        <v>19</v>
      </c>
      <c r="N565">
        <v>81</v>
      </c>
      <c r="O565" s="4">
        <v>4.5833333333333334E-3</v>
      </c>
      <c r="P565">
        <v>4</v>
      </c>
    </row>
    <row r="566" spans="1:16" x14ac:dyDescent="0.3">
      <c r="A566">
        <v>565</v>
      </c>
      <c r="B566" s="1" t="s">
        <v>20</v>
      </c>
      <c r="C566" s="2">
        <v>44206</v>
      </c>
      <c r="D566">
        <v>1</v>
      </c>
      <c r="E566" s="1" t="s">
        <v>16</v>
      </c>
      <c r="F566">
        <v>3</v>
      </c>
      <c r="G566">
        <v>10</v>
      </c>
      <c r="H566" s="1" t="s">
        <v>33</v>
      </c>
      <c r="I566" s="3">
        <v>0.70700231481481479</v>
      </c>
      <c r="J566">
        <v>16</v>
      </c>
      <c r="K566" s="1" t="s">
        <v>28</v>
      </c>
      <c r="L566" s="1" t="s">
        <v>19</v>
      </c>
      <c r="M566" s="1" t="s">
        <v>19</v>
      </c>
      <c r="N566">
        <v>121</v>
      </c>
      <c r="O566" s="4">
        <v>7.407407407407407E-4</v>
      </c>
      <c r="P566">
        <v>3</v>
      </c>
    </row>
    <row r="567" spans="1:16" x14ac:dyDescent="0.3">
      <c r="A567">
        <v>566</v>
      </c>
      <c r="B567" s="1" t="s">
        <v>29</v>
      </c>
      <c r="C567" s="2">
        <v>44206</v>
      </c>
      <c r="D567">
        <v>1</v>
      </c>
      <c r="E567" s="1" t="s">
        <v>16</v>
      </c>
      <c r="F567">
        <v>3</v>
      </c>
      <c r="G567">
        <v>10</v>
      </c>
      <c r="H567" s="1" t="s">
        <v>33</v>
      </c>
      <c r="I567" s="3">
        <v>0.70700231481481479</v>
      </c>
      <c r="J567">
        <v>16</v>
      </c>
      <c r="K567" s="1" t="s">
        <v>21</v>
      </c>
      <c r="L567" s="1" t="s">
        <v>19</v>
      </c>
      <c r="M567" s="1" t="s">
        <v>19</v>
      </c>
      <c r="N567">
        <v>117</v>
      </c>
      <c r="O567" s="4">
        <v>1.9791666666666668E-3</v>
      </c>
      <c r="P567">
        <v>4</v>
      </c>
    </row>
    <row r="568" spans="1:16" x14ac:dyDescent="0.3">
      <c r="A568">
        <v>567</v>
      </c>
      <c r="B568" s="1" t="s">
        <v>15</v>
      </c>
      <c r="C568" s="2">
        <v>44206</v>
      </c>
      <c r="D568">
        <v>1</v>
      </c>
      <c r="E568" s="1" t="s">
        <v>16</v>
      </c>
      <c r="F568">
        <v>3</v>
      </c>
      <c r="G568">
        <v>10</v>
      </c>
      <c r="H568" s="1" t="s">
        <v>33</v>
      </c>
      <c r="I568" s="3">
        <v>0.72499999999999998</v>
      </c>
      <c r="J568">
        <v>17</v>
      </c>
      <c r="K568" s="1" t="s">
        <v>25</v>
      </c>
      <c r="L568" s="1" t="s">
        <v>19</v>
      </c>
      <c r="M568" s="1" t="s">
        <v>19</v>
      </c>
      <c r="N568">
        <v>55</v>
      </c>
      <c r="O568" s="4">
        <v>2.9398148148148148E-3</v>
      </c>
      <c r="P568">
        <v>4</v>
      </c>
    </row>
    <row r="569" spans="1:16" x14ac:dyDescent="0.3">
      <c r="A569">
        <v>568</v>
      </c>
      <c r="B569" s="1" t="s">
        <v>23</v>
      </c>
      <c r="C569" s="2">
        <v>44206</v>
      </c>
      <c r="D569">
        <v>1</v>
      </c>
      <c r="E569" s="1" t="s">
        <v>16</v>
      </c>
      <c r="F569">
        <v>3</v>
      </c>
      <c r="G569">
        <v>10</v>
      </c>
      <c r="H569" s="1" t="s">
        <v>33</v>
      </c>
      <c r="I569" s="3">
        <v>0.72499999999999998</v>
      </c>
      <c r="J569">
        <v>17</v>
      </c>
      <c r="K569" s="1" t="s">
        <v>21</v>
      </c>
      <c r="L569" s="1" t="s">
        <v>22</v>
      </c>
      <c r="M569" s="1" t="s">
        <v>22</v>
      </c>
      <c r="N569"/>
      <c r="O569" s="4"/>
    </row>
    <row r="570" spans="1:16" x14ac:dyDescent="0.3">
      <c r="A570">
        <v>569</v>
      </c>
      <c r="B570" s="1" t="s">
        <v>20</v>
      </c>
      <c r="C570" s="2">
        <v>44206</v>
      </c>
      <c r="D570">
        <v>1</v>
      </c>
      <c r="E570" s="1" t="s">
        <v>16</v>
      </c>
      <c r="F570">
        <v>3</v>
      </c>
      <c r="G570">
        <v>10</v>
      </c>
      <c r="H570" s="1" t="s">
        <v>33</v>
      </c>
      <c r="I570" s="3">
        <v>0.72599537037037032</v>
      </c>
      <c r="J570">
        <v>17</v>
      </c>
      <c r="K570" s="1" t="s">
        <v>28</v>
      </c>
      <c r="L570" s="1" t="s">
        <v>19</v>
      </c>
      <c r="M570" s="1" t="s">
        <v>19</v>
      </c>
      <c r="N570">
        <v>79</v>
      </c>
      <c r="O570" s="4">
        <v>1.736111111111111E-3</v>
      </c>
      <c r="P570">
        <v>3</v>
      </c>
    </row>
    <row r="571" spans="1:16" x14ac:dyDescent="0.3">
      <c r="A571">
        <v>570</v>
      </c>
      <c r="B571" s="1" t="s">
        <v>30</v>
      </c>
      <c r="C571" s="2">
        <v>44206</v>
      </c>
      <c r="D571">
        <v>1</v>
      </c>
      <c r="E571" s="1" t="s">
        <v>16</v>
      </c>
      <c r="F571">
        <v>3</v>
      </c>
      <c r="G571">
        <v>10</v>
      </c>
      <c r="H571" s="1" t="s">
        <v>33</v>
      </c>
      <c r="I571" s="3">
        <v>0.72599537037037032</v>
      </c>
      <c r="J571">
        <v>17</v>
      </c>
      <c r="K571" s="1" t="s">
        <v>21</v>
      </c>
      <c r="L571" s="1" t="s">
        <v>19</v>
      </c>
      <c r="M571" s="1" t="s">
        <v>19</v>
      </c>
      <c r="N571">
        <v>120</v>
      </c>
      <c r="O571" s="4">
        <v>1.4930555555555556E-3</v>
      </c>
      <c r="P571">
        <v>1</v>
      </c>
    </row>
    <row r="572" spans="1:16" x14ac:dyDescent="0.3">
      <c r="A572">
        <v>571</v>
      </c>
      <c r="B572" s="1" t="s">
        <v>23</v>
      </c>
      <c r="C572" s="2">
        <v>44206</v>
      </c>
      <c r="D572">
        <v>1</v>
      </c>
      <c r="E572" s="1" t="s">
        <v>16</v>
      </c>
      <c r="F572">
        <v>3</v>
      </c>
      <c r="G572">
        <v>10</v>
      </c>
      <c r="H572" s="1" t="s">
        <v>33</v>
      </c>
      <c r="I572" s="3">
        <v>0.73</v>
      </c>
      <c r="J572">
        <v>17</v>
      </c>
      <c r="K572" s="1" t="s">
        <v>18</v>
      </c>
      <c r="L572" s="1" t="s">
        <v>19</v>
      </c>
      <c r="M572" s="1" t="s">
        <v>19</v>
      </c>
      <c r="N572">
        <v>50</v>
      </c>
      <c r="O572" s="4">
        <v>1.8634259259259259E-3</v>
      </c>
      <c r="P572">
        <v>2</v>
      </c>
    </row>
    <row r="573" spans="1:16" x14ac:dyDescent="0.3">
      <c r="A573">
        <v>572</v>
      </c>
      <c r="B573" s="1" t="s">
        <v>30</v>
      </c>
      <c r="C573" s="2">
        <v>44206</v>
      </c>
      <c r="D573">
        <v>1</v>
      </c>
      <c r="E573" s="1" t="s">
        <v>16</v>
      </c>
      <c r="F573">
        <v>3</v>
      </c>
      <c r="G573">
        <v>10</v>
      </c>
      <c r="H573" s="1" t="s">
        <v>33</v>
      </c>
      <c r="I573" s="3">
        <v>0.73</v>
      </c>
      <c r="J573">
        <v>17</v>
      </c>
      <c r="K573" s="1" t="s">
        <v>26</v>
      </c>
      <c r="L573" s="1" t="s">
        <v>19</v>
      </c>
      <c r="M573" s="1" t="s">
        <v>22</v>
      </c>
      <c r="N573">
        <v>15</v>
      </c>
      <c r="O573" s="4">
        <v>2.1180555555555558E-3</v>
      </c>
      <c r="P573">
        <v>1</v>
      </c>
    </row>
    <row r="574" spans="1:16" x14ac:dyDescent="0.3">
      <c r="A574">
        <v>573</v>
      </c>
      <c r="B574" s="1" t="s">
        <v>31</v>
      </c>
      <c r="C574" s="2">
        <v>44206</v>
      </c>
      <c r="D574">
        <v>1</v>
      </c>
      <c r="E574" s="1" t="s">
        <v>16</v>
      </c>
      <c r="F574">
        <v>3</v>
      </c>
      <c r="G574">
        <v>10</v>
      </c>
      <c r="H574" s="1" t="s">
        <v>33</v>
      </c>
      <c r="I574" s="3">
        <v>0.73299768518518515</v>
      </c>
      <c r="J574">
        <v>17</v>
      </c>
      <c r="K574" s="1" t="s">
        <v>28</v>
      </c>
      <c r="L574" s="1" t="s">
        <v>19</v>
      </c>
      <c r="M574" s="1" t="s">
        <v>19</v>
      </c>
      <c r="N574">
        <v>10</v>
      </c>
      <c r="O574" s="4">
        <v>3.449074074074074E-3</v>
      </c>
      <c r="P574">
        <v>3</v>
      </c>
    </row>
    <row r="575" spans="1:16" x14ac:dyDescent="0.3">
      <c r="A575">
        <v>574</v>
      </c>
      <c r="B575" s="1" t="s">
        <v>24</v>
      </c>
      <c r="C575" s="2">
        <v>44206</v>
      </c>
      <c r="D575">
        <v>1</v>
      </c>
      <c r="E575" s="1" t="s">
        <v>16</v>
      </c>
      <c r="F575">
        <v>3</v>
      </c>
      <c r="G575">
        <v>10</v>
      </c>
      <c r="H575" s="1" t="s">
        <v>33</v>
      </c>
      <c r="I575" s="3">
        <v>0.73299768518518515</v>
      </c>
      <c r="J575">
        <v>17</v>
      </c>
      <c r="K575" s="1" t="s">
        <v>21</v>
      </c>
      <c r="L575" s="1" t="s">
        <v>19</v>
      </c>
      <c r="M575" s="1" t="s">
        <v>19</v>
      </c>
      <c r="N575">
        <v>110</v>
      </c>
      <c r="O575" s="4">
        <v>2.9398148148148148E-3</v>
      </c>
      <c r="P575">
        <v>3</v>
      </c>
    </row>
    <row r="576" spans="1:16" x14ac:dyDescent="0.3">
      <c r="A576">
        <v>575</v>
      </c>
      <c r="B576" s="1" t="s">
        <v>24</v>
      </c>
      <c r="C576" s="2">
        <v>44206</v>
      </c>
      <c r="D576">
        <v>1</v>
      </c>
      <c r="E576" s="1" t="s">
        <v>16</v>
      </c>
      <c r="F576">
        <v>3</v>
      </c>
      <c r="G576">
        <v>10</v>
      </c>
      <c r="H576" s="1" t="s">
        <v>33</v>
      </c>
      <c r="I576" s="3">
        <v>0.73599537037037033</v>
      </c>
      <c r="J576">
        <v>17</v>
      </c>
      <c r="K576" s="1" t="s">
        <v>25</v>
      </c>
      <c r="L576" s="1" t="s">
        <v>19</v>
      </c>
      <c r="M576" s="1" t="s">
        <v>19</v>
      </c>
      <c r="N576">
        <v>69</v>
      </c>
      <c r="O576" s="4">
        <v>5.4398148148148144E-4</v>
      </c>
      <c r="P576">
        <v>3</v>
      </c>
    </row>
    <row r="577" spans="1:16" x14ac:dyDescent="0.3">
      <c r="A577">
        <v>576</v>
      </c>
      <c r="B577" s="1" t="s">
        <v>27</v>
      </c>
      <c r="C577" s="2">
        <v>44206</v>
      </c>
      <c r="D577">
        <v>1</v>
      </c>
      <c r="E577" s="1" t="s">
        <v>16</v>
      </c>
      <c r="F577">
        <v>3</v>
      </c>
      <c r="G577">
        <v>10</v>
      </c>
      <c r="H577" s="1" t="s">
        <v>33</v>
      </c>
      <c r="I577" s="3">
        <v>0.73599537037037033</v>
      </c>
      <c r="J577">
        <v>17</v>
      </c>
      <c r="K577" s="1" t="s">
        <v>18</v>
      </c>
      <c r="L577" s="1" t="s">
        <v>19</v>
      </c>
      <c r="M577" s="1" t="s">
        <v>22</v>
      </c>
      <c r="N577">
        <v>122</v>
      </c>
      <c r="O577" s="4">
        <v>1.9444444444444444E-3</v>
      </c>
      <c r="P577">
        <v>1</v>
      </c>
    </row>
    <row r="578" spans="1:16" x14ac:dyDescent="0.3">
      <c r="A578">
        <v>577</v>
      </c>
      <c r="B578" s="1" t="s">
        <v>15</v>
      </c>
      <c r="C578" s="2">
        <v>44206</v>
      </c>
      <c r="D578">
        <v>1</v>
      </c>
      <c r="E578" s="1" t="s">
        <v>16</v>
      </c>
      <c r="F578">
        <v>3</v>
      </c>
      <c r="G578">
        <v>10</v>
      </c>
      <c r="H578" s="1" t="s">
        <v>33</v>
      </c>
      <c r="I578" s="3">
        <v>0.74200231481481482</v>
      </c>
      <c r="J578">
        <v>17</v>
      </c>
      <c r="K578" s="1" t="s">
        <v>18</v>
      </c>
      <c r="L578" s="1" t="s">
        <v>19</v>
      </c>
      <c r="M578" s="1" t="s">
        <v>19</v>
      </c>
      <c r="N578">
        <v>47</v>
      </c>
      <c r="O578" s="4">
        <v>6.7129629629629625E-4</v>
      </c>
      <c r="P578">
        <v>3</v>
      </c>
    </row>
    <row r="579" spans="1:16" x14ac:dyDescent="0.3">
      <c r="A579">
        <v>578</v>
      </c>
      <c r="B579" s="1" t="s">
        <v>24</v>
      </c>
      <c r="C579" s="2">
        <v>44206</v>
      </c>
      <c r="D579">
        <v>1</v>
      </c>
      <c r="E579" s="1" t="s">
        <v>16</v>
      </c>
      <c r="F579">
        <v>3</v>
      </c>
      <c r="G579">
        <v>10</v>
      </c>
      <c r="H579" s="1" t="s">
        <v>33</v>
      </c>
      <c r="I579" s="3">
        <v>0.74200231481481482</v>
      </c>
      <c r="J579">
        <v>17</v>
      </c>
      <c r="K579" s="1" t="s">
        <v>21</v>
      </c>
      <c r="L579" s="1" t="s">
        <v>19</v>
      </c>
      <c r="M579" s="1" t="s">
        <v>22</v>
      </c>
      <c r="N579">
        <v>124</v>
      </c>
      <c r="O579" s="4">
        <v>4.6990740740740743E-3</v>
      </c>
      <c r="P579">
        <v>5</v>
      </c>
    </row>
    <row r="580" spans="1:16" x14ac:dyDescent="0.3">
      <c r="A580">
        <v>579</v>
      </c>
      <c r="B580" s="1" t="s">
        <v>30</v>
      </c>
      <c r="C580" s="2">
        <v>44207</v>
      </c>
      <c r="D580">
        <v>1</v>
      </c>
      <c r="E580" s="1" t="s">
        <v>16</v>
      </c>
      <c r="F580">
        <v>3</v>
      </c>
      <c r="G580">
        <v>11</v>
      </c>
      <c r="H580" s="1" t="s">
        <v>34</v>
      </c>
      <c r="I580" s="3">
        <v>0.39599537037037036</v>
      </c>
      <c r="J580">
        <v>9</v>
      </c>
      <c r="K580" s="1" t="s">
        <v>28</v>
      </c>
      <c r="L580" s="1" t="s">
        <v>19</v>
      </c>
      <c r="M580" s="1" t="s">
        <v>19</v>
      </c>
      <c r="N580">
        <v>92</v>
      </c>
      <c r="O580" s="4">
        <v>1.4004629629629629E-3</v>
      </c>
      <c r="P580">
        <v>3</v>
      </c>
    </row>
    <row r="581" spans="1:16" x14ac:dyDescent="0.3">
      <c r="A581">
        <v>580</v>
      </c>
      <c r="B581" s="1" t="s">
        <v>20</v>
      </c>
      <c r="C581" s="2">
        <v>44207</v>
      </c>
      <c r="D581">
        <v>1</v>
      </c>
      <c r="E581" s="1" t="s">
        <v>16</v>
      </c>
      <c r="F581">
        <v>3</v>
      </c>
      <c r="G581">
        <v>11</v>
      </c>
      <c r="H581" s="1" t="s">
        <v>34</v>
      </c>
      <c r="I581" s="3">
        <v>0.39599537037037036</v>
      </c>
      <c r="J581">
        <v>9</v>
      </c>
      <c r="K581" s="1" t="s">
        <v>25</v>
      </c>
      <c r="L581" s="1" t="s">
        <v>19</v>
      </c>
      <c r="M581" s="1" t="s">
        <v>19</v>
      </c>
      <c r="N581">
        <v>110</v>
      </c>
      <c r="O581" s="4">
        <v>3.8425925925925928E-3</v>
      </c>
      <c r="P581">
        <v>2</v>
      </c>
    </row>
    <row r="582" spans="1:16" x14ac:dyDescent="0.3">
      <c r="A582">
        <v>581</v>
      </c>
      <c r="B582" s="1" t="s">
        <v>23</v>
      </c>
      <c r="C582" s="2">
        <v>44207</v>
      </c>
      <c r="D582">
        <v>1</v>
      </c>
      <c r="E582" s="1" t="s">
        <v>16</v>
      </c>
      <c r="F582">
        <v>3</v>
      </c>
      <c r="G582">
        <v>11</v>
      </c>
      <c r="H582" s="1" t="s">
        <v>34</v>
      </c>
      <c r="I582" s="3">
        <v>0.40099537037037036</v>
      </c>
      <c r="J582">
        <v>9</v>
      </c>
      <c r="K582" s="1" t="s">
        <v>28</v>
      </c>
      <c r="L582" s="1" t="s">
        <v>19</v>
      </c>
      <c r="M582" s="1" t="s">
        <v>19</v>
      </c>
      <c r="N582">
        <v>84</v>
      </c>
      <c r="O582" s="4">
        <v>1.6782407407407408E-3</v>
      </c>
      <c r="P582">
        <v>4</v>
      </c>
    </row>
    <row r="583" spans="1:16" x14ac:dyDescent="0.3">
      <c r="A583">
        <v>582</v>
      </c>
      <c r="B583" s="1" t="s">
        <v>23</v>
      </c>
      <c r="C583" s="2">
        <v>44207</v>
      </c>
      <c r="D583">
        <v>1</v>
      </c>
      <c r="E583" s="1" t="s">
        <v>16</v>
      </c>
      <c r="F583">
        <v>3</v>
      </c>
      <c r="G583">
        <v>11</v>
      </c>
      <c r="H583" s="1" t="s">
        <v>34</v>
      </c>
      <c r="I583" s="3">
        <v>0.40099537037037036</v>
      </c>
      <c r="J583">
        <v>9</v>
      </c>
      <c r="K583" s="1" t="s">
        <v>26</v>
      </c>
      <c r="L583" s="1" t="s">
        <v>22</v>
      </c>
      <c r="M583" s="1" t="s">
        <v>22</v>
      </c>
      <c r="N583"/>
      <c r="O583" s="4"/>
    </row>
    <row r="584" spans="1:16" x14ac:dyDescent="0.3">
      <c r="A584">
        <v>583</v>
      </c>
      <c r="B584" s="1" t="s">
        <v>15</v>
      </c>
      <c r="C584" s="2">
        <v>44207</v>
      </c>
      <c r="D584">
        <v>1</v>
      </c>
      <c r="E584" s="1" t="s">
        <v>16</v>
      </c>
      <c r="F584">
        <v>3</v>
      </c>
      <c r="G584">
        <v>11</v>
      </c>
      <c r="H584" s="1" t="s">
        <v>34</v>
      </c>
      <c r="I584" s="3">
        <v>0.4020023148148148</v>
      </c>
      <c r="J584">
        <v>9</v>
      </c>
      <c r="K584" s="1" t="s">
        <v>26</v>
      </c>
      <c r="L584" s="1" t="s">
        <v>19</v>
      </c>
      <c r="M584" s="1" t="s">
        <v>19</v>
      </c>
      <c r="N584">
        <v>81</v>
      </c>
      <c r="O584" s="4">
        <v>3.0208333333333333E-3</v>
      </c>
      <c r="P584">
        <v>5</v>
      </c>
    </row>
    <row r="585" spans="1:16" x14ac:dyDescent="0.3">
      <c r="A585">
        <v>584</v>
      </c>
      <c r="B585" s="1" t="s">
        <v>24</v>
      </c>
      <c r="C585" s="2">
        <v>44207</v>
      </c>
      <c r="D585">
        <v>1</v>
      </c>
      <c r="E585" s="1" t="s">
        <v>16</v>
      </c>
      <c r="F585">
        <v>3</v>
      </c>
      <c r="G585">
        <v>11</v>
      </c>
      <c r="H585" s="1" t="s">
        <v>34</v>
      </c>
      <c r="I585" s="3">
        <v>0.4020023148148148</v>
      </c>
      <c r="J585">
        <v>9</v>
      </c>
      <c r="K585" s="1" t="s">
        <v>25</v>
      </c>
      <c r="L585" s="1" t="s">
        <v>19</v>
      </c>
      <c r="M585" s="1" t="s">
        <v>19</v>
      </c>
      <c r="N585">
        <v>116</v>
      </c>
      <c r="O585" s="4">
        <v>1.4930555555555556E-3</v>
      </c>
      <c r="P585">
        <v>4</v>
      </c>
    </row>
    <row r="586" spans="1:16" x14ac:dyDescent="0.3">
      <c r="A586">
        <v>585</v>
      </c>
      <c r="B586" s="1" t="s">
        <v>15</v>
      </c>
      <c r="C586" s="2">
        <v>44207</v>
      </c>
      <c r="D586">
        <v>1</v>
      </c>
      <c r="E586" s="1" t="s">
        <v>16</v>
      </c>
      <c r="F586">
        <v>3</v>
      </c>
      <c r="G586">
        <v>11</v>
      </c>
      <c r="H586" s="1" t="s">
        <v>34</v>
      </c>
      <c r="I586" s="3">
        <v>0.4020023148148148</v>
      </c>
      <c r="J586">
        <v>9</v>
      </c>
      <c r="K586" s="1" t="s">
        <v>25</v>
      </c>
      <c r="L586" s="1" t="s">
        <v>22</v>
      </c>
      <c r="M586" s="1" t="s">
        <v>22</v>
      </c>
      <c r="N586"/>
      <c r="O586" s="4"/>
    </row>
    <row r="587" spans="1:16" x14ac:dyDescent="0.3">
      <c r="A587">
        <v>586</v>
      </c>
      <c r="B587" s="1" t="s">
        <v>29</v>
      </c>
      <c r="C587" s="2">
        <v>44207</v>
      </c>
      <c r="D587">
        <v>1</v>
      </c>
      <c r="E587" s="1" t="s">
        <v>16</v>
      </c>
      <c r="F587">
        <v>3</v>
      </c>
      <c r="G587">
        <v>11</v>
      </c>
      <c r="H587" s="1" t="s">
        <v>34</v>
      </c>
      <c r="I587" s="3">
        <v>0.4020023148148148</v>
      </c>
      <c r="J587">
        <v>9</v>
      </c>
      <c r="K587" s="1" t="s">
        <v>28</v>
      </c>
      <c r="L587" s="1" t="s">
        <v>19</v>
      </c>
      <c r="M587" s="1" t="s">
        <v>19</v>
      </c>
      <c r="N587">
        <v>63</v>
      </c>
      <c r="O587" s="4">
        <v>2.8819444444444444E-3</v>
      </c>
      <c r="P587">
        <v>3</v>
      </c>
    </row>
    <row r="588" spans="1:16" x14ac:dyDescent="0.3">
      <c r="A588">
        <v>587</v>
      </c>
      <c r="B588" s="1" t="s">
        <v>31</v>
      </c>
      <c r="C588" s="2">
        <v>44207</v>
      </c>
      <c r="D588">
        <v>1</v>
      </c>
      <c r="E588" s="1" t="s">
        <v>16</v>
      </c>
      <c r="F588">
        <v>3</v>
      </c>
      <c r="G588">
        <v>11</v>
      </c>
      <c r="H588" s="1" t="s">
        <v>34</v>
      </c>
      <c r="I588" s="3">
        <v>0.40900462962962963</v>
      </c>
      <c r="J588">
        <v>9</v>
      </c>
      <c r="K588" s="1" t="s">
        <v>28</v>
      </c>
      <c r="L588" s="1" t="s">
        <v>22</v>
      </c>
      <c r="M588" s="1" t="s">
        <v>22</v>
      </c>
      <c r="N588"/>
      <c r="O588" s="4"/>
    </row>
    <row r="589" spans="1:16" x14ac:dyDescent="0.3">
      <c r="A589">
        <v>588</v>
      </c>
      <c r="B589" s="1" t="s">
        <v>29</v>
      </c>
      <c r="C589" s="2">
        <v>44207</v>
      </c>
      <c r="D589">
        <v>1</v>
      </c>
      <c r="E589" s="1" t="s">
        <v>16</v>
      </c>
      <c r="F589">
        <v>3</v>
      </c>
      <c r="G589">
        <v>11</v>
      </c>
      <c r="H589" s="1" t="s">
        <v>34</v>
      </c>
      <c r="I589" s="3">
        <v>0.40900462962962963</v>
      </c>
      <c r="J589">
        <v>9</v>
      </c>
      <c r="K589" s="1" t="s">
        <v>28</v>
      </c>
      <c r="L589" s="1" t="s">
        <v>19</v>
      </c>
      <c r="M589" s="1" t="s">
        <v>19</v>
      </c>
      <c r="N589">
        <v>30</v>
      </c>
      <c r="O589" s="4">
        <v>3.1365740740740742E-3</v>
      </c>
      <c r="P589">
        <v>3</v>
      </c>
    </row>
    <row r="590" spans="1:16" x14ac:dyDescent="0.3">
      <c r="A590">
        <v>589</v>
      </c>
      <c r="B590" s="1" t="s">
        <v>15</v>
      </c>
      <c r="C590" s="2">
        <v>44207</v>
      </c>
      <c r="D590">
        <v>1</v>
      </c>
      <c r="E590" s="1" t="s">
        <v>16</v>
      </c>
      <c r="F590">
        <v>3</v>
      </c>
      <c r="G590">
        <v>11</v>
      </c>
      <c r="H590" s="1" t="s">
        <v>34</v>
      </c>
      <c r="I590" s="3">
        <v>0.42</v>
      </c>
      <c r="J590">
        <v>10</v>
      </c>
      <c r="K590" s="1" t="s">
        <v>26</v>
      </c>
      <c r="L590" s="1" t="s">
        <v>19</v>
      </c>
      <c r="M590" s="1" t="s">
        <v>19</v>
      </c>
      <c r="N590">
        <v>22</v>
      </c>
      <c r="O590" s="4">
        <v>3.9583333333333337E-3</v>
      </c>
      <c r="P590">
        <v>3</v>
      </c>
    </row>
    <row r="591" spans="1:16" x14ac:dyDescent="0.3">
      <c r="A591">
        <v>590</v>
      </c>
      <c r="B591" s="1" t="s">
        <v>23</v>
      </c>
      <c r="C591" s="2">
        <v>44207</v>
      </c>
      <c r="D591">
        <v>1</v>
      </c>
      <c r="E591" s="1" t="s">
        <v>16</v>
      </c>
      <c r="F591">
        <v>3</v>
      </c>
      <c r="G591">
        <v>11</v>
      </c>
      <c r="H591" s="1" t="s">
        <v>34</v>
      </c>
      <c r="I591" s="3">
        <v>0.42</v>
      </c>
      <c r="J591">
        <v>10</v>
      </c>
      <c r="K591" s="1" t="s">
        <v>21</v>
      </c>
      <c r="L591" s="1" t="s">
        <v>19</v>
      </c>
      <c r="M591" s="1" t="s">
        <v>19</v>
      </c>
      <c r="N591">
        <v>31</v>
      </c>
      <c r="O591" s="4">
        <v>3.7037037037037038E-3</v>
      </c>
      <c r="P591">
        <v>3</v>
      </c>
    </row>
    <row r="592" spans="1:16" x14ac:dyDescent="0.3">
      <c r="A592">
        <v>591</v>
      </c>
      <c r="B592" s="1" t="s">
        <v>15</v>
      </c>
      <c r="C592" s="2">
        <v>44207</v>
      </c>
      <c r="D592">
        <v>1</v>
      </c>
      <c r="E592" s="1" t="s">
        <v>16</v>
      </c>
      <c r="F592">
        <v>3</v>
      </c>
      <c r="G592">
        <v>11</v>
      </c>
      <c r="H592" s="1" t="s">
        <v>34</v>
      </c>
      <c r="I592" s="3">
        <v>0.42599537037037039</v>
      </c>
      <c r="J592">
        <v>10</v>
      </c>
      <c r="K592" s="1" t="s">
        <v>25</v>
      </c>
      <c r="L592" s="1" t="s">
        <v>19</v>
      </c>
      <c r="M592" s="1" t="s">
        <v>19</v>
      </c>
      <c r="N592">
        <v>47</v>
      </c>
      <c r="O592" s="4">
        <v>1.7592592592592592E-3</v>
      </c>
      <c r="P592">
        <v>3</v>
      </c>
    </row>
    <row r="593" spans="1:16" x14ac:dyDescent="0.3">
      <c r="A593">
        <v>592</v>
      </c>
      <c r="B593" s="1" t="s">
        <v>31</v>
      </c>
      <c r="C593" s="2">
        <v>44207</v>
      </c>
      <c r="D593">
        <v>1</v>
      </c>
      <c r="E593" s="1" t="s">
        <v>16</v>
      </c>
      <c r="F593">
        <v>3</v>
      </c>
      <c r="G593">
        <v>11</v>
      </c>
      <c r="H593" s="1" t="s">
        <v>34</v>
      </c>
      <c r="I593" s="3">
        <v>0.42599537037037039</v>
      </c>
      <c r="J593">
        <v>10</v>
      </c>
      <c r="K593" s="1" t="s">
        <v>21</v>
      </c>
      <c r="L593" s="1" t="s">
        <v>19</v>
      </c>
      <c r="M593" s="1" t="s">
        <v>19</v>
      </c>
      <c r="N593">
        <v>88</v>
      </c>
      <c r="O593" s="4">
        <v>3.1712962962962962E-3</v>
      </c>
      <c r="P593">
        <v>3</v>
      </c>
    </row>
    <row r="594" spans="1:16" x14ac:dyDescent="0.3">
      <c r="A594">
        <v>593</v>
      </c>
      <c r="B594" s="1" t="s">
        <v>30</v>
      </c>
      <c r="C594" s="2">
        <v>44207</v>
      </c>
      <c r="D594">
        <v>1</v>
      </c>
      <c r="E594" s="1" t="s">
        <v>16</v>
      </c>
      <c r="F594">
        <v>3</v>
      </c>
      <c r="G594">
        <v>11</v>
      </c>
      <c r="H594" s="1" t="s">
        <v>34</v>
      </c>
      <c r="I594" s="3">
        <v>0.43099537037037039</v>
      </c>
      <c r="J594">
        <v>10</v>
      </c>
      <c r="K594" s="1" t="s">
        <v>28</v>
      </c>
      <c r="L594" s="1" t="s">
        <v>19</v>
      </c>
      <c r="M594" s="1" t="s">
        <v>19</v>
      </c>
      <c r="N594">
        <v>106</v>
      </c>
      <c r="O594" s="4">
        <v>2.5347222222222221E-3</v>
      </c>
      <c r="P594">
        <v>4</v>
      </c>
    </row>
    <row r="595" spans="1:16" x14ac:dyDescent="0.3">
      <c r="A595">
        <v>594</v>
      </c>
      <c r="B595" s="1" t="s">
        <v>15</v>
      </c>
      <c r="C595" s="2">
        <v>44207</v>
      </c>
      <c r="D595">
        <v>1</v>
      </c>
      <c r="E595" s="1" t="s">
        <v>16</v>
      </c>
      <c r="F595">
        <v>3</v>
      </c>
      <c r="G595">
        <v>11</v>
      </c>
      <c r="H595" s="1" t="s">
        <v>34</v>
      </c>
      <c r="I595" s="3">
        <v>0.43099537037037039</v>
      </c>
      <c r="J595">
        <v>10</v>
      </c>
      <c r="K595" s="1" t="s">
        <v>25</v>
      </c>
      <c r="L595" s="1" t="s">
        <v>19</v>
      </c>
      <c r="M595" s="1" t="s">
        <v>19</v>
      </c>
      <c r="N595">
        <v>70</v>
      </c>
      <c r="O595" s="4">
        <v>1.0069444444444444E-3</v>
      </c>
      <c r="P595">
        <v>5</v>
      </c>
    </row>
    <row r="596" spans="1:16" x14ac:dyDescent="0.3">
      <c r="A596">
        <v>595</v>
      </c>
      <c r="B596" s="1" t="s">
        <v>30</v>
      </c>
      <c r="C596" s="2">
        <v>44207</v>
      </c>
      <c r="D596">
        <v>1</v>
      </c>
      <c r="E596" s="1" t="s">
        <v>16</v>
      </c>
      <c r="F596">
        <v>3</v>
      </c>
      <c r="G596">
        <v>11</v>
      </c>
      <c r="H596" s="1" t="s">
        <v>34</v>
      </c>
      <c r="I596" s="3">
        <v>0.435</v>
      </c>
      <c r="J596">
        <v>10</v>
      </c>
      <c r="K596" s="1" t="s">
        <v>25</v>
      </c>
      <c r="L596" s="1" t="s">
        <v>19</v>
      </c>
      <c r="M596" s="1" t="s">
        <v>19</v>
      </c>
      <c r="N596">
        <v>77</v>
      </c>
      <c r="O596" s="4">
        <v>3.9004629629629628E-3</v>
      </c>
      <c r="P596">
        <v>3</v>
      </c>
    </row>
    <row r="597" spans="1:16" x14ac:dyDescent="0.3">
      <c r="A597">
        <v>596</v>
      </c>
      <c r="B597" s="1" t="s">
        <v>29</v>
      </c>
      <c r="C597" s="2">
        <v>44207</v>
      </c>
      <c r="D597">
        <v>1</v>
      </c>
      <c r="E597" s="1" t="s">
        <v>16</v>
      </c>
      <c r="F597">
        <v>3</v>
      </c>
      <c r="G597">
        <v>11</v>
      </c>
      <c r="H597" s="1" t="s">
        <v>34</v>
      </c>
      <c r="I597" s="3">
        <v>0.435</v>
      </c>
      <c r="J597">
        <v>10</v>
      </c>
      <c r="K597" s="1" t="s">
        <v>28</v>
      </c>
      <c r="L597" s="1" t="s">
        <v>19</v>
      </c>
      <c r="M597" s="1" t="s">
        <v>19</v>
      </c>
      <c r="N597">
        <v>82</v>
      </c>
      <c r="O597" s="4">
        <v>4.6412037037037038E-3</v>
      </c>
      <c r="P597">
        <v>3</v>
      </c>
    </row>
    <row r="598" spans="1:16" x14ac:dyDescent="0.3">
      <c r="A598">
        <v>597</v>
      </c>
      <c r="B598" s="1" t="s">
        <v>24</v>
      </c>
      <c r="C598" s="2">
        <v>44207</v>
      </c>
      <c r="D598">
        <v>1</v>
      </c>
      <c r="E598" s="1" t="s">
        <v>16</v>
      </c>
      <c r="F598">
        <v>3</v>
      </c>
      <c r="G598">
        <v>11</v>
      </c>
      <c r="H598" s="1" t="s">
        <v>34</v>
      </c>
      <c r="I598" s="3">
        <v>0.43900462962962961</v>
      </c>
      <c r="J598">
        <v>10</v>
      </c>
      <c r="K598" s="1" t="s">
        <v>18</v>
      </c>
      <c r="L598" s="1" t="s">
        <v>19</v>
      </c>
      <c r="M598" s="1" t="s">
        <v>19</v>
      </c>
      <c r="N598">
        <v>84</v>
      </c>
      <c r="O598" s="4">
        <v>3.2986111111111111E-3</v>
      </c>
      <c r="P598">
        <v>3</v>
      </c>
    </row>
    <row r="599" spans="1:16" x14ac:dyDescent="0.3">
      <c r="A599">
        <v>598</v>
      </c>
      <c r="B599" s="1" t="s">
        <v>30</v>
      </c>
      <c r="C599" s="2">
        <v>44207</v>
      </c>
      <c r="D599">
        <v>1</v>
      </c>
      <c r="E599" s="1" t="s">
        <v>16</v>
      </c>
      <c r="F599">
        <v>3</v>
      </c>
      <c r="G599">
        <v>11</v>
      </c>
      <c r="H599" s="1" t="s">
        <v>34</v>
      </c>
      <c r="I599" s="3">
        <v>0.43900462962962961</v>
      </c>
      <c r="J599">
        <v>10</v>
      </c>
      <c r="K599" s="1" t="s">
        <v>21</v>
      </c>
      <c r="L599" s="1" t="s">
        <v>19</v>
      </c>
      <c r="M599" s="1" t="s">
        <v>19</v>
      </c>
      <c r="N599">
        <v>50</v>
      </c>
      <c r="O599" s="4">
        <v>4.2361111111111115E-3</v>
      </c>
      <c r="P599">
        <v>4</v>
      </c>
    </row>
    <row r="600" spans="1:16" x14ac:dyDescent="0.3">
      <c r="A600">
        <v>599</v>
      </c>
      <c r="B600" s="1" t="s">
        <v>30</v>
      </c>
      <c r="C600" s="2">
        <v>44207</v>
      </c>
      <c r="D600">
        <v>1</v>
      </c>
      <c r="E600" s="1" t="s">
        <v>16</v>
      </c>
      <c r="F600">
        <v>3</v>
      </c>
      <c r="G600">
        <v>11</v>
      </c>
      <c r="H600" s="1" t="s">
        <v>34</v>
      </c>
      <c r="I600" s="3">
        <v>0.4620023148148148</v>
      </c>
      <c r="J600">
        <v>11</v>
      </c>
      <c r="K600" s="1" t="s">
        <v>26</v>
      </c>
      <c r="L600" s="1" t="s">
        <v>22</v>
      </c>
      <c r="M600" s="1" t="s">
        <v>22</v>
      </c>
      <c r="N600"/>
      <c r="O600" s="4"/>
    </row>
    <row r="601" spans="1:16" x14ac:dyDescent="0.3">
      <c r="A601">
        <v>600</v>
      </c>
      <c r="B601" s="1" t="s">
        <v>20</v>
      </c>
      <c r="C601" s="2">
        <v>44207</v>
      </c>
      <c r="D601">
        <v>1</v>
      </c>
      <c r="E601" s="1" t="s">
        <v>16</v>
      </c>
      <c r="F601">
        <v>3</v>
      </c>
      <c r="G601">
        <v>11</v>
      </c>
      <c r="H601" s="1" t="s">
        <v>34</v>
      </c>
      <c r="I601" s="3">
        <v>0.4620023148148148</v>
      </c>
      <c r="J601">
        <v>11</v>
      </c>
      <c r="K601" s="1" t="s">
        <v>18</v>
      </c>
      <c r="L601" s="1" t="s">
        <v>19</v>
      </c>
      <c r="M601" s="1" t="s">
        <v>19</v>
      </c>
      <c r="N601">
        <v>73</v>
      </c>
      <c r="O601" s="4">
        <v>5.2083333333333333E-4</v>
      </c>
      <c r="P601">
        <v>3</v>
      </c>
    </row>
    <row r="602" spans="1:16" x14ac:dyDescent="0.3">
      <c r="A602">
        <v>601</v>
      </c>
      <c r="B602" s="1" t="s">
        <v>24</v>
      </c>
      <c r="C602" s="2">
        <v>44207</v>
      </c>
      <c r="D602">
        <v>1</v>
      </c>
      <c r="E602" s="1" t="s">
        <v>16</v>
      </c>
      <c r="F602">
        <v>3</v>
      </c>
      <c r="G602">
        <v>11</v>
      </c>
      <c r="H602" s="1" t="s">
        <v>34</v>
      </c>
      <c r="I602" s="3">
        <v>0.47799768518518521</v>
      </c>
      <c r="J602">
        <v>11</v>
      </c>
      <c r="K602" s="1" t="s">
        <v>18</v>
      </c>
      <c r="L602" s="1" t="s">
        <v>19</v>
      </c>
      <c r="M602" s="1" t="s">
        <v>19</v>
      </c>
      <c r="N602">
        <v>79</v>
      </c>
      <c r="O602" s="4">
        <v>3.7499999999999999E-3</v>
      </c>
      <c r="P602">
        <v>3</v>
      </c>
    </row>
    <row r="603" spans="1:16" x14ac:dyDescent="0.3">
      <c r="A603">
        <v>602</v>
      </c>
      <c r="B603" s="1" t="s">
        <v>31</v>
      </c>
      <c r="C603" s="2">
        <v>44207</v>
      </c>
      <c r="D603">
        <v>1</v>
      </c>
      <c r="E603" s="1" t="s">
        <v>16</v>
      </c>
      <c r="F603">
        <v>3</v>
      </c>
      <c r="G603">
        <v>11</v>
      </c>
      <c r="H603" s="1" t="s">
        <v>34</v>
      </c>
      <c r="I603" s="3">
        <v>0.47799768518518521</v>
      </c>
      <c r="J603">
        <v>11</v>
      </c>
      <c r="K603" s="1" t="s">
        <v>18</v>
      </c>
      <c r="L603" s="1" t="s">
        <v>19</v>
      </c>
      <c r="M603" s="1" t="s">
        <v>19</v>
      </c>
      <c r="N603">
        <v>124</v>
      </c>
      <c r="O603" s="4">
        <v>2.7546296296296294E-3</v>
      </c>
      <c r="P603">
        <v>5</v>
      </c>
    </row>
    <row r="604" spans="1:16" x14ac:dyDescent="0.3">
      <c r="A604">
        <v>603</v>
      </c>
      <c r="B604" s="1" t="s">
        <v>23</v>
      </c>
      <c r="C604" s="2">
        <v>44207</v>
      </c>
      <c r="D604">
        <v>1</v>
      </c>
      <c r="E604" s="1" t="s">
        <v>16</v>
      </c>
      <c r="F604">
        <v>3</v>
      </c>
      <c r="G604">
        <v>11</v>
      </c>
      <c r="H604" s="1" t="s">
        <v>34</v>
      </c>
      <c r="I604" s="3">
        <v>0.47900462962962964</v>
      </c>
      <c r="J604">
        <v>11</v>
      </c>
      <c r="K604" s="1" t="s">
        <v>26</v>
      </c>
      <c r="L604" s="1" t="s">
        <v>22</v>
      </c>
      <c r="M604" s="1" t="s">
        <v>22</v>
      </c>
      <c r="N604"/>
      <c r="O604" s="4"/>
    </row>
    <row r="605" spans="1:16" x14ac:dyDescent="0.3">
      <c r="A605">
        <v>604</v>
      </c>
      <c r="B605" s="1" t="s">
        <v>20</v>
      </c>
      <c r="C605" s="2">
        <v>44207</v>
      </c>
      <c r="D605">
        <v>1</v>
      </c>
      <c r="E605" s="1" t="s">
        <v>16</v>
      </c>
      <c r="F605">
        <v>3</v>
      </c>
      <c r="G605">
        <v>11</v>
      </c>
      <c r="H605" s="1" t="s">
        <v>34</v>
      </c>
      <c r="I605" s="3">
        <v>0.47900462962962964</v>
      </c>
      <c r="J605">
        <v>11</v>
      </c>
      <c r="K605" s="1" t="s">
        <v>21</v>
      </c>
      <c r="L605" s="1" t="s">
        <v>19</v>
      </c>
      <c r="M605" s="1" t="s">
        <v>22</v>
      </c>
      <c r="N605">
        <v>75</v>
      </c>
      <c r="O605" s="4">
        <v>2.4652777777777776E-3</v>
      </c>
      <c r="P605">
        <v>4</v>
      </c>
    </row>
    <row r="606" spans="1:16" x14ac:dyDescent="0.3">
      <c r="A606">
        <v>605</v>
      </c>
      <c r="B606" s="1" t="s">
        <v>20</v>
      </c>
      <c r="C606" s="2">
        <v>44207</v>
      </c>
      <c r="D606">
        <v>1</v>
      </c>
      <c r="E606" s="1" t="s">
        <v>16</v>
      </c>
      <c r="F606">
        <v>3</v>
      </c>
      <c r="G606">
        <v>11</v>
      </c>
      <c r="H606" s="1" t="s">
        <v>34</v>
      </c>
      <c r="I606" s="3">
        <v>0.48400462962962965</v>
      </c>
      <c r="J606">
        <v>11</v>
      </c>
      <c r="K606" s="1" t="s">
        <v>21</v>
      </c>
      <c r="L606" s="1" t="s">
        <v>19</v>
      </c>
      <c r="M606" s="1" t="s">
        <v>19</v>
      </c>
      <c r="N606">
        <v>34</v>
      </c>
      <c r="O606" s="4">
        <v>3.1365740740740742E-3</v>
      </c>
      <c r="P606">
        <v>3</v>
      </c>
    </row>
    <row r="607" spans="1:16" x14ac:dyDescent="0.3">
      <c r="A607">
        <v>606</v>
      </c>
      <c r="B607" s="1" t="s">
        <v>23</v>
      </c>
      <c r="C607" s="2">
        <v>44207</v>
      </c>
      <c r="D607">
        <v>1</v>
      </c>
      <c r="E607" s="1" t="s">
        <v>16</v>
      </c>
      <c r="F607">
        <v>3</v>
      </c>
      <c r="G607">
        <v>11</v>
      </c>
      <c r="H607" s="1" t="s">
        <v>34</v>
      </c>
      <c r="I607" s="3">
        <v>0.48400462962962965</v>
      </c>
      <c r="J607">
        <v>11</v>
      </c>
      <c r="K607" s="1" t="s">
        <v>25</v>
      </c>
      <c r="L607" s="1" t="s">
        <v>22</v>
      </c>
      <c r="M607" s="1" t="s">
        <v>22</v>
      </c>
      <c r="N607"/>
      <c r="O607" s="4"/>
    </row>
    <row r="608" spans="1:16" x14ac:dyDescent="0.3">
      <c r="A608">
        <v>607</v>
      </c>
      <c r="B608" s="1" t="s">
        <v>23</v>
      </c>
      <c r="C608" s="2">
        <v>44207</v>
      </c>
      <c r="D608">
        <v>1</v>
      </c>
      <c r="E608" s="1" t="s">
        <v>16</v>
      </c>
      <c r="F608">
        <v>3</v>
      </c>
      <c r="G608">
        <v>11</v>
      </c>
      <c r="H608" s="1" t="s">
        <v>34</v>
      </c>
      <c r="I608" s="3">
        <v>0.49099537037037039</v>
      </c>
      <c r="J608">
        <v>11</v>
      </c>
      <c r="K608" s="1" t="s">
        <v>28</v>
      </c>
      <c r="L608" s="1" t="s">
        <v>19</v>
      </c>
      <c r="M608" s="1" t="s">
        <v>19</v>
      </c>
      <c r="N608">
        <v>116</v>
      </c>
      <c r="O608" s="4">
        <v>2.7314814814814814E-3</v>
      </c>
      <c r="P608">
        <v>3</v>
      </c>
    </row>
    <row r="609" spans="1:16" x14ac:dyDescent="0.3">
      <c r="A609">
        <v>608</v>
      </c>
      <c r="B609" s="1" t="s">
        <v>31</v>
      </c>
      <c r="C609" s="2">
        <v>44207</v>
      </c>
      <c r="D609">
        <v>1</v>
      </c>
      <c r="E609" s="1" t="s">
        <v>16</v>
      </c>
      <c r="F609">
        <v>3</v>
      </c>
      <c r="G609">
        <v>11</v>
      </c>
      <c r="H609" s="1" t="s">
        <v>34</v>
      </c>
      <c r="I609" s="3">
        <v>0.49099537037037039</v>
      </c>
      <c r="J609">
        <v>11</v>
      </c>
      <c r="K609" s="1" t="s">
        <v>25</v>
      </c>
      <c r="L609" s="1" t="s">
        <v>19</v>
      </c>
      <c r="M609" s="1" t="s">
        <v>19</v>
      </c>
      <c r="N609">
        <v>20</v>
      </c>
      <c r="O609" s="4">
        <v>3.8194444444444446E-4</v>
      </c>
      <c r="P609">
        <v>3</v>
      </c>
    </row>
    <row r="610" spans="1:16" x14ac:dyDescent="0.3">
      <c r="A610">
        <v>609</v>
      </c>
      <c r="B610" s="1" t="s">
        <v>27</v>
      </c>
      <c r="C610" s="2">
        <v>44207</v>
      </c>
      <c r="D610">
        <v>1</v>
      </c>
      <c r="E610" s="1" t="s">
        <v>16</v>
      </c>
      <c r="F610">
        <v>3</v>
      </c>
      <c r="G610">
        <v>11</v>
      </c>
      <c r="H610" s="1" t="s">
        <v>34</v>
      </c>
      <c r="I610" s="3">
        <v>0.50700231481481484</v>
      </c>
      <c r="J610">
        <v>12</v>
      </c>
      <c r="K610" s="1" t="s">
        <v>28</v>
      </c>
      <c r="L610" s="1" t="s">
        <v>19</v>
      </c>
      <c r="M610" s="1" t="s">
        <v>19</v>
      </c>
      <c r="N610">
        <v>105</v>
      </c>
      <c r="O610" s="4">
        <v>4.6064814814814814E-3</v>
      </c>
      <c r="P610">
        <v>1</v>
      </c>
    </row>
    <row r="611" spans="1:16" x14ac:dyDescent="0.3">
      <c r="A611">
        <v>610</v>
      </c>
      <c r="B611" s="1" t="s">
        <v>15</v>
      </c>
      <c r="C611" s="2">
        <v>44207</v>
      </c>
      <c r="D611">
        <v>1</v>
      </c>
      <c r="E611" s="1" t="s">
        <v>16</v>
      </c>
      <c r="F611">
        <v>3</v>
      </c>
      <c r="G611">
        <v>11</v>
      </c>
      <c r="H611" s="1" t="s">
        <v>34</v>
      </c>
      <c r="I611" s="3">
        <v>0.50700231481481484</v>
      </c>
      <c r="J611">
        <v>12</v>
      </c>
      <c r="K611" s="1" t="s">
        <v>25</v>
      </c>
      <c r="L611" s="1" t="s">
        <v>19</v>
      </c>
      <c r="M611" s="1" t="s">
        <v>19</v>
      </c>
      <c r="N611">
        <v>25</v>
      </c>
      <c r="O611" s="4">
        <v>6.134259259259259E-4</v>
      </c>
      <c r="P611">
        <v>3</v>
      </c>
    </row>
    <row r="612" spans="1:16" x14ac:dyDescent="0.3">
      <c r="A612">
        <v>611</v>
      </c>
      <c r="B612" s="1" t="s">
        <v>15</v>
      </c>
      <c r="C612" s="2">
        <v>44207</v>
      </c>
      <c r="D612">
        <v>1</v>
      </c>
      <c r="E612" s="1" t="s">
        <v>16</v>
      </c>
      <c r="F612">
        <v>3</v>
      </c>
      <c r="G612">
        <v>11</v>
      </c>
      <c r="H612" s="1" t="s">
        <v>34</v>
      </c>
      <c r="I612" s="3">
        <v>0.51400462962962967</v>
      </c>
      <c r="J612">
        <v>12</v>
      </c>
      <c r="K612" s="1" t="s">
        <v>25</v>
      </c>
      <c r="L612" s="1" t="s">
        <v>19</v>
      </c>
      <c r="M612" s="1" t="s">
        <v>19</v>
      </c>
      <c r="N612">
        <v>16</v>
      </c>
      <c r="O612" s="4">
        <v>4.4212962962962964E-3</v>
      </c>
      <c r="P612">
        <v>4</v>
      </c>
    </row>
    <row r="613" spans="1:16" x14ac:dyDescent="0.3">
      <c r="A613">
        <v>612</v>
      </c>
      <c r="B613" s="1" t="s">
        <v>30</v>
      </c>
      <c r="C613" s="2">
        <v>44207</v>
      </c>
      <c r="D613">
        <v>1</v>
      </c>
      <c r="E613" s="1" t="s">
        <v>16</v>
      </c>
      <c r="F613">
        <v>3</v>
      </c>
      <c r="G613">
        <v>11</v>
      </c>
      <c r="H613" s="1" t="s">
        <v>34</v>
      </c>
      <c r="I613" s="3">
        <v>0.51400462962962967</v>
      </c>
      <c r="J613">
        <v>12</v>
      </c>
      <c r="K613" s="1" t="s">
        <v>18</v>
      </c>
      <c r="L613" s="1" t="s">
        <v>19</v>
      </c>
      <c r="M613" s="1" t="s">
        <v>19</v>
      </c>
      <c r="N613">
        <v>64</v>
      </c>
      <c r="O613" s="4">
        <v>1.8518518518518519E-3</v>
      </c>
      <c r="P613">
        <v>4</v>
      </c>
    </row>
    <row r="614" spans="1:16" x14ac:dyDescent="0.3">
      <c r="A614">
        <v>613</v>
      </c>
      <c r="B614" s="1" t="s">
        <v>23</v>
      </c>
      <c r="C614" s="2">
        <v>44207</v>
      </c>
      <c r="D614">
        <v>1</v>
      </c>
      <c r="E614" s="1" t="s">
        <v>16</v>
      </c>
      <c r="F614">
        <v>3</v>
      </c>
      <c r="G614">
        <v>11</v>
      </c>
      <c r="H614" s="1" t="s">
        <v>34</v>
      </c>
      <c r="I614" s="3">
        <v>0.51700231481481485</v>
      </c>
      <c r="J614">
        <v>12</v>
      </c>
      <c r="K614" s="1" t="s">
        <v>26</v>
      </c>
      <c r="L614" s="1" t="s">
        <v>19</v>
      </c>
      <c r="M614" s="1" t="s">
        <v>19</v>
      </c>
      <c r="N614">
        <v>82</v>
      </c>
      <c r="O614" s="4">
        <v>4.7569444444444447E-3</v>
      </c>
      <c r="P614">
        <v>3</v>
      </c>
    </row>
    <row r="615" spans="1:16" x14ac:dyDescent="0.3">
      <c r="A615">
        <v>614</v>
      </c>
      <c r="B615" s="1" t="s">
        <v>31</v>
      </c>
      <c r="C615" s="2">
        <v>44207</v>
      </c>
      <c r="D615">
        <v>1</v>
      </c>
      <c r="E615" s="1" t="s">
        <v>16</v>
      </c>
      <c r="F615">
        <v>3</v>
      </c>
      <c r="G615">
        <v>11</v>
      </c>
      <c r="H615" s="1" t="s">
        <v>34</v>
      </c>
      <c r="I615" s="3">
        <v>0.51700231481481485</v>
      </c>
      <c r="J615">
        <v>12</v>
      </c>
      <c r="K615" s="1" t="s">
        <v>28</v>
      </c>
      <c r="L615" s="1" t="s">
        <v>19</v>
      </c>
      <c r="M615" s="1" t="s">
        <v>19</v>
      </c>
      <c r="N615">
        <v>13</v>
      </c>
      <c r="O615" s="4">
        <v>1.4930555555555556E-3</v>
      </c>
      <c r="P615">
        <v>5</v>
      </c>
    </row>
    <row r="616" spans="1:16" x14ac:dyDescent="0.3">
      <c r="A616">
        <v>615</v>
      </c>
      <c r="B616" s="1" t="s">
        <v>27</v>
      </c>
      <c r="C616" s="2">
        <v>44207</v>
      </c>
      <c r="D616">
        <v>1</v>
      </c>
      <c r="E616" s="1" t="s">
        <v>16</v>
      </c>
      <c r="F616">
        <v>3</v>
      </c>
      <c r="G616">
        <v>11</v>
      </c>
      <c r="H616" s="1" t="s">
        <v>34</v>
      </c>
      <c r="I616" s="3">
        <v>0.53</v>
      </c>
      <c r="J616">
        <v>12</v>
      </c>
      <c r="K616" s="1" t="s">
        <v>18</v>
      </c>
      <c r="L616" s="1" t="s">
        <v>19</v>
      </c>
      <c r="M616" s="1" t="s">
        <v>19</v>
      </c>
      <c r="N616">
        <v>15</v>
      </c>
      <c r="O616" s="4">
        <v>5.2083333333333333E-4</v>
      </c>
      <c r="P616">
        <v>5</v>
      </c>
    </row>
    <row r="617" spans="1:16" x14ac:dyDescent="0.3">
      <c r="A617">
        <v>616</v>
      </c>
      <c r="B617" s="1" t="s">
        <v>24</v>
      </c>
      <c r="C617" s="2">
        <v>44207</v>
      </c>
      <c r="D617">
        <v>1</v>
      </c>
      <c r="E617" s="1" t="s">
        <v>16</v>
      </c>
      <c r="F617">
        <v>3</v>
      </c>
      <c r="G617">
        <v>11</v>
      </c>
      <c r="H617" s="1" t="s">
        <v>34</v>
      </c>
      <c r="I617" s="3">
        <v>0.53</v>
      </c>
      <c r="J617">
        <v>12</v>
      </c>
      <c r="K617" s="1" t="s">
        <v>18</v>
      </c>
      <c r="L617" s="1" t="s">
        <v>19</v>
      </c>
      <c r="M617" s="1" t="s">
        <v>19</v>
      </c>
      <c r="N617">
        <v>42</v>
      </c>
      <c r="O617" s="4">
        <v>4.2592592592592595E-3</v>
      </c>
      <c r="P617">
        <v>2</v>
      </c>
    </row>
    <row r="618" spans="1:16" x14ac:dyDescent="0.3">
      <c r="A618">
        <v>617</v>
      </c>
      <c r="B618" s="1" t="s">
        <v>27</v>
      </c>
      <c r="C618" s="2">
        <v>44207</v>
      </c>
      <c r="D618">
        <v>1</v>
      </c>
      <c r="E618" s="1" t="s">
        <v>16</v>
      </c>
      <c r="F618">
        <v>3</v>
      </c>
      <c r="G618">
        <v>11</v>
      </c>
      <c r="H618" s="1" t="s">
        <v>34</v>
      </c>
      <c r="I618" s="3">
        <v>0.53</v>
      </c>
      <c r="J618">
        <v>12</v>
      </c>
      <c r="K618" s="1" t="s">
        <v>25</v>
      </c>
      <c r="L618" s="1" t="s">
        <v>22</v>
      </c>
      <c r="M618" s="1" t="s">
        <v>22</v>
      </c>
      <c r="N618"/>
      <c r="O618" s="4"/>
    </row>
    <row r="619" spans="1:16" x14ac:dyDescent="0.3">
      <c r="A619">
        <v>618</v>
      </c>
      <c r="B619" s="1" t="s">
        <v>30</v>
      </c>
      <c r="C619" s="2">
        <v>44207</v>
      </c>
      <c r="D619">
        <v>1</v>
      </c>
      <c r="E619" s="1" t="s">
        <v>16</v>
      </c>
      <c r="F619">
        <v>3</v>
      </c>
      <c r="G619">
        <v>11</v>
      </c>
      <c r="H619" s="1" t="s">
        <v>34</v>
      </c>
      <c r="I619" s="3">
        <v>0.53</v>
      </c>
      <c r="J619">
        <v>12</v>
      </c>
      <c r="K619" s="1" t="s">
        <v>25</v>
      </c>
      <c r="L619" s="1" t="s">
        <v>19</v>
      </c>
      <c r="M619" s="1" t="s">
        <v>19</v>
      </c>
      <c r="N619">
        <v>32</v>
      </c>
      <c r="O619" s="4">
        <v>3.9467592592592592E-3</v>
      </c>
      <c r="P619">
        <v>3</v>
      </c>
    </row>
    <row r="620" spans="1:16" x14ac:dyDescent="0.3">
      <c r="A620">
        <v>619</v>
      </c>
      <c r="B620" s="1" t="s">
        <v>31</v>
      </c>
      <c r="C620" s="2">
        <v>44207</v>
      </c>
      <c r="D620">
        <v>1</v>
      </c>
      <c r="E620" s="1" t="s">
        <v>16</v>
      </c>
      <c r="F620">
        <v>3</v>
      </c>
      <c r="G620">
        <v>11</v>
      </c>
      <c r="H620" s="1" t="s">
        <v>34</v>
      </c>
      <c r="I620" s="3">
        <v>0.54</v>
      </c>
      <c r="J620">
        <v>12</v>
      </c>
      <c r="K620" s="1" t="s">
        <v>25</v>
      </c>
      <c r="L620" s="1" t="s">
        <v>19</v>
      </c>
      <c r="M620" s="1" t="s">
        <v>19</v>
      </c>
      <c r="N620">
        <v>75</v>
      </c>
      <c r="O620" s="4">
        <v>2.8935185185185184E-3</v>
      </c>
      <c r="P620">
        <v>3</v>
      </c>
    </row>
    <row r="621" spans="1:16" x14ac:dyDescent="0.3">
      <c r="A621">
        <v>620</v>
      </c>
      <c r="B621" s="1" t="s">
        <v>23</v>
      </c>
      <c r="C621" s="2">
        <v>44207</v>
      </c>
      <c r="D621">
        <v>1</v>
      </c>
      <c r="E621" s="1" t="s">
        <v>16</v>
      </c>
      <c r="F621">
        <v>3</v>
      </c>
      <c r="G621">
        <v>11</v>
      </c>
      <c r="H621" s="1" t="s">
        <v>34</v>
      </c>
      <c r="I621" s="3">
        <v>0.54</v>
      </c>
      <c r="J621">
        <v>12</v>
      </c>
      <c r="K621" s="1" t="s">
        <v>18</v>
      </c>
      <c r="L621" s="1" t="s">
        <v>19</v>
      </c>
      <c r="M621" s="1" t="s">
        <v>22</v>
      </c>
      <c r="N621">
        <v>123</v>
      </c>
      <c r="O621" s="4">
        <v>1.9675925925925924E-3</v>
      </c>
      <c r="P621">
        <v>3</v>
      </c>
    </row>
    <row r="622" spans="1:16" x14ac:dyDescent="0.3">
      <c r="A622">
        <v>621</v>
      </c>
      <c r="B622" s="1" t="s">
        <v>23</v>
      </c>
      <c r="C622" s="2">
        <v>44207</v>
      </c>
      <c r="D622">
        <v>1</v>
      </c>
      <c r="E622" s="1" t="s">
        <v>16</v>
      </c>
      <c r="F622">
        <v>3</v>
      </c>
      <c r="G622">
        <v>11</v>
      </c>
      <c r="H622" s="1" t="s">
        <v>34</v>
      </c>
      <c r="I622" s="3">
        <v>0.55500000000000005</v>
      </c>
      <c r="J622">
        <v>13</v>
      </c>
      <c r="K622" s="1" t="s">
        <v>28</v>
      </c>
      <c r="L622" s="1" t="s">
        <v>19</v>
      </c>
      <c r="M622" s="1" t="s">
        <v>19</v>
      </c>
      <c r="N622">
        <v>22</v>
      </c>
      <c r="O622" s="4">
        <v>3.7847222222222223E-3</v>
      </c>
      <c r="P622">
        <v>5</v>
      </c>
    </row>
    <row r="623" spans="1:16" x14ac:dyDescent="0.3">
      <c r="A623">
        <v>622</v>
      </c>
      <c r="B623" s="1" t="s">
        <v>24</v>
      </c>
      <c r="C623" s="2">
        <v>44207</v>
      </c>
      <c r="D623">
        <v>1</v>
      </c>
      <c r="E623" s="1" t="s">
        <v>16</v>
      </c>
      <c r="F623">
        <v>3</v>
      </c>
      <c r="G623">
        <v>11</v>
      </c>
      <c r="H623" s="1" t="s">
        <v>34</v>
      </c>
      <c r="I623" s="3">
        <v>0.55500000000000005</v>
      </c>
      <c r="J623">
        <v>13</v>
      </c>
      <c r="K623" s="1" t="s">
        <v>21</v>
      </c>
      <c r="L623" s="1" t="s">
        <v>19</v>
      </c>
      <c r="M623" s="1" t="s">
        <v>19</v>
      </c>
      <c r="N623">
        <v>21</v>
      </c>
      <c r="O623" s="4">
        <v>1.3657407407407407E-3</v>
      </c>
      <c r="P623">
        <v>2</v>
      </c>
    </row>
    <row r="624" spans="1:16" x14ac:dyDescent="0.3">
      <c r="A624">
        <v>623</v>
      </c>
      <c r="B624" s="1" t="s">
        <v>24</v>
      </c>
      <c r="C624" s="2">
        <v>44207</v>
      </c>
      <c r="D624">
        <v>1</v>
      </c>
      <c r="E624" s="1" t="s">
        <v>16</v>
      </c>
      <c r="F624">
        <v>3</v>
      </c>
      <c r="G624">
        <v>11</v>
      </c>
      <c r="H624" s="1" t="s">
        <v>34</v>
      </c>
      <c r="I624" s="3">
        <v>0.57999999999999996</v>
      </c>
      <c r="J624">
        <v>13</v>
      </c>
      <c r="K624" s="1" t="s">
        <v>28</v>
      </c>
      <c r="L624" s="1" t="s">
        <v>19</v>
      </c>
      <c r="M624" s="1" t="s">
        <v>19</v>
      </c>
      <c r="N624">
        <v>15</v>
      </c>
      <c r="O624" s="4">
        <v>4.2824074074074075E-3</v>
      </c>
      <c r="P624">
        <v>4</v>
      </c>
    </row>
    <row r="625" spans="1:16" x14ac:dyDescent="0.3">
      <c r="A625">
        <v>624</v>
      </c>
      <c r="B625" s="1" t="s">
        <v>15</v>
      </c>
      <c r="C625" s="2">
        <v>44207</v>
      </c>
      <c r="D625">
        <v>1</v>
      </c>
      <c r="E625" s="1" t="s">
        <v>16</v>
      </c>
      <c r="F625">
        <v>3</v>
      </c>
      <c r="G625">
        <v>11</v>
      </c>
      <c r="H625" s="1" t="s">
        <v>34</v>
      </c>
      <c r="I625" s="3">
        <v>0.57999999999999996</v>
      </c>
      <c r="J625">
        <v>13</v>
      </c>
      <c r="K625" s="1" t="s">
        <v>28</v>
      </c>
      <c r="L625" s="1" t="s">
        <v>19</v>
      </c>
      <c r="M625" s="1" t="s">
        <v>19</v>
      </c>
      <c r="N625">
        <v>76</v>
      </c>
      <c r="O625" s="4">
        <v>2.7199074074074074E-3</v>
      </c>
      <c r="P625">
        <v>4</v>
      </c>
    </row>
    <row r="626" spans="1:16" x14ac:dyDescent="0.3">
      <c r="A626">
        <v>625</v>
      </c>
      <c r="B626" s="1" t="s">
        <v>29</v>
      </c>
      <c r="C626" s="2">
        <v>44207</v>
      </c>
      <c r="D626">
        <v>1</v>
      </c>
      <c r="E626" s="1" t="s">
        <v>16</v>
      </c>
      <c r="F626">
        <v>3</v>
      </c>
      <c r="G626">
        <v>11</v>
      </c>
      <c r="H626" s="1" t="s">
        <v>34</v>
      </c>
      <c r="I626" s="3">
        <v>0.59</v>
      </c>
      <c r="J626">
        <v>14</v>
      </c>
      <c r="K626" s="1" t="s">
        <v>26</v>
      </c>
      <c r="L626" s="1" t="s">
        <v>19</v>
      </c>
      <c r="M626" s="1" t="s">
        <v>19</v>
      </c>
      <c r="N626">
        <v>92</v>
      </c>
      <c r="O626" s="4">
        <v>3.6921296296296298E-3</v>
      </c>
      <c r="P626">
        <v>3</v>
      </c>
    </row>
    <row r="627" spans="1:16" x14ac:dyDescent="0.3">
      <c r="A627">
        <v>626</v>
      </c>
      <c r="B627" s="1" t="s">
        <v>24</v>
      </c>
      <c r="C627" s="2">
        <v>44207</v>
      </c>
      <c r="D627">
        <v>1</v>
      </c>
      <c r="E627" s="1" t="s">
        <v>16</v>
      </c>
      <c r="F627">
        <v>3</v>
      </c>
      <c r="G627">
        <v>11</v>
      </c>
      <c r="H627" s="1" t="s">
        <v>34</v>
      </c>
      <c r="I627" s="3">
        <v>0.59</v>
      </c>
      <c r="J627">
        <v>14</v>
      </c>
      <c r="K627" s="1" t="s">
        <v>21</v>
      </c>
      <c r="L627" s="1" t="s">
        <v>22</v>
      </c>
      <c r="M627" s="1" t="s">
        <v>22</v>
      </c>
      <c r="N627"/>
      <c r="O627" s="4"/>
    </row>
    <row r="628" spans="1:16" x14ac:dyDescent="0.3">
      <c r="A628">
        <v>627</v>
      </c>
      <c r="B628" s="1" t="s">
        <v>30</v>
      </c>
      <c r="C628" s="2">
        <v>44207</v>
      </c>
      <c r="D628">
        <v>1</v>
      </c>
      <c r="E628" s="1" t="s">
        <v>16</v>
      </c>
      <c r="F628">
        <v>3</v>
      </c>
      <c r="G628">
        <v>11</v>
      </c>
      <c r="H628" s="1" t="s">
        <v>34</v>
      </c>
      <c r="I628" s="3">
        <v>0.59299768518518514</v>
      </c>
      <c r="J628">
        <v>14</v>
      </c>
      <c r="K628" s="1" t="s">
        <v>21</v>
      </c>
      <c r="L628" s="1" t="s">
        <v>22</v>
      </c>
      <c r="M628" s="1" t="s">
        <v>22</v>
      </c>
      <c r="N628"/>
      <c r="O628" s="4"/>
    </row>
    <row r="629" spans="1:16" x14ac:dyDescent="0.3">
      <c r="A629">
        <v>628</v>
      </c>
      <c r="B629" s="1" t="s">
        <v>20</v>
      </c>
      <c r="C629" s="2">
        <v>44207</v>
      </c>
      <c r="D629">
        <v>1</v>
      </c>
      <c r="E629" s="1" t="s">
        <v>16</v>
      </c>
      <c r="F629">
        <v>3</v>
      </c>
      <c r="G629">
        <v>11</v>
      </c>
      <c r="H629" s="1" t="s">
        <v>34</v>
      </c>
      <c r="I629" s="3">
        <v>0.59299768518518514</v>
      </c>
      <c r="J629">
        <v>14</v>
      </c>
      <c r="K629" s="1" t="s">
        <v>25</v>
      </c>
      <c r="L629" s="1" t="s">
        <v>19</v>
      </c>
      <c r="M629" s="1" t="s">
        <v>22</v>
      </c>
      <c r="N629">
        <v>62</v>
      </c>
      <c r="O629" s="4">
        <v>2.7662037037037039E-3</v>
      </c>
      <c r="P629">
        <v>4</v>
      </c>
    </row>
    <row r="630" spans="1:16" x14ac:dyDescent="0.3">
      <c r="A630">
        <v>629</v>
      </c>
      <c r="B630" s="1" t="s">
        <v>29</v>
      </c>
      <c r="C630" s="2">
        <v>44207</v>
      </c>
      <c r="D630">
        <v>1</v>
      </c>
      <c r="E630" s="1" t="s">
        <v>16</v>
      </c>
      <c r="F630">
        <v>3</v>
      </c>
      <c r="G630">
        <v>11</v>
      </c>
      <c r="H630" s="1" t="s">
        <v>34</v>
      </c>
      <c r="I630" s="3">
        <v>0.59700231481481481</v>
      </c>
      <c r="J630">
        <v>14</v>
      </c>
      <c r="K630" s="1" t="s">
        <v>26</v>
      </c>
      <c r="L630" s="1" t="s">
        <v>19</v>
      </c>
      <c r="M630" s="1" t="s">
        <v>19</v>
      </c>
      <c r="N630">
        <v>33</v>
      </c>
      <c r="O630" s="4">
        <v>3.449074074074074E-3</v>
      </c>
      <c r="P630">
        <v>3</v>
      </c>
    </row>
    <row r="631" spans="1:16" x14ac:dyDescent="0.3">
      <c r="A631">
        <v>630</v>
      </c>
      <c r="B631" s="1" t="s">
        <v>23</v>
      </c>
      <c r="C631" s="2">
        <v>44207</v>
      </c>
      <c r="D631">
        <v>1</v>
      </c>
      <c r="E631" s="1" t="s">
        <v>16</v>
      </c>
      <c r="F631">
        <v>3</v>
      </c>
      <c r="G631">
        <v>11</v>
      </c>
      <c r="H631" s="1" t="s">
        <v>34</v>
      </c>
      <c r="I631" s="3">
        <v>0.59700231481481481</v>
      </c>
      <c r="J631">
        <v>14</v>
      </c>
      <c r="K631" s="1" t="s">
        <v>26</v>
      </c>
      <c r="L631" s="1" t="s">
        <v>19</v>
      </c>
      <c r="M631" s="1" t="s">
        <v>19</v>
      </c>
      <c r="N631">
        <v>122</v>
      </c>
      <c r="O631" s="4">
        <v>1.3773148148148147E-3</v>
      </c>
      <c r="P631">
        <v>1</v>
      </c>
    </row>
    <row r="632" spans="1:16" x14ac:dyDescent="0.3">
      <c r="A632">
        <v>631</v>
      </c>
      <c r="B632" s="1" t="s">
        <v>23</v>
      </c>
      <c r="C632" s="2">
        <v>44207</v>
      </c>
      <c r="D632">
        <v>1</v>
      </c>
      <c r="E632" s="1" t="s">
        <v>16</v>
      </c>
      <c r="F632">
        <v>3</v>
      </c>
      <c r="G632">
        <v>11</v>
      </c>
      <c r="H632" s="1" t="s">
        <v>34</v>
      </c>
      <c r="I632" s="3">
        <v>0.6</v>
      </c>
      <c r="J632">
        <v>14</v>
      </c>
      <c r="K632" s="1" t="s">
        <v>28</v>
      </c>
      <c r="L632" s="1" t="s">
        <v>19</v>
      </c>
      <c r="M632" s="1" t="s">
        <v>22</v>
      </c>
      <c r="N632">
        <v>47</v>
      </c>
      <c r="O632" s="4">
        <v>3.1828703703703702E-3</v>
      </c>
      <c r="P632">
        <v>1</v>
      </c>
    </row>
    <row r="633" spans="1:16" x14ac:dyDescent="0.3">
      <c r="A633">
        <v>632</v>
      </c>
      <c r="B633" s="1" t="s">
        <v>15</v>
      </c>
      <c r="C633" s="2">
        <v>44207</v>
      </c>
      <c r="D633">
        <v>1</v>
      </c>
      <c r="E633" s="1" t="s">
        <v>16</v>
      </c>
      <c r="F633">
        <v>3</v>
      </c>
      <c r="G633">
        <v>11</v>
      </c>
      <c r="H633" s="1" t="s">
        <v>34</v>
      </c>
      <c r="I633" s="3">
        <v>0.6</v>
      </c>
      <c r="J633">
        <v>14</v>
      </c>
      <c r="K633" s="1" t="s">
        <v>26</v>
      </c>
      <c r="L633" s="1" t="s">
        <v>22</v>
      </c>
      <c r="M633" s="1" t="s">
        <v>22</v>
      </c>
      <c r="N633"/>
      <c r="O633" s="4"/>
    </row>
    <row r="634" spans="1:16" x14ac:dyDescent="0.3">
      <c r="A634">
        <v>633</v>
      </c>
      <c r="B634" s="1" t="s">
        <v>30</v>
      </c>
      <c r="C634" s="2">
        <v>44207</v>
      </c>
      <c r="D634">
        <v>1</v>
      </c>
      <c r="E634" s="1" t="s">
        <v>16</v>
      </c>
      <c r="F634">
        <v>3</v>
      </c>
      <c r="G634">
        <v>11</v>
      </c>
      <c r="H634" s="1" t="s">
        <v>34</v>
      </c>
      <c r="I634" s="3">
        <v>0.60200231481481481</v>
      </c>
      <c r="J634">
        <v>14</v>
      </c>
      <c r="K634" s="1" t="s">
        <v>21</v>
      </c>
      <c r="L634" s="1" t="s">
        <v>22</v>
      </c>
      <c r="M634" s="1" t="s">
        <v>22</v>
      </c>
      <c r="N634"/>
      <c r="O634" s="4"/>
    </row>
    <row r="635" spans="1:16" x14ac:dyDescent="0.3">
      <c r="A635">
        <v>634</v>
      </c>
      <c r="B635" s="1" t="s">
        <v>29</v>
      </c>
      <c r="C635" s="2">
        <v>44207</v>
      </c>
      <c r="D635">
        <v>1</v>
      </c>
      <c r="E635" s="1" t="s">
        <v>16</v>
      </c>
      <c r="F635">
        <v>3</v>
      </c>
      <c r="G635">
        <v>11</v>
      </c>
      <c r="H635" s="1" t="s">
        <v>34</v>
      </c>
      <c r="I635" s="3">
        <v>0.60200231481481481</v>
      </c>
      <c r="J635">
        <v>14</v>
      </c>
      <c r="K635" s="1" t="s">
        <v>18</v>
      </c>
      <c r="L635" s="1" t="s">
        <v>22</v>
      </c>
      <c r="M635" s="1" t="s">
        <v>22</v>
      </c>
      <c r="N635"/>
      <c r="O635" s="4"/>
    </row>
    <row r="636" spans="1:16" x14ac:dyDescent="0.3">
      <c r="A636">
        <v>635</v>
      </c>
      <c r="B636" s="1" t="s">
        <v>23</v>
      </c>
      <c r="C636" s="2">
        <v>44207</v>
      </c>
      <c r="D636">
        <v>1</v>
      </c>
      <c r="E636" s="1" t="s">
        <v>16</v>
      </c>
      <c r="F636">
        <v>3</v>
      </c>
      <c r="G636">
        <v>11</v>
      </c>
      <c r="H636" s="1" t="s">
        <v>34</v>
      </c>
      <c r="I636" s="3">
        <v>0.60299768518518515</v>
      </c>
      <c r="J636">
        <v>14</v>
      </c>
      <c r="K636" s="1" t="s">
        <v>28</v>
      </c>
      <c r="L636" s="1" t="s">
        <v>19</v>
      </c>
      <c r="M636" s="1" t="s">
        <v>19</v>
      </c>
      <c r="N636">
        <v>44</v>
      </c>
      <c r="O636" s="4">
        <v>4.5138888888888887E-4</v>
      </c>
      <c r="P636">
        <v>4</v>
      </c>
    </row>
    <row r="637" spans="1:16" x14ac:dyDescent="0.3">
      <c r="A637">
        <v>636</v>
      </c>
      <c r="B637" s="1" t="s">
        <v>30</v>
      </c>
      <c r="C637" s="2">
        <v>44207</v>
      </c>
      <c r="D637">
        <v>1</v>
      </c>
      <c r="E637" s="1" t="s">
        <v>16</v>
      </c>
      <c r="F637">
        <v>3</v>
      </c>
      <c r="G637">
        <v>11</v>
      </c>
      <c r="H637" s="1" t="s">
        <v>34</v>
      </c>
      <c r="I637" s="3">
        <v>0.60299768518518515</v>
      </c>
      <c r="J637">
        <v>14</v>
      </c>
      <c r="K637" s="1" t="s">
        <v>18</v>
      </c>
      <c r="L637" s="1" t="s">
        <v>19</v>
      </c>
      <c r="M637" s="1" t="s">
        <v>19</v>
      </c>
      <c r="N637">
        <v>48</v>
      </c>
      <c r="O637" s="4">
        <v>3.2523148148148147E-3</v>
      </c>
      <c r="P637">
        <v>3</v>
      </c>
    </row>
    <row r="638" spans="1:16" x14ac:dyDescent="0.3">
      <c r="A638">
        <v>637</v>
      </c>
      <c r="B638" s="1" t="s">
        <v>30</v>
      </c>
      <c r="C638" s="2">
        <v>44207</v>
      </c>
      <c r="D638">
        <v>1</v>
      </c>
      <c r="E638" s="1" t="s">
        <v>16</v>
      </c>
      <c r="F638">
        <v>3</v>
      </c>
      <c r="G638">
        <v>11</v>
      </c>
      <c r="H638" s="1" t="s">
        <v>34</v>
      </c>
      <c r="I638" s="3">
        <v>0.60599537037037032</v>
      </c>
      <c r="J638">
        <v>14</v>
      </c>
      <c r="K638" s="1" t="s">
        <v>26</v>
      </c>
      <c r="L638" s="1" t="s">
        <v>19</v>
      </c>
      <c r="M638" s="1" t="s">
        <v>19</v>
      </c>
      <c r="N638">
        <v>60</v>
      </c>
      <c r="O638" s="4">
        <v>6.8287037037037036E-4</v>
      </c>
      <c r="P638">
        <v>3</v>
      </c>
    </row>
    <row r="639" spans="1:16" x14ac:dyDescent="0.3">
      <c r="A639">
        <v>638</v>
      </c>
      <c r="B639" s="1" t="s">
        <v>15</v>
      </c>
      <c r="C639" s="2">
        <v>44207</v>
      </c>
      <c r="D639">
        <v>1</v>
      </c>
      <c r="E639" s="1" t="s">
        <v>16</v>
      </c>
      <c r="F639">
        <v>3</v>
      </c>
      <c r="G639">
        <v>11</v>
      </c>
      <c r="H639" s="1" t="s">
        <v>34</v>
      </c>
      <c r="I639" s="3">
        <v>0.60599537037037032</v>
      </c>
      <c r="J639">
        <v>14</v>
      </c>
      <c r="K639" s="1" t="s">
        <v>28</v>
      </c>
      <c r="L639" s="1" t="s">
        <v>22</v>
      </c>
      <c r="M639" s="1" t="s">
        <v>22</v>
      </c>
      <c r="N639"/>
      <c r="O639" s="4"/>
    </row>
    <row r="640" spans="1:16" x14ac:dyDescent="0.3">
      <c r="A640">
        <v>639</v>
      </c>
      <c r="B640" s="1" t="s">
        <v>27</v>
      </c>
      <c r="C640" s="2">
        <v>44207</v>
      </c>
      <c r="D640">
        <v>1</v>
      </c>
      <c r="E640" s="1" t="s">
        <v>16</v>
      </c>
      <c r="F640">
        <v>3</v>
      </c>
      <c r="G640">
        <v>11</v>
      </c>
      <c r="H640" s="1" t="s">
        <v>34</v>
      </c>
      <c r="I640" s="3">
        <v>0.62299768518518517</v>
      </c>
      <c r="J640">
        <v>14</v>
      </c>
      <c r="K640" s="1" t="s">
        <v>21</v>
      </c>
      <c r="L640" s="1" t="s">
        <v>19</v>
      </c>
      <c r="M640" s="1" t="s">
        <v>19</v>
      </c>
      <c r="N640">
        <v>120</v>
      </c>
      <c r="O640" s="4">
        <v>2.3263888888888887E-3</v>
      </c>
      <c r="P640">
        <v>2</v>
      </c>
    </row>
    <row r="641" spans="1:16" x14ac:dyDescent="0.3">
      <c r="A641">
        <v>640</v>
      </c>
      <c r="B641" s="1" t="s">
        <v>23</v>
      </c>
      <c r="C641" s="2">
        <v>44207</v>
      </c>
      <c r="D641">
        <v>1</v>
      </c>
      <c r="E641" s="1" t="s">
        <v>16</v>
      </c>
      <c r="F641">
        <v>3</v>
      </c>
      <c r="G641">
        <v>11</v>
      </c>
      <c r="H641" s="1" t="s">
        <v>34</v>
      </c>
      <c r="I641" s="3">
        <v>0.62299768518518517</v>
      </c>
      <c r="J641">
        <v>14</v>
      </c>
      <c r="K641" s="1" t="s">
        <v>26</v>
      </c>
      <c r="L641" s="1" t="s">
        <v>19</v>
      </c>
      <c r="M641" s="1" t="s">
        <v>19</v>
      </c>
      <c r="N641">
        <v>61</v>
      </c>
      <c r="O641" s="4">
        <v>3.0787037037037037E-3</v>
      </c>
      <c r="P641">
        <v>2</v>
      </c>
    </row>
    <row r="642" spans="1:16" x14ac:dyDescent="0.3">
      <c r="A642">
        <v>641</v>
      </c>
      <c r="B642" s="1" t="s">
        <v>24</v>
      </c>
      <c r="C642" s="2">
        <v>44207</v>
      </c>
      <c r="D642">
        <v>1</v>
      </c>
      <c r="E642" s="1" t="s">
        <v>16</v>
      </c>
      <c r="F642">
        <v>3</v>
      </c>
      <c r="G642">
        <v>11</v>
      </c>
      <c r="H642" s="1" t="s">
        <v>34</v>
      </c>
      <c r="I642" s="3">
        <v>0.63400462962962967</v>
      </c>
      <c r="J642">
        <v>15</v>
      </c>
      <c r="K642" s="1" t="s">
        <v>21</v>
      </c>
      <c r="L642" s="1" t="s">
        <v>19</v>
      </c>
      <c r="M642" s="1" t="s">
        <v>19</v>
      </c>
      <c r="N642">
        <v>103</v>
      </c>
      <c r="O642" s="4">
        <v>4.4560185185185189E-3</v>
      </c>
      <c r="P642">
        <v>4</v>
      </c>
    </row>
    <row r="643" spans="1:16" x14ac:dyDescent="0.3">
      <c r="A643">
        <v>642</v>
      </c>
      <c r="B643" s="1" t="s">
        <v>20</v>
      </c>
      <c r="C643" s="2">
        <v>44207</v>
      </c>
      <c r="D643">
        <v>1</v>
      </c>
      <c r="E643" s="1" t="s">
        <v>16</v>
      </c>
      <c r="F643">
        <v>3</v>
      </c>
      <c r="G643">
        <v>11</v>
      </c>
      <c r="H643" s="1" t="s">
        <v>34</v>
      </c>
      <c r="I643" s="3">
        <v>0.63400462962962967</v>
      </c>
      <c r="J643">
        <v>15</v>
      </c>
      <c r="K643" s="1" t="s">
        <v>18</v>
      </c>
      <c r="L643" s="1" t="s">
        <v>22</v>
      </c>
      <c r="M643" s="1" t="s">
        <v>22</v>
      </c>
      <c r="N643"/>
      <c r="O643" s="4"/>
    </row>
    <row r="644" spans="1:16" x14ac:dyDescent="0.3">
      <c r="A644">
        <v>643</v>
      </c>
      <c r="B644" s="1" t="s">
        <v>27</v>
      </c>
      <c r="C644" s="2">
        <v>44207</v>
      </c>
      <c r="D644">
        <v>1</v>
      </c>
      <c r="E644" s="1" t="s">
        <v>16</v>
      </c>
      <c r="F644">
        <v>3</v>
      </c>
      <c r="G644">
        <v>11</v>
      </c>
      <c r="H644" s="1" t="s">
        <v>34</v>
      </c>
      <c r="I644" s="3">
        <v>0.65099537037037036</v>
      </c>
      <c r="J644">
        <v>15</v>
      </c>
      <c r="K644" s="1" t="s">
        <v>25</v>
      </c>
      <c r="L644" s="1" t="s">
        <v>19</v>
      </c>
      <c r="M644" s="1" t="s">
        <v>19</v>
      </c>
      <c r="N644">
        <v>32</v>
      </c>
      <c r="O644" s="4">
        <v>2.0949074074074073E-3</v>
      </c>
      <c r="P644">
        <v>2</v>
      </c>
    </row>
    <row r="645" spans="1:16" x14ac:dyDescent="0.3">
      <c r="A645">
        <v>644</v>
      </c>
      <c r="B645" s="1" t="s">
        <v>29</v>
      </c>
      <c r="C645" s="2">
        <v>44207</v>
      </c>
      <c r="D645">
        <v>1</v>
      </c>
      <c r="E645" s="1" t="s">
        <v>16</v>
      </c>
      <c r="F645">
        <v>3</v>
      </c>
      <c r="G645">
        <v>11</v>
      </c>
      <c r="H645" s="1" t="s">
        <v>34</v>
      </c>
      <c r="I645" s="3">
        <v>0.65099537037037036</v>
      </c>
      <c r="J645">
        <v>15</v>
      </c>
      <c r="K645" s="1" t="s">
        <v>26</v>
      </c>
      <c r="L645" s="1" t="s">
        <v>22</v>
      </c>
      <c r="M645" s="1" t="s">
        <v>22</v>
      </c>
      <c r="N645"/>
      <c r="O645" s="4"/>
    </row>
    <row r="646" spans="1:16" x14ac:dyDescent="0.3">
      <c r="A646">
        <v>645</v>
      </c>
      <c r="B646" s="1" t="s">
        <v>27</v>
      </c>
      <c r="C646" s="2">
        <v>44207</v>
      </c>
      <c r="D646">
        <v>1</v>
      </c>
      <c r="E646" s="1" t="s">
        <v>16</v>
      </c>
      <c r="F646">
        <v>3</v>
      </c>
      <c r="G646">
        <v>11</v>
      </c>
      <c r="H646" s="1" t="s">
        <v>34</v>
      </c>
      <c r="I646" s="3">
        <v>0.66599537037037038</v>
      </c>
      <c r="J646">
        <v>15</v>
      </c>
      <c r="K646" s="1" t="s">
        <v>21</v>
      </c>
      <c r="L646" s="1" t="s">
        <v>19</v>
      </c>
      <c r="M646" s="1" t="s">
        <v>19</v>
      </c>
      <c r="N646">
        <v>53</v>
      </c>
      <c r="O646" s="4">
        <v>3.2060185185185186E-3</v>
      </c>
      <c r="P646">
        <v>1</v>
      </c>
    </row>
    <row r="647" spans="1:16" x14ac:dyDescent="0.3">
      <c r="A647">
        <v>646</v>
      </c>
      <c r="B647" s="1" t="s">
        <v>15</v>
      </c>
      <c r="C647" s="2">
        <v>44207</v>
      </c>
      <c r="D647">
        <v>1</v>
      </c>
      <c r="E647" s="1" t="s">
        <v>16</v>
      </c>
      <c r="F647">
        <v>3</v>
      </c>
      <c r="G647">
        <v>11</v>
      </c>
      <c r="H647" s="1" t="s">
        <v>34</v>
      </c>
      <c r="I647" s="3">
        <v>0.66599537037037038</v>
      </c>
      <c r="J647">
        <v>15</v>
      </c>
      <c r="K647" s="1" t="s">
        <v>28</v>
      </c>
      <c r="L647" s="1" t="s">
        <v>19</v>
      </c>
      <c r="M647" s="1" t="s">
        <v>19</v>
      </c>
      <c r="N647">
        <v>40</v>
      </c>
      <c r="O647" s="4">
        <v>2.0370370370370369E-3</v>
      </c>
      <c r="P647">
        <v>5</v>
      </c>
    </row>
    <row r="648" spans="1:16" x14ac:dyDescent="0.3">
      <c r="A648">
        <v>647</v>
      </c>
      <c r="B648" s="1" t="s">
        <v>23</v>
      </c>
      <c r="C648" s="2">
        <v>44207</v>
      </c>
      <c r="D648">
        <v>1</v>
      </c>
      <c r="E648" s="1" t="s">
        <v>16</v>
      </c>
      <c r="F648">
        <v>3</v>
      </c>
      <c r="G648">
        <v>11</v>
      </c>
      <c r="H648" s="1" t="s">
        <v>34</v>
      </c>
      <c r="I648" s="3">
        <v>0.6790046296296296</v>
      </c>
      <c r="J648">
        <v>16</v>
      </c>
      <c r="K648" s="1" t="s">
        <v>18</v>
      </c>
      <c r="L648" s="1" t="s">
        <v>19</v>
      </c>
      <c r="M648" s="1" t="s">
        <v>22</v>
      </c>
      <c r="N648">
        <v>58</v>
      </c>
      <c r="O648" s="4">
        <v>2.2453703703703702E-3</v>
      </c>
      <c r="P648">
        <v>3</v>
      </c>
    </row>
    <row r="649" spans="1:16" x14ac:dyDescent="0.3">
      <c r="A649">
        <v>648</v>
      </c>
      <c r="B649" s="1" t="s">
        <v>23</v>
      </c>
      <c r="C649" s="2">
        <v>44207</v>
      </c>
      <c r="D649">
        <v>1</v>
      </c>
      <c r="E649" s="1" t="s">
        <v>16</v>
      </c>
      <c r="F649">
        <v>3</v>
      </c>
      <c r="G649">
        <v>11</v>
      </c>
      <c r="H649" s="1" t="s">
        <v>34</v>
      </c>
      <c r="I649" s="3">
        <v>0.6790046296296296</v>
      </c>
      <c r="J649">
        <v>16</v>
      </c>
      <c r="K649" s="1" t="s">
        <v>21</v>
      </c>
      <c r="L649" s="1" t="s">
        <v>19</v>
      </c>
      <c r="M649" s="1" t="s">
        <v>19</v>
      </c>
      <c r="N649">
        <v>92</v>
      </c>
      <c r="O649" s="4">
        <v>1.7013888888888888E-3</v>
      </c>
      <c r="P649">
        <v>2</v>
      </c>
    </row>
    <row r="650" spans="1:16" x14ac:dyDescent="0.3">
      <c r="A650">
        <v>649</v>
      </c>
      <c r="B650" s="1" t="s">
        <v>15</v>
      </c>
      <c r="C650" s="2">
        <v>44207</v>
      </c>
      <c r="D650">
        <v>1</v>
      </c>
      <c r="E650" s="1" t="s">
        <v>16</v>
      </c>
      <c r="F650">
        <v>3</v>
      </c>
      <c r="G650">
        <v>11</v>
      </c>
      <c r="H650" s="1" t="s">
        <v>34</v>
      </c>
      <c r="I650" s="3">
        <v>0.69700231481481478</v>
      </c>
      <c r="J650">
        <v>16</v>
      </c>
      <c r="K650" s="1" t="s">
        <v>25</v>
      </c>
      <c r="L650" s="1" t="s">
        <v>22</v>
      </c>
      <c r="M650" s="1" t="s">
        <v>22</v>
      </c>
      <c r="N650"/>
      <c r="O650" s="4"/>
    </row>
    <row r="651" spans="1:16" x14ac:dyDescent="0.3">
      <c r="A651">
        <v>650</v>
      </c>
      <c r="B651" s="1" t="s">
        <v>31</v>
      </c>
      <c r="C651" s="2">
        <v>44207</v>
      </c>
      <c r="D651">
        <v>1</v>
      </c>
      <c r="E651" s="1" t="s">
        <v>16</v>
      </c>
      <c r="F651">
        <v>3</v>
      </c>
      <c r="G651">
        <v>11</v>
      </c>
      <c r="H651" s="1" t="s">
        <v>34</v>
      </c>
      <c r="I651" s="3">
        <v>0.69700231481481478</v>
      </c>
      <c r="J651">
        <v>16</v>
      </c>
      <c r="K651" s="1" t="s">
        <v>28</v>
      </c>
      <c r="L651" s="1" t="s">
        <v>19</v>
      </c>
      <c r="M651" s="1" t="s">
        <v>19</v>
      </c>
      <c r="N651">
        <v>124</v>
      </c>
      <c r="O651" s="4">
        <v>5.6712962962962967E-4</v>
      </c>
      <c r="P651">
        <v>5</v>
      </c>
    </row>
    <row r="652" spans="1:16" x14ac:dyDescent="0.3">
      <c r="A652">
        <v>651</v>
      </c>
      <c r="B652" s="1" t="s">
        <v>27</v>
      </c>
      <c r="C652" s="2">
        <v>44207</v>
      </c>
      <c r="D652">
        <v>1</v>
      </c>
      <c r="E652" s="1" t="s">
        <v>16</v>
      </c>
      <c r="F652">
        <v>3</v>
      </c>
      <c r="G652">
        <v>11</v>
      </c>
      <c r="H652" s="1" t="s">
        <v>34</v>
      </c>
      <c r="I652" s="3">
        <v>0.71299768518518514</v>
      </c>
      <c r="J652">
        <v>17</v>
      </c>
      <c r="K652" s="1" t="s">
        <v>26</v>
      </c>
      <c r="L652" s="1" t="s">
        <v>19</v>
      </c>
      <c r="M652" s="1" t="s">
        <v>19</v>
      </c>
      <c r="N652">
        <v>59</v>
      </c>
      <c r="O652" s="4">
        <v>3.1250000000000002E-3</v>
      </c>
      <c r="P652">
        <v>3</v>
      </c>
    </row>
    <row r="653" spans="1:16" x14ac:dyDescent="0.3">
      <c r="A653">
        <v>652</v>
      </c>
      <c r="B653" s="1" t="s">
        <v>24</v>
      </c>
      <c r="C653" s="2">
        <v>44207</v>
      </c>
      <c r="D653">
        <v>1</v>
      </c>
      <c r="E653" s="1" t="s">
        <v>16</v>
      </c>
      <c r="F653">
        <v>3</v>
      </c>
      <c r="G653">
        <v>11</v>
      </c>
      <c r="H653" s="1" t="s">
        <v>34</v>
      </c>
      <c r="I653" s="3">
        <v>0.71299768518518514</v>
      </c>
      <c r="J653">
        <v>17</v>
      </c>
      <c r="K653" s="1" t="s">
        <v>28</v>
      </c>
      <c r="L653" s="1" t="s">
        <v>19</v>
      </c>
      <c r="M653" s="1" t="s">
        <v>19</v>
      </c>
      <c r="N653">
        <v>44</v>
      </c>
      <c r="O653" s="4">
        <v>3.4953703703703705E-3</v>
      </c>
      <c r="P653">
        <v>1</v>
      </c>
    </row>
    <row r="654" spans="1:16" x14ac:dyDescent="0.3">
      <c r="A654">
        <v>653</v>
      </c>
      <c r="B654" s="1" t="s">
        <v>27</v>
      </c>
      <c r="C654" s="2">
        <v>44207</v>
      </c>
      <c r="D654">
        <v>1</v>
      </c>
      <c r="E654" s="1" t="s">
        <v>16</v>
      </c>
      <c r="F654">
        <v>3</v>
      </c>
      <c r="G654">
        <v>11</v>
      </c>
      <c r="H654" s="1" t="s">
        <v>34</v>
      </c>
      <c r="I654" s="3">
        <v>0.72400462962962964</v>
      </c>
      <c r="J654">
        <v>17</v>
      </c>
      <c r="K654" s="1" t="s">
        <v>26</v>
      </c>
      <c r="L654" s="1" t="s">
        <v>19</v>
      </c>
      <c r="M654" s="1" t="s">
        <v>19</v>
      </c>
      <c r="N654">
        <v>42</v>
      </c>
      <c r="O654" s="4">
        <v>2.5231481481481481E-3</v>
      </c>
      <c r="P654">
        <v>2</v>
      </c>
    </row>
    <row r="655" spans="1:16" x14ac:dyDescent="0.3">
      <c r="A655">
        <v>654</v>
      </c>
      <c r="B655" s="1" t="s">
        <v>23</v>
      </c>
      <c r="C655" s="2">
        <v>44207</v>
      </c>
      <c r="D655">
        <v>1</v>
      </c>
      <c r="E655" s="1" t="s">
        <v>16</v>
      </c>
      <c r="F655">
        <v>3</v>
      </c>
      <c r="G655">
        <v>11</v>
      </c>
      <c r="H655" s="1" t="s">
        <v>34</v>
      </c>
      <c r="I655" s="3">
        <v>0.72400462962962964</v>
      </c>
      <c r="J655">
        <v>17</v>
      </c>
      <c r="K655" s="1" t="s">
        <v>25</v>
      </c>
      <c r="L655" s="1" t="s">
        <v>19</v>
      </c>
      <c r="M655" s="1" t="s">
        <v>19</v>
      </c>
      <c r="N655">
        <v>21</v>
      </c>
      <c r="O655" s="4">
        <v>3.3101851851851851E-3</v>
      </c>
      <c r="P655">
        <v>5</v>
      </c>
    </row>
    <row r="656" spans="1:16" x14ac:dyDescent="0.3">
      <c r="A656">
        <v>655</v>
      </c>
      <c r="B656" s="1" t="s">
        <v>23</v>
      </c>
      <c r="C656" s="2">
        <v>44207</v>
      </c>
      <c r="D656">
        <v>1</v>
      </c>
      <c r="E656" s="1" t="s">
        <v>16</v>
      </c>
      <c r="F656">
        <v>3</v>
      </c>
      <c r="G656">
        <v>11</v>
      </c>
      <c r="H656" s="1" t="s">
        <v>34</v>
      </c>
      <c r="I656" s="3">
        <v>0.73700231481481482</v>
      </c>
      <c r="J656">
        <v>17</v>
      </c>
      <c r="K656" s="1" t="s">
        <v>18</v>
      </c>
      <c r="L656" s="1" t="s">
        <v>19</v>
      </c>
      <c r="M656" s="1" t="s">
        <v>19</v>
      </c>
      <c r="N656">
        <v>69</v>
      </c>
      <c r="O656" s="4">
        <v>3.7037037037037035E-4</v>
      </c>
      <c r="P656">
        <v>4</v>
      </c>
    </row>
    <row r="657" spans="1:16" x14ac:dyDescent="0.3">
      <c r="A657">
        <v>656</v>
      </c>
      <c r="B657" s="1" t="s">
        <v>23</v>
      </c>
      <c r="C657" s="2">
        <v>44207</v>
      </c>
      <c r="D657">
        <v>1</v>
      </c>
      <c r="E657" s="1" t="s">
        <v>16</v>
      </c>
      <c r="F657">
        <v>3</v>
      </c>
      <c r="G657">
        <v>11</v>
      </c>
      <c r="H657" s="1" t="s">
        <v>34</v>
      </c>
      <c r="I657" s="3">
        <v>0.73700231481481482</v>
      </c>
      <c r="J657">
        <v>17</v>
      </c>
      <c r="K657" s="1" t="s">
        <v>25</v>
      </c>
      <c r="L657" s="1" t="s">
        <v>19</v>
      </c>
      <c r="M657" s="1" t="s">
        <v>19</v>
      </c>
      <c r="N657">
        <v>46</v>
      </c>
      <c r="O657" s="4">
        <v>6.134259259259259E-4</v>
      </c>
      <c r="P657">
        <v>1</v>
      </c>
    </row>
    <row r="658" spans="1:16" x14ac:dyDescent="0.3">
      <c r="A658">
        <v>657</v>
      </c>
      <c r="B658" s="1" t="s">
        <v>30</v>
      </c>
      <c r="C658" s="2">
        <v>44207</v>
      </c>
      <c r="D658">
        <v>1</v>
      </c>
      <c r="E658" s="1" t="s">
        <v>16</v>
      </c>
      <c r="F658">
        <v>3</v>
      </c>
      <c r="G658">
        <v>11</v>
      </c>
      <c r="H658" s="1" t="s">
        <v>34</v>
      </c>
      <c r="I658" s="3">
        <v>0.73700231481481482</v>
      </c>
      <c r="J658">
        <v>17</v>
      </c>
      <c r="K658" s="1" t="s">
        <v>25</v>
      </c>
      <c r="L658" s="1" t="s">
        <v>19</v>
      </c>
      <c r="M658" s="1" t="s">
        <v>19</v>
      </c>
      <c r="N658">
        <v>24</v>
      </c>
      <c r="O658" s="4">
        <v>4.178240740740741E-3</v>
      </c>
      <c r="P658">
        <v>5</v>
      </c>
    </row>
    <row r="659" spans="1:16" x14ac:dyDescent="0.3">
      <c r="A659">
        <v>658</v>
      </c>
      <c r="B659" s="1" t="s">
        <v>23</v>
      </c>
      <c r="C659" s="2">
        <v>44207</v>
      </c>
      <c r="D659">
        <v>1</v>
      </c>
      <c r="E659" s="1" t="s">
        <v>16</v>
      </c>
      <c r="F659">
        <v>3</v>
      </c>
      <c r="G659">
        <v>11</v>
      </c>
      <c r="H659" s="1" t="s">
        <v>34</v>
      </c>
      <c r="I659" s="3">
        <v>0.73700231481481482</v>
      </c>
      <c r="J659">
        <v>17</v>
      </c>
      <c r="K659" s="1" t="s">
        <v>28</v>
      </c>
      <c r="L659" s="1" t="s">
        <v>19</v>
      </c>
      <c r="M659" s="1" t="s">
        <v>19</v>
      </c>
      <c r="N659">
        <v>101</v>
      </c>
      <c r="O659" s="4">
        <v>3.2986111111111111E-3</v>
      </c>
      <c r="P659">
        <v>2</v>
      </c>
    </row>
    <row r="660" spans="1:16" x14ac:dyDescent="0.3">
      <c r="A660">
        <v>659</v>
      </c>
      <c r="B660" s="1" t="s">
        <v>20</v>
      </c>
      <c r="C660" s="2">
        <v>44207</v>
      </c>
      <c r="D660">
        <v>1</v>
      </c>
      <c r="E660" s="1" t="s">
        <v>16</v>
      </c>
      <c r="F660">
        <v>3</v>
      </c>
      <c r="G660">
        <v>11</v>
      </c>
      <c r="H660" s="1" t="s">
        <v>34</v>
      </c>
      <c r="I660" s="3">
        <v>0.74200231481481482</v>
      </c>
      <c r="J660">
        <v>17</v>
      </c>
      <c r="K660" s="1" t="s">
        <v>25</v>
      </c>
      <c r="L660" s="1" t="s">
        <v>19</v>
      </c>
      <c r="M660" s="1" t="s">
        <v>19</v>
      </c>
      <c r="N660">
        <v>121</v>
      </c>
      <c r="O660" s="4">
        <v>9.3749999999999997E-4</v>
      </c>
      <c r="P660">
        <v>5</v>
      </c>
    </row>
    <row r="661" spans="1:16" x14ac:dyDescent="0.3">
      <c r="A661">
        <v>660</v>
      </c>
      <c r="B661" s="1" t="s">
        <v>23</v>
      </c>
      <c r="C661" s="2">
        <v>44207</v>
      </c>
      <c r="D661">
        <v>1</v>
      </c>
      <c r="E661" s="1" t="s">
        <v>16</v>
      </c>
      <c r="F661">
        <v>3</v>
      </c>
      <c r="G661">
        <v>11</v>
      </c>
      <c r="H661" s="1" t="s">
        <v>34</v>
      </c>
      <c r="I661" s="3">
        <v>0.74200231481481482</v>
      </c>
      <c r="J661">
        <v>17</v>
      </c>
      <c r="K661" s="1" t="s">
        <v>26</v>
      </c>
      <c r="L661" s="1" t="s">
        <v>19</v>
      </c>
      <c r="M661" s="1" t="s">
        <v>19</v>
      </c>
      <c r="N661">
        <v>61</v>
      </c>
      <c r="O661" s="4">
        <v>8.2175925925925927E-4</v>
      </c>
      <c r="P661">
        <v>3</v>
      </c>
    </row>
    <row r="662" spans="1:16" x14ac:dyDescent="0.3">
      <c r="A662">
        <v>661</v>
      </c>
      <c r="B662" s="1" t="s">
        <v>20</v>
      </c>
      <c r="C662" s="2">
        <v>44207</v>
      </c>
      <c r="D662">
        <v>1</v>
      </c>
      <c r="E662" s="1" t="s">
        <v>16</v>
      </c>
      <c r="F662">
        <v>3</v>
      </c>
      <c r="G662">
        <v>11</v>
      </c>
      <c r="H662" s="1" t="s">
        <v>34</v>
      </c>
      <c r="I662" s="3">
        <v>0.74299768518518516</v>
      </c>
      <c r="J662">
        <v>17</v>
      </c>
      <c r="K662" s="1" t="s">
        <v>18</v>
      </c>
      <c r="L662" s="1" t="s">
        <v>19</v>
      </c>
      <c r="M662" s="1" t="s">
        <v>19</v>
      </c>
      <c r="N662">
        <v>45</v>
      </c>
      <c r="O662" s="4">
        <v>9.2592592592592596E-4</v>
      </c>
      <c r="P662">
        <v>4</v>
      </c>
    </row>
    <row r="663" spans="1:16" x14ac:dyDescent="0.3">
      <c r="A663">
        <v>662</v>
      </c>
      <c r="B663" s="1" t="s">
        <v>20</v>
      </c>
      <c r="C663" s="2">
        <v>44207</v>
      </c>
      <c r="D663">
        <v>1</v>
      </c>
      <c r="E663" s="1" t="s">
        <v>16</v>
      </c>
      <c r="F663">
        <v>3</v>
      </c>
      <c r="G663">
        <v>11</v>
      </c>
      <c r="H663" s="1" t="s">
        <v>34</v>
      </c>
      <c r="I663" s="3">
        <v>0.74299768518518516</v>
      </c>
      <c r="J663">
        <v>17</v>
      </c>
      <c r="K663" s="1" t="s">
        <v>25</v>
      </c>
      <c r="L663" s="1" t="s">
        <v>19</v>
      </c>
      <c r="M663" s="1" t="s">
        <v>19</v>
      </c>
      <c r="N663">
        <v>40</v>
      </c>
      <c r="O663" s="4">
        <v>1.4004629629629629E-3</v>
      </c>
      <c r="P663">
        <v>5</v>
      </c>
    </row>
    <row r="664" spans="1:16" x14ac:dyDescent="0.3">
      <c r="A664">
        <v>663</v>
      </c>
      <c r="B664" s="1" t="s">
        <v>31</v>
      </c>
      <c r="C664" s="2">
        <v>44208</v>
      </c>
      <c r="D664">
        <v>1</v>
      </c>
      <c r="E664" s="1" t="s">
        <v>16</v>
      </c>
      <c r="F664">
        <v>3</v>
      </c>
      <c r="G664">
        <v>12</v>
      </c>
      <c r="H664" s="1" t="s">
        <v>35</v>
      </c>
      <c r="I664" s="3">
        <v>0.41099537037037037</v>
      </c>
      <c r="J664">
        <v>9</v>
      </c>
      <c r="K664" s="1" t="s">
        <v>21</v>
      </c>
      <c r="L664" s="1" t="s">
        <v>19</v>
      </c>
      <c r="M664" s="1" t="s">
        <v>19</v>
      </c>
      <c r="N664">
        <v>94</v>
      </c>
      <c r="O664" s="4">
        <v>6.4814814814814813E-4</v>
      </c>
      <c r="P664">
        <v>4</v>
      </c>
    </row>
    <row r="665" spans="1:16" x14ac:dyDescent="0.3">
      <c r="A665">
        <v>664</v>
      </c>
      <c r="B665" s="1" t="s">
        <v>24</v>
      </c>
      <c r="C665" s="2">
        <v>44208</v>
      </c>
      <c r="D665">
        <v>1</v>
      </c>
      <c r="E665" s="1" t="s">
        <v>16</v>
      </c>
      <c r="F665">
        <v>3</v>
      </c>
      <c r="G665">
        <v>12</v>
      </c>
      <c r="H665" s="1" t="s">
        <v>35</v>
      </c>
      <c r="I665" s="3">
        <v>0.41099537037037037</v>
      </c>
      <c r="J665">
        <v>9</v>
      </c>
      <c r="K665" s="1" t="s">
        <v>28</v>
      </c>
      <c r="L665" s="1" t="s">
        <v>19</v>
      </c>
      <c r="M665" s="1" t="s">
        <v>19</v>
      </c>
      <c r="N665">
        <v>85</v>
      </c>
      <c r="O665" s="4">
        <v>3.6342592592592594E-3</v>
      </c>
      <c r="P665">
        <v>5</v>
      </c>
    </row>
    <row r="666" spans="1:16" x14ac:dyDescent="0.3">
      <c r="A666">
        <v>665</v>
      </c>
      <c r="B666" s="1" t="s">
        <v>27</v>
      </c>
      <c r="C666" s="2">
        <v>44208</v>
      </c>
      <c r="D666">
        <v>1</v>
      </c>
      <c r="E666" s="1" t="s">
        <v>16</v>
      </c>
      <c r="F666">
        <v>3</v>
      </c>
      <c r="G666">
        <v>12</v>
      </c>
      <c r="H666" s="1" t="s">
        <v>35</v>
      </c>
      <c r="I666" s="3">
        <v>0.41499999999999998</v>
      </c>
      <c r="J666">
        <v>9</v>
      </c>
      <c r="K666" s="1" t="s">
        <v>25</v>
      </c>
      <c r="L666" s="1" t="s">
        <v>19</v>
      </c>
      <c r="M666" s="1" t="s">
        <v>19</v>
      </c>
      <c r="N666">
        <v>22</v>
      </c>
      <c r="O666" s="4">
        <v>3.2175925925925926E-3</v>
      </c>
      <c r="P666">
        <v>3</v>
      </c>
    </row>
    <row r="667" spans="1:16" x14ac:dyDescent="0.3">
      <c r="A667">
        <v>666</v>
      </c>
      <c r="B667" s="1" t="s">
        <v>20</v>
      </c>
      <c r="C667" s="2">
        <v>44208</v>
      </c>
      <c r="D667">
        <v>1</v>
      </c>
      <c r="E667" s="1" t="s">
        <v>16</v>
      </c>
      <c r="F667">
        <v>3</v>
      </c>
      <c r="G667">
        <v>12</v>
      </c>
      <c r="H667" s="1" t="s">
        <v>35</v>
      </c>
      <c r="I667" s="3">
        <v>0.41499999999999998</v>
      </c>
      <c r="J667">
        <v>9</v>
      </c>
      <c r="K667" s="1" t="s">
        <v>18</v>
      </c>
      <c r="L667" s="1" t="s">
        <v>19</v>
      </c>
      <c r="M667" s="1" t="s">
        <v>19</v>
      </c>
      <c r="N667">
        <v>119</v>
      </c>
      <c r="O667" s="4">
        <v>4.7569444444444447E-3</v>
      </c>
      <c r="P667">
        <v>5</v>
      </c>
    </row>
    <row r="668" spans="1:16" x14ac:dyDescent="0.3">
      <c r="A668">
        <v>667</v>
      </c>
      <c r="B668" s="1" t="s">
        <v>20</v>
      </c>
      <c r="C668" s="2">
        <v>44208</v>
      </c>
      <c r="D668">
        <v>1</v>
      </c>
      <c r="E668" s="1" t="s">
        <v>16</v>
      </c>
      <c r="F668">
        <v>3</v>
      </c>
      <c r="G668">
        <v>12</v>
      </c>
      <c r="H668" s="1" t="s">
        <v>35</v>
      </c>
      <c r="I668" s="3">
        <v>0.42499999999999999</v>
      </c>
      <c r="J668">
        <v>10</v>
      </c>
      <c r="K668" s="1" t="s">
        <v>25</v>
      </c>
      <c r="L668" s="1" t="s">
        <v>19</v>
      </c>
      <c r="M668" s="1" t="s">
        <v>19</v>
      </c>
      <c r="N668">
        <v>13</v>
      </c>
      <c r="O668" s="4">
        <v>1.6319444444444445E-3</v>
      </c>
      <c r="P668">
        <v>4</v>
      </c>
    </row>
    <row r="669" spans="1:16" x14ac:dyDescent="0.3">
      <c r="A669">
        <v>668</v>
      </c>
      <c r="B669" s="1" t="s">
        <v>30</v>
      </c>
      <c r="C669" s="2">
        <v>44208</v>
      </c>
      <c r="D669">
        <v>1</v>
      </c>
      <c r="E669" s="1" t="s">
        <v>16</v>
      </c>
      <c r="F669">
        <v>3</v>
      </c>
      <c r="G669">
        <v>12</v>
      </c>
      <c r="H669" s="1" t="s">
        <v>35</v>
      </c>
      <c r="I669" s="3">
        <v>0.42499999999999999</v>
      </c>
      <c r="J669">
        <v>10</v>
      </c>
      <c r="K669" s="1" t="s">
        <v>18</v>
      </c>
      <c r="L669" s="1" t="s">
        <v>19</v>
      </c>
      <c r="M669" s="1" t="s">
        <v>19</v>
      </c>
      <c r="N669">
        <v>60</v>
      </c>
      <c r="O669" s="4">
        <v>3.0092592592592593E-3</v>
      </c>
      <c r="P669">
        <v>4</v>
      </c>
    </row>
    <row r="670" spans="1:16" x14ac:dyDescent="0.3">
      <c r="A670">
        <v>669</v>
      </c>
      <c r="B670" s="1" t="s">
        <v>15</v>
      </c>
      <c r="C670" s="2">
        <v>44208</v>
      </c>
      <c r="D670">
        <v>1</v>
      </c>
      <c r="E670" s="1" t="s">
        <v>16</v>
      </c>
      <c r="F670">
        <v>3</v>
      </c>
      <c r="G670">
        <v>12</v>
      </c>
      <c r="H670" s="1" t="s">
        <v>35</v>
      </c>
      <c r="I670" s="3">
        <v>0.42799768518518516</v>
      </c>
      <c r="J670">
        <v>10</v>
      </c>
      <c r="K670" s="1" t="s">
        <v>26</v>
      </c>
      <c r="L670" s="1" t="s">
        <v>22</v>
      </c>
      <c r="M670" s="1" t="s">
        <v>22</v>
      </c>
      <c r="N670"/>
      <c r="O670" s="4"/>
    </row>
    <row r="671" spans="1:16" x14ac:dyDescent="0.3">
      <c r="A671">
        <v>670</v>
      </c>
      <c r="B671" s="1" t="s">
        <v>27</v>
      </c>
      <c r="C671" s="2">
        <v>44208</v>
      </c>
      <c r="D671">
        <v>1</v>
      </c>
      <c r="E671" s="1" t="s">
        <v>16</v>
      </c>
      <c r="F671">
        <v>3</v>
      </c>
      <c r="G671">
        <v>12</v>
      </c>
      <c r="H671" s="1" t="s">
        <v>35</v>
      </c>
      <c r="I671" s="3">
        <v>0.42799768518518516</v>
      </c>
      <c r="J671">
        <v>10</v>
      </c>
      <c r="K671" s="1" t="s">
        <v>25</v>
      </c>
      <c r="L671" s="1" t="s">
        <v>19</v>
      </c>
      <c r="M671" s="1" t="s">
        <v>19</v>
      </c>
      <c r="N671">
        <v>29</v>
      </c>
      <c r="O671" s="4">
        <v>4.2013888888888891E-3</v>
      </c>
      <c r="P671">
        <v>1</v>
      </c>
    </row>
    <row r="672" spans="1:16" x14ac:dyDescent="0.3">
      <c r="A672">
        <v>671</v>
      </c>
      <c r="B672" s="1" t="s">
        <v>15</v>
      </c>
      <c r="C672" s="2">
        <v>44208</v>
      </c>
      <c r="D672">
        <v>1</v>
      </c>
      <c r="E672" s="1" t="s">
        <v>16</v>
      </c>
      <c r="F672">
        <v>3</v>
      </c>
      <c r="G672">
        <v>12</v>
      </c>
      <c r="H672" s="1" t="s">
        <v>35</v>
      </c>
      <c r="I672" s="3">
        <v>0.44400462962962961</v>
      </c>
      <c r="J672">
        <v>10</v>
      </c>
      <c r="K672" s="1" t="s">
        <v>25</v>
      </c>
      <c r="L672" s="1" t="s">
        <v>19</v>
      </c>
      <c r="M672" s="1" t="s">
        <v>22</v>
      </c>
      <c r="N672">
        <v>41</v>
      </c>
      <c r="O672" s="4">
        <v>4.0162037037037041E-3</v>
      </c>
      <c r="P672">
        <v>5</v>
      </c>
    </row>
    <row r="673" spans="1:16" x14ac:dyDescent="0.3">
      <c r="A673">
        <v>672</v>
      </c>
      <c r="B673" s="1" t="s">
        <v>30</v>
      </c>
      <c r="C673" s="2">
        <v>44208</v>
      </c>
      <c r="D673">
        <v>1</v>
      </c>
      <c r="E673" s="1" t="s">
        <v>16</v>
      </c>
      <c r="F673">
        <v>3</v>
      </c>
      <c r="G673">
        <v>12</v>
      </c>
      <c r="H673" s="1" t="s">
        <v>35</v>
      </c>
      <c r="I673" s="3">
        <v>0.44400462962962961</v>
      </c>
      <c r="J673">
        <v>10</v>
      </c>
      <c r="K673" s="1" t="s">
        <v>18</v>
      </c>
      <c r="L673" s="1" t="s">
        <v>19</v>
      </c>
      <c r="M673" s="1" t="s">
        <v>19</v>
      </c>
      <c r="N673">
        <v>87</v>
      </c>
      <c r="O673" s="4">
        <v>3.9351851851851848E-3</v>
      </c>
      <c r="P673">
        <v>5</v>
      </c>
    </row>
    <row r="674" spans="1:16" x14ac:dyDescent="0.3">
      <c r="A674">
        <v>673</v>
      </c>
      <c r="B674" s="1" t="s">
        <v>27</v>
      </c>
      <c r="C674" s="2">
        <v>44208</v>
      </c>
      <c r="D674">
        <v>1</v>
      </c>
      <c r="E674" s="1" t="s">
        <v>16</v>
      </c>
      <c r="F674">
        <v>3</v>
      </c>
      <c r="G674">
        <v>12</v>
      </c>
      <c r="H674" s="1" t="s">
        <v>35</v>
      </c>
      <c r="I674" s="3">
        <v>0.45</v>
      </c>
      <c r="J674">
        <v>10</v>
      </c>
      <c r="K674" s="1" t="s">
        <v>18</v>
      </c>
      <c r="L674" s="1" t="s">
        <v>19</v>
      </c>
      <c r="M674" s="1" t="s">
        <v>19</v>
      </c>
      <c r="N674">
        <v>77</v>
      </c>
      <c r="O674" s="4">
        <v>3.1018518518518517E-3</v>
      </c>
      <c r="P674">
        <v>5</v>
      </c>
    </row>
    <row r="675" spans="1:16" x14ac:dyDescent="0.3">
      <c r="A675">
        <v>674</v>
      </c>
      <c r="B675" s="1" t="s">
        <v>27</v>
      </c>
      <c r="C675" s="2">
        <v>44208</v>
      </c>
      <c r="D675">
        <v>1</v>
      </c>
      <c r="E675" s="1" t="s">
        <v>16</v>
      </c>
      <c r="F675">
        <v>3</v>
      </c>
      <c r="G675">
        <v>12</v>
      </c>
      <c r="H675" s="1" t="s">
        <v>35</v>
      </c>
      <c r="I675" s="3">
        <v>0.45</v>
      </c>
      <c r="J675">
        <v>10</v>
      </c>
      <c r="K675" s="1" t="s">
        <v>25</v>
      </c>
      <c r="L675" s="1" t="s">
        <v>22</v>
      </c>
      <c r="M675" s="1" t="s">
        <v>22</v>
      </c>
      <c r="N675"/>
      <c r="O675" s="4"/>
    </row>
    <row r="676" spans="1:16" x14ac:dyDescent="0.3">
      <c r="A676">
        <v>675</v>
      </c>
      <c r="B676" s="1" t="s">
        <v>31</v>
      </c>
      <c r="C676" s="2">
        <v>44208</v>
      </c>
      <c r="D676">
        <v>1</v>
      </c>
      <c r="E676" s="1" t="s">
        <v>16</v>
      </c>
      <c r="F676">
        <v>3</v>
      </c>
      <c r="G676">
        <v>12</v>
      </c>
      <c r="H676" s="1" t="s">
        <v>35</v>
      </c>
      <c r="I676" s="3">
        <v>0.45099537037037035</v>
      </c>
      <c r="J676">
        <v>10</v>
      </c>
      <c r="K676" s="1" t="s">
        <v>26</v>
      </c>
      <c r="L676" s="1" t="s">
        <v>19</v>
      </c>
      <c r="M676" s="1" t="s">
        <v>19</v>
      </c>
      <c r="N676">
        <v>30</v>
      </c>
      <c r="O676" s="4">
        <v>1.9212962962962964E-3</v>
      </c>
      <c r="P676">
        <v>4</v>
      </c>
    </row>
    <row r="677" spans="1:16" x14ac:dyDescent="0.3">
      <c r="A677">
        <v>676</v>
      </c>
      <c r="B677" s="1" t="s">
        <v>23</v>
      </c>
      <c r="C677" s="2">
        <v>44208</v>
      </c>
      <c r="D677">
        <v>1</v>
      </c>
      <c r="E677" s="1" t="s">
        <v>16</v>
      </c>
      <c r="F677">
        <v>3</v>
      </c>
      <c r="G677">
        <v>12</v>
      </c>
      <c r="H677" s="1" t="s">
        <v>35</v>
      </c>
      <c r="I677" s="3">
        <v>0.45099537037037035</v>
      </c>
      <c r="J677">
        <v>10</v>
      </c>
      <c r="K677" s="1" t="s">
        <v>25</v>
      </c>
      <c r="L677" s="1" t="s">
        <v>22</v>
      </c>
      <c r="M677" s="1" t="s">
        <v>22</v>
      </c>
      <c r="N677"/>
      <c r="O677" s="4"/>
    </row>
    <row r="678" spans="1:16" x14ac:dyDescent="0.3">
      <c r="A678">
        <v>677</v>
      </c>
      <c r="B678" s="1" t="s">
        <v>27</v>
      </c>
      <c r="C678" s="2">
        <v>44208</v>
      </c>
      <c r="D678">
        <v>1</v>
      </c>
      <c r="E678" s="1" t="s">
        <v>16</v>
      </c>
      <c r="F678">
        <v>3</v>
      </c>
      <c r="G678">
        <v>12</v>
      </c>
      <c r="H678" s="1" t="s">
        <v>35</v>
      </c>
      <c r="I678" s="3">
        <v>0.46299768518518519</v>
      </c>
      <c r="J678">
        <v>11</v>
      </c>
      <c r="K678" s="1" t="s">
        <v>25</v>
      </c>
      <c r="L678" s="1" t="s">
        <v>19</v>
      </c>
      <c r="M678" s="1" t="s">
        <v>19</v>
      </c>
      <c r="N678">
        <v>81</v>
      </c>
      <c r="O678" s="4">
        <v>3.8194444444444443E-3</v>
      </c>
      <c r="P678">
        <v>3</v>
      </c>
    </row>
    <row r="679" spans="1:16" x14ac:dyDescent="0.3">
      <c r="A679">
        <v>678</v>
      </c>
      <c r="B679" s="1" t="s">
        <v>23</v>
      </c>
      <c r="C679" s="2">
        <v>44208</v>
      </c>
      <c r="D679">
        <v>1</v>
      </c>
      <c r="E679" s="1" t="s">
        <v>16</v>
      </c>
      <c r="F679">
        <v>3</v>
      </c>
      <c r="G679">
        <v>12</v>
      </c>
      <c r="H679" s="1" t="s">
        <v>35</v>
      </c>
      <c r="I679" s="3">
        <v>0.46299768518518519</v>
      </c>
      <c r="J679">
        <v>11</v>
      </c>
      <c r="K679" s="1" t="s">
        <v>18</v>
      </c>
      <c r="L679" s="1" t="s">
        <v>19</v>
      </c>
      <c r="M679" s="1" t="s">
        <v>19</v>
      </c>
      <c r="N679">
        <v>76</v>
      </c>
      <c r="O679" s="4">
        <v>1.6435185185185185E-3</v>
      </c>
      <c r="P679">
        <v>4</v>
      </c>
    </row>
    <row r="680" spans="1:16" x14ac:dyDescent="0.3">
      <c r="A680">
        <v>679</v>
      </c>
      <c r="B680" s="1" t="s">
        <v>15</v>
      </c>
      <c r="C680" s="2">
        <v>44208</v>
      </c>
      <c r="D680">
        <v>1</v>
      </c>
      <c r="E680" s="1" t="s">
        <v>16</v>
      </c>
      <c r="F680">
        <v>3</v>
      </c>
      <c r="G680">
        <v>12</v>
      </c>
      <c r="H680" s="1" t="s">
        <v>35</v>
      </c>
      <c r="I680" s="3">
        <v>0.48700231481481482</v>
      </c>
      <c r="J680">
        <v>11</v>
      </c>
      <c r="K680" s="1" t="s">
        <v>18</v>
      </c>
      <c r="L680" s="1" t="s">
        <v>22</v>
      </c>
      <c r="M680" s="1" t="s">
        <v>22</v>
      </c>
      <c r="N680"/>
      <c r="O680" s="4"/>
    </row>
    <row r="681" spans="1:16" x14ac:dyDescent="0.3">
      <c r="A681">
        <v>680</v>
      </c>
      <c r="B681" s="1" t="s">
        <v>24</v>
      </c>
      <c r="C681" s="2">
        <v>44208</v>
      </c>
      <c r="D681">
        <v>1</v>
      </c>
      <c r="E681" s="1" t="s">
        <v>16</v>
      </c>
      <c r="F681">
        <v>3</v>
      </c>
      <c r="G681">
        <v>12</v>
      </c>
      <c r="H681" s="1" t="s">
        <v>35</v>
      </c>
      <c r="I681" s="3">
        <v>0.48700231481481482</v>
      </c>
      <c r="J681">
        <v>11</v>
      </c>
      <c r="K681" s="1" t="s">
        <v>18</v>
      </c>
      <c r="L681" s="1" t="s">
        <v>19</v>
      </c>
      <c r="M681" s="1" t="s">
        <v>19</v>
      </c>
      <c r="N681">
        <v>79</v>
      </c>
      <c r="O681" s="4">
        <v>2.3726851851851851E-3</v>
      </c>
      <c r="P681">
        <v>4</v>
      </c>
    </row>
    <row r="682" spans="1:16" x14ac:dyDescent="0.3">
      <c r="A682">
        <v>681</v>
      </c>
      <c r="B682" s="1" t="s">
        <v>29</v>
      </c>
      <c r="C682" s="2">
        <v>44208</v>
      </c>
      <c r="D682">
        <v>1</v>
      </c>
      <c r="E682" s="1" t="s">
        <v>16</v>
      </c>
      <c r="F682">
        <v>3</v>
      </c>
      <c r="G682">
        <v>12</v>
      </c>
      <c r="H682" s="1" t="s">
        <v>35</v>
      </c>
      <c r="I682" s="3">
        <v>0.50299768518518517</v>
      </c>
      <c r="J682">
        <v>12</v>
      </c>
      <c r="K682" s="1" t="s">
        <v>26</v>
      </c>
      <c r="L682" s="1" t="s">
        <v>19</v>
      </c>
      <c r="M682" s="1" t="s">
        <v>19</v>
      </c>
      <c r="N682">
        <v>114</v>
      </c>
      <c r="O682" s="4">
        <v>3.8194444444444443E-3</v>
      </c>
      <c r="P682">
        <v>3</v>
      </c>
    </row>
    <row r="683" spans="1:16" x14ac:dyDescent="0.3">
      <c r="A683">
        <v>682</v>
      </c>
      <c r="B683" s="1" t="s">
        <v>24</v>
      </c>
      <c r="C683" s="2">
        <v>44208</v>
      </c>
      <c r="D683">
        <v>1</v>
      </c>
      <c r="E683" s="1" t="s">
        <v>16</v>
      </c>
      <c r="F683">
        <v>3</v>
      </c>
      <c r="G683">
        <v>12</v>
      </c>
      <c r="H683" s="1" t="s">
        <v>35</v>
      </c>
      <c r="I683" s="3">
        <v>0.50299768518518517</v>
      </c>
      <c r="J683">
        <v>12</v>
      </c>
      <c r="K683" s="1" t="s">
        <v>18</v>
      </c>
      <c r="L683" s="1" t="s">
        <v>19</v>
      </c>
      <c r="M683" s="1" t="s">
        <v>19</v>
      </c>
      <c r="N683">
        <v>15</v>
      </c>
      <c r="O683" s="4">
        <v>4.8611111111111112E-3</v>
      </c>
      <c r="P683">
        <v>2</v>
      </c>
    </row>
    <row r="684" spans="1:16" x14ac:dyDescent="0.3">
      <c r="A684">
        <v>683</v>
      </c>
      <c r="B684" s="1" t="s">
        <v>20</v>
      </c>
      <c r="C684" s="2">
        <v>44208</v>
      </c>
      <c r="D684">
        <v>1</v>
      </c>
      <c r="E684" s="1" t="s">
        <v>16</v>
      </c>
      <c r="F684">
        <v>3</v>
      </c>
      <c r="G684">
        <v>12</v>
      </c>
      <c r="H684" s="1" t="s">
        <v>35</v>
      </c>
      <c r="I684" s="3">
        <v>0.54400462962962959</v>
      </c>
      <c r="J684">
        <v>13</v>
      </c>
      <c r="K684" s="1" t="s">
        <v>28</v>
      </c>
      <c r="L684" s="1" t="s">
        <v>19</v>
      </c>
      <c r="M684" s="1" t="s">
        <v>19</v>
      </c>
      <c r="N684">
        <v>43</v>
      </c>
      <c r="O684" s="4">
        <v>2.3148148148148147E-3</v>
      </c>
      <c r="P684">
        <v>4</v>
      </c>
    </row>
    <row r="685" spans="1:16" x14ac:dyDescent="0.3">
      <c r="A685">
        <v>684</v>
      </c>
      <c r="B685" s="1" t="s">
        <v>23</v>
      </c>
      <c r="C685" s="2">
        <v>44208</v>
      </c>
      <c r="D685">
        <v>1</v>
      </c>
      <c r="E685" s="1" t="s">
        <v>16</v>
      </c>
      <c r="F685">
        <v>3</v>
      </c>
      <c r="G685">
        <v>12</v>
      </c>
      <c r="H685" s="1" t="s">
        <v>35</v>
      </c>
      <c r="I685" s="3">
        <v>0.54400462962962959</v>
      </c>
      <c r="J685">
        <v>13</v>
      </c>
      <c r="K685" s="1" t="s">
        <v>21</v>
      </c>
      <c r="L685" s="1" t="s">
        <v>19</v>
      </c>
      <c r="M685" s="1" t="s">
        <v>19</v>
      </c>
      <c r="N685">
        <v>26</v>
      </c>
      <c r="O685" s="4">
        <v>4.4907407407407405E-3</v>
      </c>
      <c r="P685">
        <v>1</v>
      </c>
    </row>
    <row r="686" spans="1:16" x14ac:dyDescent="0.3">
      <c r="A686">
        <v>685</v>
      </c>
      <c r="B686" s="1" t="s">
        <v>24</v>
      </c>
      <c r="C686" s="2">
        <v>44208</v>
      </c>
      <c r="D686">
        <v>1</v>
      </c>
      <c r="E686" s="1" t="s">
        <v>16</v>
      </c>
      <c r="F686">
        <v>3</v>
      </c>
      <c r="G686">
        <v>12</v>
      </c>
      <c r="H686" s="1" t="s">
        <v>35</v>
      </c>
      <c r="I686" s="3">
        <v>0.56299768518518523</v>
      </c>
      <c r="J686">
        <v>13</v>
      </c>
      <c r="K686" s="1" t="s">
        <v>21</v>
      </c>
      <c r="L686" s="1" t="s">
        <v>19</v>
      </c>
      <c r="M686" s="1" t="s">
        <v>19</v>
      </c>
      <c r="N686">
        <v>57</v>
      </c>
      <c r="O686" s="4">
        <v>2.4537037037037036E-3</v>
      </c>
      <c r="P686">
        <v>2</v>
      </c>
    </row>
    <row r="687" spans="1:16" x14ac:dyDescent="0.3">
      <c r="A687">
        <v>686</v>
      </c>
      <c r="B687" s="1" t="s">
        <v>23</v>
      </c>
      <c r="C687" s="2">
        <v>44208</v>
      </c>
      <c r="D687">
        <v>1</v>
      </c>
      <c r="E687" s="1" t="s">
        <v>16</v>
      </c>
      <c r="F687">
        <v>3</v>
      </c>
      <c r="G687">
        <v>12</v>
      </c>
      <c r="H687" s="1" t="s">
        <v>35</v>
      </c>
      <c r="I687" s="3">
        <v>0.56299768518518523</v>
      </c>
      <c r="J687">
        <v>13</v>
      </c>
      <c r="K687" s="1" t="s">
        <v>18</v>
      </c>
      <c r="L687" s="1" t="s">
        <v>19</v>
      </c>
      <c r="M687" s="1" t="s">
        <v>19</v>
      </c>
      <c r="N687">
        <v>86</v>
      </c>
      <c r="O687" s="4">
        <v>1.7824074074074075E-3</v>
      </c>
      <c r="P687">
        <v>3</v>
      </c>
    </row>
    <row r="688" spans="1:16" x14ac:dyDescent="0.3">
      <c r="A688">
        <v>687</v>
      </c>
      <c r="B688" s="1" t="s">
        <v>15</v>
      </c>
      <c r="C688" s="2">
        <v>44208</v>
      </c>
      <c r="D688">
        <v>1</v>
      </c>
      <c r="E688" s="1" t="s">
        <v>16</v>
      </c>
      <c r="F688">
        <v>3</v>
      </c>
      <c r="G688">
        <v>12</v>
      </c>
      <c r="H688" s="1" t="s">
        <v>35</v>
      </c>
      <c r="I688" s="3">
        <v>0.56799768518518523</v>
      </c>
      <c r="J688">
        <v>13</v>
      </c>
      <c r="K688" s="1" t="s">
        <v>25</v>
      </c>
      <c r="L688" s="1" t="s">
        <v>19</v>
      </c>
      <c r="M688" s="1" t="s">
        <v>19</v>
      </c>
      <c r="N688">
        <v>110</v>
      </c>
      <c r="O688" s="4">
        <v>3.3101851851851851E-3</v>
      </c>
      <c r="P688">
        <v>3</v>
      </c>
    </row>
    <row r="689" spans="1:16" x14ac:dyDescent="0.3">
      <c r="A689">
        <v>688</v>
      </c>
      <c r="B689" s="1" t="s">
        <v>20</v>
      </c>
      <c r="C689" s="2">
        <v>44208</v>
      </c>
      <c r="D689">
        <v>1</v>
      </c>
      <c r="E689" s="1" t="s">
        <v>16</v>
      </c>
      <c r="F689">
        <v>3</v>
      </c>
      <c r="G689">
        <v>12</v>
      </c>
      <c r="H689" s="1" t="s">
        <v>35</v>
      </c>
      <c r="I689" s="3">
        <v>0.56799768518518523</v>
      </c>
      <c r="J689">
        <v>13</v>
      </c>
      <c r="K689" s="1" t="s">
        <v>18</v>
      </c>
      <c r="L689" s="1" t="s">
        <v>19</v>
      </c>
      <c r="M689" s="1" t="s">
        <v>19</v>
      </c>
      <c r="N689">
        <v>43</v>
      </c>
      <c r="O689" s="4">
        <v>3.3564814814814816E-3</v>
      </c>
      <c r="P689">
        <v>2</v>
      </c>
    </row>
    <row r="690" spans="1:16" x14ac:dyDescent="0.3">
      <c r="A690">
        <v>689</v>
      </c>
      <c r="B690" s="1" t="s">
        <v>30</v>
      </c>
      <c r="C690" s="2">
        <v>44208</v>
      </c>
      <c r="D690">
        <v>1</v>
      </c>
      <c r="E690" s="1" t="s">
        <v>16</v>
      </c>
      <c r="F690">
        <v>3</v>
      </c>
      <c r="G690">
        <v>12</v>
      </c>
      <c r="H690" s="1" t="s">
        <v>35</v>
      </c>
      <c r="I690" s="3">
        <v>0.5709953703703704</v>
      </c>
      <c r="J690">
        <v>13</v>
      </c>
      <c r="K690" s="1" t="s">
        <v>21</v>
      </c>
      <c r="L690" s="1" t="s">
        <v>22</v>
      </c>
      <c r="M690" s="1" t="s">
        <v>22</v>
      </c>
      <c r="N690"/>
      <c r="O690" s="4"/>
    </row>
    <row r="691" spans="1:16" x14ac:dyDescent="0.3">
      <c r="A691">
        <v>690</v>
      </c>
      <c r="B691" s="1" t="s">
        <v>30</v>
      </c>
      <c r="C691" s="2">
        <v>44208</v>
      </c>
      <c r="D691">
        <v>1</v>
      </c>
      <c r="E691" s="1" t="s">
        <v>16</v>
      </c>
      <c r="F691">
        <v>3</v>
      </c>
      <c r="G691">
        <v>12</v>
      </c>
      <c r="H691" s="1" t="s">
        <v>35</v>
      </c>
      <c r="I691" s="3">
        <v>0.5709953703703704</v>
      </c>
      <c r="J691">
        <v>13</v>
      </c>
      <c r="K691" s="1" t="s">
        <v>26</v>
      </c>
      <c r="L691" s="1" t="s">
        <v>22</v>
      </c>
      <c r="M691" s="1" t="s">
        <v>22</v>
      </c>
      <c r="N691"/>
      <c r="O691" s="4"/>
    </row>
    <row r="692" spans="1:16" x14ac:dyDescent="0.3">
      <c r="A692">
        <v>691</v>
      </c>
      <c r="B692" s="1" t="s">
        <v>29</v>
      </c>
      <c r="C692" s="2">
        <v>44208</v>
      </c>
      <c r="D692">
        <v>1</v>
      </c>
      <c r="E692" s="1" t="s">
        <v>16</v>
      </c>
      <c r="F692">
        <v>3</v>
      </c>
      <c r="G692">
        <v>12</v>
      </c>
      <c r="H692" s="1" t="s">
        <v>35</v>
      </c>
      <c r="I692" s="3">
        <v>0.5920023148148148</v>
      </c>
      <c r="J692">
        <v>14</v>
      </c>
      <c r="K692" s="1" t="s">
        <v>21</v>
      </c>
      <c r="L692" s="1" t="s">
        <v>19</v>
      </c>
      <c r="M692" s="1" t="s">
        <v>19</v>
      </c>
      <c r="N692">
        <v>105</v>
      </c>
      <c r="O692" s="4">
        <v>2.0949074074074073E-3</v>
      </c>
      <c r="P692">
        <v>2</v>
      </c>
    </row>
    <row r="693" spans="1:16" x14ac:dyDescent="0.3">
      <c r="A693">
        <v>692</v>
      </c>
      <c r="B693" s="1" t="s">
        <v>15</v>
      </c>
      <c r="C693" s="2">
        <v>44208</v>
      </c>
      <c r="D693">
        <v>1</v>
      </c>
      <c r="E693" s="1" t="s">
        <v>16</v>
      </c>
      <c r="F693">
        <v>3</v>
      </c>
      <c r="G693">
        <v>12</v>
      </c>
      <c r="H693" s="1" t="s">
        <v>35</v>
      </c>
      <c r="I693" s="3">
        <v>0.5920023148148148</v>
      </c>
      <c r="J693">
        <v>14</v>
      </c>
      <c r="K693" s="1" t="s">
        <v>21</v>
      </c>
      <c r="L693" s="1" t="s">
        <v>22</v>
      </c>
      <c r="M693" s="1" t="s">
        <v>22</v>
      </c>
      <c r="N693"/>
      <c r="O693" s="4"/>
    </row>
    <row r="694" spans="1:16" x14ac:dyDescent="0.3">
      <c r="A694">
        <v>693</v>
      </c>
      <c r="B694" s="1" t="s">
        <v>24</v>
      </c>
      <c r="C694" s="2">
        <v>44208</v>
      </c>
      <c r="D694">
        <v>1</v>
      </c>
      <c r="E694" s="1" t="s">
        <v>16</v>
      </c>
      <c r="F694">
        <v>3</v>
      </c>
      <c r="G694">
        <v>12</v>
      </c>
      <c r="H694" s="1" t="s">
        <v>35</v>
      </c>
      <c r="I694" s="3">
        <v>0.61900462962962965</v>
      </c>
      <c r="J694">
        <v>14</v>
      </c>
      <c r="K694" s="1" t="s">
        <v>26</v>
      </c>
      <c r="L694" s="1" t="s">
        <v>19</v>
      </c>
      <c r="M694" s="1" t="s">
        <v>19</v>
      </c>
      <c r="N694">
        <v>79</v>
      </c>
      <c r="O694" s="4">
        <v>5.5555555555555556E-4</v>
      </c>
      <c r="P694">
        <v>4</v>
      </c>
    </row>
    <row r="695" spans="1:16" x14ac:dyDescent="0.3">
      <c r="A695">
        <v>694</v>
      </c>
      <c r="B695" s="1" t="s">
        <v>27</v>
      </c>
      <c r="C695" s="2">
        <v>44208</v>
      </c>
      <c r="D695">
        <v>1</v>
      </c>
      <c r="E695" s="1" t="s">
        <v>16</v>
      </c>
      <c r="F695">
        <v>3</v>
      </c>
      <c r="G695">
        <v>12</v>
      </c>
      <c r="H695" s="1" t="s">
        <v>35</v>
      </c>
      <c r="I695" s="3">
        <v>0.61900462962962965</v>
      </c>
      <c r="J695">
        <v>14</v>
      </c>
      <c r="K695" s="1" t="s">
        <v>25</v>
      </c>
      <c r="L695" s="1" t="s">
        <v>19</v>
      </c>
      <c r="M695" s="1" t="s">
        <v>22</v>
      </c>
      <c r="N695">
        <v>42</v>
      </c>
      <c r="O695" s="4">
        <v>2.4074074074074076E-3</v>
      </c>
      <c r="P695">
        <v>3</v>
      </c>
    </row>
    <row r="696" spans="1:16" x14ac:dyDescent="0.3">
      <c r="A696">
        <v>695</v>
      </c>
      <c r="B696" s="1" t="s">
        <v>27</v>
      </c>
      <c r="C696" s="2">
        <v>44208</v>
      </c>
      <c r="D696">
        <v>1</v>
      </c>
      <c r="E696" s="1" t="s">
        <v>16</v>
      </c>
      <c r="F696">
        <v>3</v>
      </c>
      <c r="G696">
        <v>12</v>
      </c>
      <c r="H696" s="1" t="s">
        <v>35</v>
      </c>
      <c r="I696" s="3">
        <v>0.63099537037037035</v>
      </c>
      <c r="J696">
        <v>15</v>
      </c>
      <c r="K696" s="1" t="s">
        <v>18</v>
      </c>
      <c r="L696" s="1" t="s">
        <v>19</v>
      </c>
      <c r="M696" s="1" t="s">
        <v>22</v>
      </c>
      <c r="N696">
        <v>100</v>
      </c>
      <c r="O696" s="4">
        <v>6.5972222222222224E-4</v>
      </c>
      <c r="P696">
        <v>4</v>
      </c>
    </row>
    <row r="697" spans="1:16" x14ac:dyDescent="0.3">
      <c r="A697">
        <v>696</v>
      </c>
      <c r="B697" s="1" t="s">
        <v>24</v>
      </c>
      <c r="C697" s="2">
        <v>44208</v>
      </c>
      <c r="D697">
        <v>1</v>
      </c>
      <c r="E697" s="1" t="s">
        <v>16</v>
      </c>
      <c r="F697">
        <v>3</v>
      </c>
      <c r="G697">
        <v>12</v>
      </c>
      <c r="H697" s="1" t="s">
        <v>35</v>
      </c>
      <c r="I697" s="3">
        <v>0.63099537037037035</v>
      </c>
      <c r="J697">
        <v>15</v>
      </c>
      <c r="K697" s="1" t="s">
        <v>28</v>
      </c>
      <c r="L697" s="1" t="s">
        <v>19</v>
      </c>
      <c r="M697" s="1" t="s">
        <v>19</v>
      </c>
      <c r="N697">
        <v>107</v>
      </c>
      <c r="O697" s="4">
        <v>4.4907407407407405E-3</v>
      </c>
      <c r="P697">
        <v>4</v>
      </c>
    </row>
    <row r="698" spans="1:16" x14ac:dyDescent="0.3">
      <c r="A698">
        <v>697</v>
      </c>
      <c r="B698" s="1" t="s">
        <v>30</v>
      </c>
      <c r="C698" s="2">
        <v>44208</v>
      </c>
      <c r="D698">
        <v>1</v>
      </c>
      <c r="E698" s="1" t="s">
        <v>16</v>
      </c>
      <c r="F698">
        <v>3</v>
      </c>
      <c r="G698">
        <v>12</v>
      </c>
      <c r="H698" s="1" t="s">
        <v>35</v>
      </c>
      <c r="I698" s="3">
        <v>0.64099537037037035</v>
      </c>
      <c r="J698">
        <v>15</v>
      </c>
      <c r="K698" s="1" t="s">
        <v>25</v>
      </c>
      <c r="L698" s="1" t="s">
        <v>19</v>
      </c>
      <c r="M698" s="1" t="s">
        <v>19</v>
      </c>
      <c r="N698">
        <v>96</v>
      </c>
      <c r="O698" s="4">
        <v>2.627314814814815E-3</v>
      </c>
      <c r="P698">
        <v>5</v>
      </c>
    </row>
    <row r="699" spans="1:16" x14ac:dyDescent="0.3">
      <c r="A699">
        <v>698</v>
      </c>
      <c r="B699" s="1" t="s">
        <v>24</v>
      </c>
      <c r="C699" s="2">
        <v>44208</v>
      </c>
      <c r="D699">
        <v>1</v>
      </c>
      <c r="E699" s="1" t="s">
        <v>16</v>
      </c>
      <c r="F699">
        <v>3</v>
      </c>
      <c r="G699">
        <v>12</v>
      </c>
      <c r="H699" s="1" t="s">
        <v>35</v>
      </c>
      <c r="I699" s="3">
        <v>0.64099537037037035</v>
      </c>
      <c r="J699">
        <v>15</v>
      </c>
      <c r="K699" s="1" t="s">
        <v>28</v>
      </c>
      <c r="L699" s="1" t="s">
        <v>19</v>
      </c>
      <c r="M699" s="1" t="s">
        <v>22</v>
      </c>
      <c r="N699">
        <v>116</v>
      </c>
      <c r="O699" s="4">
        <v>2.9513888888888888E-3</v>
      </c>
      <c r="P699">
        <v>5</v>
      </c>
    </row>
    <row r="700" spans="1:16" x14ac:dyDescent="0.3">
      <c r="A700">
        <v>699</v>
      </c>
      <c r="B700" s="1" t="s">
        <v>30</v>
      </c>
      <c r="C700" s="2">
        <v>44208</v>
      </c>
      <c r="D700">
        <v>1</v>
      </c>
      <c r="E700" s="1" t="s">
        <v>16</v>
      </c>
      <c r="F700">
        <v>3</v>
      </c>
      <c r="G700">
        <v>12</v>
      </c>
      <c r="H700" s="1" t="s">
        <v>35</v>
      </c>
      <c r="I700" s="3">
        <v>0.6579976851851852</v>
      </c>
      <c r="J700">
        <v>15</v>
      </c>
      <c r="K700" s="1" t="s">
        <v>21</v>
      </c>
      <c r="L700" s="1" t="s">
        <v>19</v>
      </c>
      <c r="M700" s="1" t="s">
        <v>19</v>
      </c>
      <c r="N700">
        <v>54</v>
      </c>
      <c r="O700" s="4">
        <v>2.0138888888888888E-3</v>
      </c>
      <c r="P700">
        <v>3</v>
      </c>
    </row>
    <row r="701" spans="1:16" x14ac:dyDescent="0.3">
      <c r="A701">
        <v>700</v>
      </c>
      <c r="B701" s="1" t="s">
        <v>15</v>
      </c>
      <c r="C701" s="2">
        <v>44208</v>
      </c>
      <c r="D701">
        <v>1</v>
      </c>
      <c r="E701" s="1" t="s">
        <v>16</v>
      </c>
      <c r="F701">
        <v>3</v>
      </c>
      <c r="G701">
        <v>12</v>
      </c>
      <c r="H701" s="1" t="s">
        <v>35</v>
      </c>
      <c r="I701" s="3">
        <v>0.6579976851851852</v>
      </c>
      <c r="J701">
        <v>15</v>
      </c>
      <c r="K701" s="1" t="s">
        <v>28</v>
      </c>
      <c r="L701" s="1" t="s">
        <v>19</v>
      </c>
      <c r="M701" s="1" t="s">
        <v>19</v>
      </c>
      <c r="N701">
        <v>24</v>
      </c>
      <c r="O701" s="4">
        <v>4.4560185185185189E-3</v>
      </c>
      <c r="P701">
        <v>4</v>
      </c>
    </row>
    <row r="702" spans="1:16" x14ac:dyDescent="0.3">
      <c r="A702">
        <v>701</v>
      </c>
      <c r="B702" s="1" t="s">
        <v>31</v>
      </c>
      <c r="C702" s="2">
        <v>44208</v>
      </c>
      <c r="D702">
        <v>1</v>
      </c>
      <c r="E702" s="1" t="s">
        <v>16</v>
      </c>
      <c r="F702">
        <v>3</v>
      </c>
      <c r="G702">
        <v>12</v>
      </c>
      <c r="H702" s="1" t="s">
        <v>35</v>
      </c>
      <c r="I702" s="3">
        <v>0.66099537037037037</v>
      </c>
      <c r="J702">
        <v>15</v>
      </c>
      <c r="K702" s="1" t="s">
        <v>18</v>
      </c>
      <c r="L702" s="1" t="s">
        <v>19</v>
      </c>
      <c r="M702" s="1" t="s">
        <v>19</v>
      </c>
      <c r="N702">
        <v>52</v>
      </c>
      <c r="O702" s="4">
        <v>2.0370370370370369E-3</v>
      </c>
      <c r="P702">
        <v>5</v>
      </c>
    </row>
    <row r="703" spans="1:16" x14ac:dyDescent="0.3">
      <c r="A703">
        <v>702</v>
      </c>
      <c r="B703" s="1" t="s">
        <v>31</v>
      </c>
      <c r="C703" s="2">
        <v>44208</v>
      </c>
      <c r="D703">
        <v>1</v>
      </c>
      <c r="E703" s="1" t="s">
        <v>16</v>
      </c>
      <c r="F703">
        <v>3</v>
      </c>
      <c r="G703">
        <v>12</v>
      </c>
      <c r="H703" s="1" t="s">
        <v>35</v>
      </c>
      <c r="I703" s="3">
        <v>0.66099537037037037</v>
      </c>
      <c r="J703">
        <v>15</v>
      </c>
      <c r="K703" s="1" t="s">
        <v>18</v>
      </c>
      <c r="L703" s="1" t="s">
        <v>19</v>
      </c>
      <c r="M703" s="1" t="s">
        <v>19</v>
      </c>
      <c r="N703">
        <v>77</v>
      </c>
      <c r="O703" s="4">
        <v>5.9027777777777778E-4</v>
      </c>
      <c r="P703">
        <v>3</v>
      </c>
    </row>
    <row r="704" spans="1:16" x14ac:dyDescent="0.3">
      <c r="A704">
        <v>703</v>
      </c>
      <c r="B704" s="1" t="s">
        <v>15</v>
      </c>
      <c r="C704" s="2">
        <v>44208</v>
      </c>
      <c r="D704">
        <v>1</v>
      </c>
      <c r="E704" s="1" t="s">
        <v>16</v>
      </c>
      <c r="F704">
        <v>3</v>
      </c>
      <c r="G704">
        <v>12</v>
      </c>
      <c r="H704" s="1" t="s">
        <v>35</v>
      </c>
      <c r="I704" s="3">
        <v>0.67500000000000004</v>
      </c>
      <c r="J704">
        <v>16</v>
      </c>
      <c r="K704" s="1" t="s">
        <v>26</v>
      </c>
      <c r="L704" s="1" t="s">
        <v>19</v>
      </c>
      <c r="M704" s="1" t="s">
        <v>19</v>
      </c>
      <c r="N704">
        <v>91</v>
      </c>
      <c r="O704" s="4">
        <v>1.1574074074074073E-3</v>
      </c>
      <c r="P704">
        <v>3</v>
      </c>
    </row>
    <row r="705" spans="1:16" x14ac:dyDescent="0.3">
      <c r="A705">
        <v>704</v>
      </c>
      <c r="B705" s="1" t="s">
        <v>31</v>
      </c>
      <c r="C705" s="2">
        <v>44208</v>
      </c>
      <c r="D705">
        <v>1</v>
      </c>
      <c r="E705" s="1" t="s">
        <v>16</v>
      </c>
      <c r="F705">
        <v>3</v>
      </c>
      <c r="G705">
        <v>12</v>
      </c>
      <c r="H705" s="1" t="s">
        <v>35</v>
      </c>
      <c r="I705" s="3">
        <v>0.67500000000000004</v>
      </c>
      <c r="J705">
        <v>16</v>
      </c>
      <c r="K705" s="1" t="s">
        <v>28</v>
      </c>
      <c r="L705" s="1" t="s">
        <v>19</v>
      </c>
      <c r="M705" s="1" t="s">
        <v>22</v>
      </c>
      <c r="N705">
        <v>104</v>
      </c>
      <c r="O705" s="4">
        <v>1.2037037037037038E-3</v>
      </c>
      <c r="P705">
        <v>3</v>
      </c>
    </row>
    <row r="706" spans="1:16" x14ac:dyDescent="0.3">
      <c r="A706">
        <v>705</v>
      </c>
      <c r="B706" s="1" t="s">
        <v>29</v>
      </c>
      <c r="C706" s="2">
        <v>44208</v>
      </c>
      <c r="D706">
        <v>1</v>
      </c>
      <c r="E706" s="1" t="s">
        <v>16</v>
      </c>
      <c r="F706">
        <v>3</v>
      </c>
      <c r="G706">
        <v>12</v>
      </c>
      <c r="H706" s="1" t="s">
        <v>35</v>
      </c>
      <c r="I706" s="3">
        <v>0.69799768518518523</v>
      </c>
      <c r="J706">
        <v>16</v>
      </c>
      <c r="K706" s="1" t="s">
        <v>21</v>
      </c>
      <c r="L706" s="1" t="s">
        <v>19</v>
      </c>
      <c r="M706" s="1" t="s">
        <v>19</v>
      </c>
      <c r="N706">
        <v>111</v>
      </c>
      <c r="O706" s="4">
        <v>1.8055555555555555E-3</v>
      </c>
      <c r="P706">
        <v>3</v>
      </c>
    </row>
    <row r="707" spans="1:16" x14ac:dyDescent="0.3">
      <c r="A707">
        <v>706</v>
      </c>
      <c r="B707" s="1" t="s">
        <v>20</v>
      </c>
      <c r="C707" s="2">
        <v>44208</v>
      </c>
      <c r="D707">
        <v>1</v>
      </c>
      <c r="E707" s="1" t="s">
        <v>16</v>
      </c>
      <c r="F707">
        <v>3</v>
      </c>
      <c r="G707">
        <v>12</v>
      </c>
      <c r="H707" s="1" t="s">
        <v>35</v>
      </c>
      <c r="I707" s="3">
        <v>0.69799768518518523</v>
      </c>
      <c r="J707">
        <v>16</v>
      </c>
      <c r="K707" s="1" t="s">
        <v>21</v>
      </c>
      <c r="L707" s="1" t="s">
        <v>22</v>
      </c>
      <c r="M707" s="1" t="s">
        <v>22</v>
      </c>
      <c r="N707"/>
      <c r="O707" s="4"/>
    </row>
    <row r="708" spans="1:16" x14ac:dyDescent="0.3">
      <c r="A708">
        <v>707</v>
      </c>
      <c r="B708" s="1" t="s">
        <v>27</v>
      </c>
      <c r="C708" s="2">
        <v>44208</v>
      </c>
      <c r="D708">
        <v>1</v>
      </c>
      <c r="E708" s="1" t="s">
        <v>16</v>
      </c>
      <c r="F708">
        <v>3</v>
      </c>
      <c r="G708">
        <v>12</v>
      </c>
      <c r="H708" s="1" t="s">
        <v>35</v>
      </c>
      <c r="I708" s="3">
        <v>0.69900462962962961</v>
      </c>
      <c r="J708">
        <v>16</v>
      </c>
      <c r="K708" s="1" t="s">
        <v>25</v>
      </c>
      <c r="L708" s="1" t="s">
        <v>19</v>
      </c>
      <c r="M708" s="1" t="s">
        <v>19</v>
      </c>
      <c r="N708">
        <v>55</v>
      </c>
      <c r="O708" s="4">
        <v>3.5648148148148149E-3</v>
      </c>
      <c r="P708">
        <v>4</v>
      </c>
    </row>
    <row r="709" spans="1:16" x14ac:dyDescent="0.3">
      <c r="A709">
        <v>708</v>
      </c>
      <c r="B709" s="1" t="s">
        <v>23</v>
      </c>
      <c r="C709" s="2">
        <v>44208</v>
      </c>
      <c r="D709">
        <v>1</v>
      </c>
      <c r="E709" s="1" t="s">
        <v>16</v>
      </c>
      <c r="F709">
        <v>3</v>
      </c>
      <c r="G709">
        <v>12</v>
      </c>
      <c r="H709" s="1" t="s">
        <v>35</v>
      </c>
      <c r="I709" s="3">
        <v>0.69900462962962961</v>
      </c>
      <c r="J709">
        <v>16</v>
      </c>
      <c r="K709" s="1" t="s">
        <v>26</v>
      </c>
      <c r="L709" s="1" t="s">
        <v>22</v>
      </c>
      <c r="M709" s="1" t="s">
        <v>22</v>
      </c>
      <c r="N709"/>
      <c r="O709" s="4"/>
    </row>
    <row r="710" spans="1:16" x14ac:dyDescent="0.3">
      <c r="A710">
        <v>709</v>
      </c>
      <c r="B710" s="1" t="s">
        <v>29</v>
      </c>
      <c r="C710" s="2">
        <v>44208</v>
      </c>
      <c r="D710">
        <v>1</v>
      </c>
      <c r="E710" s="1" t="s">
        <v>16</v>
      </c>
      <c r="F710">
        <v>3</v>
      </c>
      <c r="G710">
        <v>12</v>
      </c>
      <c r="H710" s="1" t="s">
        <v>35</v>
      </c>
      <c r="I710" s="3">
        <v>0.70099537037037041</v>
      </c>
      <c r="J710">
        <v>16</v>
      </c>
      <c r="K710" s="1" t="s">
        <v>18</v>
      </c>
      <c r="L710" s="1" t="s">
        <v>19</v>
      </c>
      <c r="M710" s="1" t="s">
        <v>19</v>
      </c>
      <c r="N710">
        <v>124</v>
      </c>
      <c r="O710" s="4">
        <v>3.7731481481481483E-3</v>
      </c>
      <c r="P710">
        <v>4</v>
      </c>
    </row>
    <row r="711" spans="1:16" x14ac:dyDescent="0.3">
      <c r="A711">
        <v>710</v>
      </c>
      <c r="B711" s="1" t="s">
        <v>30</v>
      </c>
      <c r="C711" s="2">
        <v>44208</v>
      </c>
      <c r="D711">
        <v>1</v>
      </c>
      <c r="E711" s="1" t="s">
        <v>16</v>
      </c>
      <c r="F711">
        <v>3</v>
      </c>
      <c r="G711">
        <v>12</v>
      </c>
      <c r="H711" s="1" t="s">
        <v>35</v>
      </c>
      <c r="I711" s="3">
        <v>0.70099537037037041</v>
      </c>
      <c r="J711">
        <v>16</v>
      </c>
      <c r="K711" s="1" t="s">
        <v>25</v>
      </c>
      <c r="L711" s="1" t="s">
        <v>19</v>
      </c>
      <c r="M711" s="1" t="s">
        <v>19</v>
      </c>
      <c r="N711">
        <v>68</v>
      </c>
      <c r="O711" s="4">
        <v>3.2060185185185186E-3</v>
      </c>
      <c r="P711">
        <v>3</v>
      </c>
    </row>
    <row r="712" spans="1:16" x14ac:dyDescent="0.3">
      <c r="A712">
        <v>711</v>
      </c>
      <c r="B712" s="1" t="s">
        <v>31</v>
      </c>
      <c r="C712" s="2">
        <v>44208</v>
      </c>
      <c r="D712">
        <v>1</v>
      </c>
      <c r="E712" s="1" t="s">
        <v>16</v>
      </c>
      <c r="F712">
        <v>3</v>
      </c>
      <c r="G712">
        <v>12</v>
      </c>
      <c r="H712" s="1" t="s">
        <v>35</v>
      </c>
      <c r="I712" s="3">
        <v>0.70200231481481479</v>
      </c>
      <c r="J712">
        <v>16</v>
      </c>
      <c r="K712" s="1" t="s">
        <v>21</v>
      </c>
      <c r="L712" s="1" t="s">
        <v>19</v>
      </c>
      <c r="M712" s="1" t="s">
        <v>22</v>
      </c>
      <c r="N712">
        <v>40</v>
      </c>
      <c r="O712" s="4">
        <v>3.1597222222222222E-3</v>
      </c>
      <c r="P712">
        <v>3</v>
      </c>
    </row>
    <row r="713" spans="1:16" x14ac:dyDescent="0.3">
      <c r="A713">
        <v>712</v>
      </c>
      <c r="B713" s="1" t="s">
        <v>23</v>
      </c>
      <c r="C713" s="2">
        <v>44208</v>
      </c>
      <c r="D713">
        <v>1</v>
      </c>
      <c r="E713" s="1" t="s">
        <v>16</v>
      </c>
      <c r="F713">
        <v>3</v>
      </c>
      <c r="G713">
        <v>12</v>
      </c>
      <c r="H713" s="1" t="s">
        <v>35</v>
      </c>
      <c r="I713" s="3">
        <v>0.70200231481481479</v>
      </c>
      <c r="J713">
        <v>16</v>
      </c>
      <c r="K713" s="1" t="s">
        <v>25</v>
      </c>
      <c r="L713" s="1" t="s">
        <v>19</v>
      </c>
      <c r="M713" s="1" t="s">
        <v>19</v>
      </c>
      <c r="N713">
        <v>119</v>
      </c>
      <c r="O713" s="4">
        <v>1.7939814814814815E-3</v>
      </c>
      <c r="P713">
        <v>4</v>
      </c>
    </row>
    <row r="714" spans="1:16" x14ac:dyDescent="0.3">
      <c r="A714">
        <v>713</v>
      </c>
      <c r="B714" s="1" t="s">
        <v>31</v>
      </c>
      <c r="C714" s="2">
        <v>44208</v>
      </c>
      <c r="D714">
        <v>1</v>
      </c>
      <c r="E714" s="1" t="s">
        <v>16</v>
      </c>
      <c r="F714">
        <v>3</v>
      </c>
      <c r="G714">
        <v>12</v>
      </c>
      <c r="H714" s="1" t="s">
        <v>35</v>
      </c>
      <c r="I714" s="3">
        <v>0.70299768518518524</v>
      </c>
      <c r="J714">
        <v>16</v>
      </c>
      <c r="K714" s="1" t="s">
        <v>25</v>
      </c>
      <c r="L714" s="1" t="s">
        <v>19</v>
      </c>
      <c r="M714" s="1" t="s">
        <v>19</v>
      </c>
      <c r="N714">
        <v>42</v>
      </c>
      <c r="O714" s="4">
        <v>6.3657407407407413E-4</v>
      </c>
      <c r="P714">
        <v>1</v>
      </c>
    </row>
    <row r="715" spans="1:16" x14ac:dyDescent="0.3">
      <c r="A715">
        <v>714</v>
      </c>
      <c r="B715" s="1" t="s">
        <v>29</v>
      </c>
      <c r="C715" s="2">
        <v>44208</v>
      </c>
      <c r="D715">
        <v>1</v>
      </c>
      <c r="E715" s="1" t="s">
        <v>16</v>
      </c>
      <c r="F715">
        <v>3</v>
      </c>
      <c r="G715">
        <v>12</v>
      </c>
      <c r="H715" s="1" t="s">
        <v>35</v>
      </c>
      <c r="I715" s="3">
        <v>0.70299768518518524</v>
      </c>
      <c r="J715">
        <v>16</v>
      </c>
      <c r="K715" s="1" t="s">
        <v>26</v>
      </c>
      <c r="L715" s="1" t="s">
        <v>19</v>
      </c>
      <c r="M715" s="1" t="s">
        <v>19</v>
      </c>
      <c r="N715">
        <v>30</v>
      </c>
      <c r="O715" s="4">
        <v>2.7199074074074074E-3</v>
      </c>
      <c r="P715">
        <v>4</v>
      </c>
    </row>
    <row r="716" spans="1:16" x14ac:dyDescent="0.3">
      <c r="A716">
        <v>715</v>
      </c>
      <c r="B716" s="1" t="s">
        <v>27</v>
      </c>
      <c r="C716" s="2">
        <v>44208</v>
      </c>
      <c r="D716">
        <v>1</v>
      </c>
      <c r="E716" s="1" t="s">
        <v>16</v>
      </c>
      <c r="F716">
        <v>3</v>
      </c>
      <c r="G716">
        <v>12</v>
      </c>
      <c r="H716" s="1" t="s">
        <v>35</v>
      </c>
      <c r="I716" s="3">
        <v>0.71299768518518514</v>
      </c>
      <c r="J716">
        <v>17</v>
      </c>
      <c r="K716" s="1" t="s">
        <v>26</v>
      </c>
      <c r="L716" s="1" t="s">
        <v>19</v>
      </c>
      <c r="M716" s="1" t="s">
        <v>19</v>
      </c>
      <c r="N716">
        <v>79</v>
      </c>
      <c r="O716" s="4">
        <v>3.0208333333333333E-3</v>
      </c>
      <c r="P716">
        <v>4</v>
      </c>
    </row>
    <row r="717" spans="1:16" x14ac:dyDescent="0.3">
      <c r="A717">
        <v>716</v>
      </c>
      <c r="B717" s="1" t="s">
        <v>20</v>
      </c>
      <c r="C717" s="2">
        <v>44208</v>
      </c>
      <c r="D717">
        <v>1</v>
      </c>
      <c r="E717" s="1" t="s">
        <v>16</v>
      </c>
      <c r="F717">
        <v>3</v>
      </c>
      <c r="G717">
        <v>12</v>
      </c>
      <c r="H717" s="1" t="s">
        <v>35</v>
      </c>
      <c r="I717" s="3">
        <v>0.71299768518518514</v>
      </c>
      <c r="J717">
        <v>17</v>
      </c>
      <c r="K717" s="1" t="s">
        <v>18</v>
      </c>
      <c r="L717" s="1" t="s">
        <v>19</v>
      </c>
      <c r="M717" s="1" t="s">
        <v>19</v>
      </c>
      <c r="N717">
        <v>44</v>
      </c>
      <c r="O717" s="4">
        <v>4.8148148148148152E-3</v>
      </c>
      <c r="P717">
        <v>1</v>
      </c>
    </row>
    <row r="718" spans="1:16" x14ac:dyDescent="0.3">
      <c r="A718">
        <v>717</v>
      </c>
      <c r="B718" s="1" t="s">
        <v>27</v>
      </c>
      <c r="C718" s="2">
        <v>44208</v>
      </c>
      <c r="D718">
        <v>1</v>
      </c>
      <c r="E718" s="1" t="s">
        <v>16</v>
      </c>
      <c r="F718">
        <v>3</v>
      </c>
      <c r="G718">
        <v>12</v>
      </c>
      <c r="H718" s="1" t="s">
        <v>35</v>
      </c>
      <c r="I718" s="3">
        <v>0.75</v>
      </c>
      <c r="J718">
        <v>18</v>
      </c>
      <c r="K718" s="1" t="s">
        <v>28</v>
      </c>
      <c r="L718" s="1" t="s">
        <v>19</v>
      </c>
      <c r="M718" s="1" t="s">
        <v>19</v>
      </c>
      <c r="N718">
        <v>71</v>
      </c>
      <c r="O718" s="4">
        <v>1.3888888888888889E-3</v>
      </c>
      <c r="P718">
        <v>3</v>
      </c>
    </row>
    <row r="719" spans="1:16" x14ac:dyDescent="0.3">
      <c r="A719">
        <v>718</v>
      </c>
      <c r="B719" s="1" t="s">
        <v>24</v>
      </c>
      <c r="C719" s="2">
        <v>44208</v>
      </c>
      <c r="D719">
        <v>1</v>
      </c>
      <c r="E719" s="1" t="s">
        <v>16</v>
      </c>
      <c r="F719">
        <v>3</v>
      </c>
      <c r="G719">
        <v>12</v>
      </c>
      <c r="H719" s="1" t="s">
        <v>35</v>
      </c>
      <c r="I719" s="3">
        <v>0.75</v>
      </c>
      <c r="J719">
        <v>18</v>
      </c>
      <c r="K719" s="1" t="s">
        <v>28</v>
      </c>
      <c r="L719" s="1" t="s">
        <v>22</v>
      </c>
      <c r="M719" s="1" t="s">
        <v>22</v>
      </c>
      <c r="N719"/>
      <c r="O719" s="4"/>
    </row>
    <row r="720" spans="1:16" x14ac:dyDescent="0.3">
      <c r="A720">
        <v>719</v>
      </c>
      <c r="B720" s="1" t="s">
        <v>29</v>
      </c>
      <c r="C720" s="2">
        <v>44209</v>
      </c>
      <c r="D720">
        <v>1</v>
      </c>
      <c r="E720" s="1" t="s">
        <v>16</v>
      </c>
      <c r="F720">
        <v>3</v>
      </c>
      <c r="G720">
        <v>13</v>
      </c>
      <c r="H720" s="1" t="s">
        <v>36</v>
      </c>
      <c r="I720" s="3">
        <v>0.39</v>
      </c>
      <c r="J720">
        <v>9</v>
      </c>
      <c r="K720" s="1" t="s">
        <v>26</v>
      </c>
      <c r="L720" s="1" t="s">
        <v>19</v>
      </c>
      <c r="M720" s="1" t="s">
        <v>19</v>
      </c>
      <c r="N720">
        <v>21</v>
      </c>
      <c r="O720" s="4">
        <v>4.4560185185185189E-3</v>
      </c>
      <c r="P720">
        <v>5</v>
      </c>
    </row>
    <row r="721" spans="1:16" x14ac:dyDescent="0.3">
      <c r="A721">
        <v>720</v>
      </c>
      <c r="B721" s="1" t="s">
        <v>27</v>
      </c>
      <c r="C721" s="2">
        <v>44209</v>
      </c>
      <c r="D721">
        <v>1</v>
      </c>
      <c r="E721" s="1" t="s">
        <v>16</v>
      </c>
      <c r="F721">
        <v>3</v>
      </c>
      <c r="G721">
        <v>13</v>
      </c>
      <c r="H721" s="1" t="s">
        <v>36</v>
      </c>
      <c r="I721" s="3">
        <v>0.39</v>
      </c>
      <c r="J721">
        <v>9</v>
      </c>
      <c r="K721" s="1" t="s">
        <v>21</v>
      </c>
      <c r="L721" s="1" t="s">
        <v>19</v>
      </c>
      <c r="M721" s="1" t="s">
        <v>19</v>
      </c>
      <c r="N721">
        <v>122</v>
      </c>
      <c r="O721" s="4">
        <v>3.3333333333333335E-3</v>
      </c>
      <c r="P721">
        <v>4</v>
      </c>
    </row>
    <row r="722" spans="1:16" x14ac:dyDescent="0.3">
      <c r="A722">
        <v>721</v>
      </c>
      <c r="B722" s="1" t="s">
        <v>20</v>
      </c>
      <c r="C722" s="2">
        <v>44209</v>
      </c>
      <c r="D722">
        <v>1</v>
      </c>
      <c r="E722" s="1" t="s">
        <v>16</v>
      </c>
      <c r="F722">
        <v>3</v>
      </c>
      <c r="G722">
        <v>13</v>
      </c>
      <c r="H722" s="1" t="s">
        <v>36</v>
      </c>
      <c r="I722" s="3">
        <v>0.40599537037037037</v>
      </c>
      <c r="J722">
        <v>9</v>
      </c>
      <c r="K722" s="1" t="s">
        <v>21</v>
      </c>
      <c r="L722" s="1" t="s">
        <v>22</v>
      </c>
      <c r="M722" s="1" t="s">
        <v>22</v>
      </c>
      <c r="N722"/>
      <c r="O722" s="4"/>
    </row>
    <row r="723" spans="1:16" x14ac:dyDescent="0.3">
      <c r="A723">
        <v>722</v>
      </c>
      <c r="B723" s="1" t="s">
        <v>20</v>
      </c>
      <c r="C723" s="2">
        <v>44209</v>
      </c>
      <c r="D723">
        <v>1</v>
      </c>
      <c r="E723" s="1" t="s">
        <v>16</v>
      </c>
      <c r="F723">
        <v>3</v>
      </c>
      <c r="G723">
        <v>13</v>
      </c>
      <c r="H723" s="1" t="s">
        <v>36</v>
      </c>
      <c r="I723" s="3">
        <v>0.40599537037037037</v>
      </c>
      <c r="J723">
        <v>9</v>
      </c>
      <c r="K723" s="1" t="s">
        <v>26</v>
      </c>
      <c r="L723" s="1" t="s">
        <v>19</v>
      </c>
      <c r="M723" s="1" t="s">
        <v>19</v>
      </c>
      <c r="N723">
        <v>62</v>
      </c>
      <c r="O723" s="4">
        <v>1.6782407407407408E-3</v>
      </c>
      <c r="P723">
        <v>3</v>
      </c>
    </row>
    <row r="724" spans="1:16" x14ac:dyDescent="0.3">
      <c r="A724">
        <v>723</v>
      </c>
      <c r="B724" s="1" t="s">
        <v>23</v>
      </c>
      <c r="C724" s="2">
        <v>44209</v>
      </c>
      <c r="D724">
        <v>1</v>
      </c>
      <c r="E724" s="1" t="s">
        <v>16</v>
      </c>
      <c r="F724">
        <v>3</v>
      </c>
      <c r="G724">
        <v>13</v>
      </c>
      <c r="H724" s="1" t="s">
        <v>36</v>
      </c>
      <c r="I724" s="3">
        <v>0.4070023148148148</v>
      </c>
      <c r="J724">
        <v>9</v>
      </c>
      <c r="K724" s="1" t="s">
        <v>18</v>
      </c>
      <c r="L724" s="1" t="s">
        <v>19</v>
      </c>
      <c r="M724" s="1" t="s">
        <v>22</v>
      </c>
      <c r="N724">
        <v>37</v>
      </c>
      <c r="O724" s="4">
        <v>1.8749999999999999E-3</v>
      </c>
      <c r="P724">
        <v>5</v>
      </c>
    </row>
    <row r="725" spans="1:16" x14ac:dyDescent="0.3">
      <c r="A725">
        <v>724</v>
      </c>
      <c r="B725" s="1" t="s">
        <v>15</v>
      </c>
      <c r="C725" s="2">
        <v>44209</v>
      </c>
      <c r="D725">
        <v>1</v>
      </c>
      <c r="E725" s="1" t="s">
        <v>16</v>
      </c>
      <c r="F725">
        <v>3</v>
      </c>
      <c r="G725">
        <v>13</v>
      </c>
      <c r="H725" s="1" t="s">
        <v>36</v>
      </c>
      <c r="I725" s="3">
        <v>0.4070023148148148</v>
      </c>
      <c r="J725">
        <v>9</v>
      </c>
      <c r="K725" s="1" t="s">
        <v>18</v>
      </c>
      <c r="L725" s="1" t="s">
        <v>19</v>
      </c>
      <c r="M725" s="1" t="s">
        <v>19</v>
      </c>
      <c r="N725">
        <v>112</v>
      </c>
      <c r="O725" s="4">
        <v>4.8263888888888887E-3</v>
      </c>
      <c r="P725">
        <v>2</v>
      </c>
    </row>
    <row r="726" spans="1:16" x14ac:dyDescent="0.3">
      <c r="A726">
        <v>725</v>
      </c>
      <c r="B726" s="1" t="s">
        <v>27</v>
      </c>
      <c r="C726" s="2">
        <v>44209</v>
      </c>
      <c r="D726">
        <v>1</v>
      </c>
      <c r="E726" s="1" t="s">
        <v>16</v>
      </c>
      <c r="F726">
        <v>3</v>
      </c>
      <c r="G726">
        <v>13</v>
      </c>
      <c r="H726" s="1" t="s">
        <v>36</v>
      </c>
      <c r="I726" s="3">
        <v>0.41400462962962964</v>
      </c>
      <c r="J726">
        <v>9</v>
      </c>
      <c r="K726" s="1" t="s">
        <v>18</v>
      </c>
      <c r="L726" s="1" t="s">
        <v>19</v>
      </c>
      <c r="M726" s="1" t="s">
        <v>19</v>
      </c>
      <c r="N726">
        <v>40</v>
      </c>
      <c r="O726" s="4">
        <v>2.3611111111111111E-3</v>
      </c>
      <c r="P726">
        <v>2</v>
      </c>
    </row>
    <row r="727" spans="1:16" x14ac:dyDescent="0.3">
      <c r="A727">
        <v>726</v>
      </c>
      <c r="B727" s="1" t="s">
        <v>29</v>
      </c>
      <c r="C727" s="2">
        <v>44209</v>
      </c>
      <c r="D727">
        <v>1</v>
      </c>
      <c r="E727" s="1" t="s">
        <v>16</v>
      </c>
      <c r="F727">
        <v>3</v>
      </c>
      <c r="G727">
        <v>13</v>
      </c>
      <c r="H727" s="1" t="s">
        <v>36</v>
      </c>
      <c r="I727" s="3">
        <v>0.41400462962962964</v>
      </c>
      <c r="J727">
        <v>9</v>
      </c>
      <c r="K727" s="1" t="s">
        <v>28</v>
      </c>
      <c r="L727" s="1" t="s">
        <v>19</v>
      </c>
      <c r="M727" s="1" t="s">
        <v>22</v>
      </c>
      <c r="N727">
        <v>50</v>
      </c>
      <c r="O727" s="4">
        <v>1.3078703703703703E-3</v>
      </c>
      <c r="P727">
        <v>5</v>
      </c>
    </row>
    <row r="728" spans="1:16" x14ac:dyDescent="0.3">
      <c r="A728">
        <v>727</v>
      </c>
      <c r="B728" s="1" t="s">
        <v>31</v>
      </c>
      <c r="C728" s="2">
        <v>44209</v>
      </c>
      <c r="D728">
        <v>1</v>
      </c>
      <c r="E728" s="1" t="s">
        <v>16</v>
      </c>
      <c r="F728">
        <v>3</v>
      </c>
      <c r="G728">
        <v>13</v>
      </c>
      <c r="H728" s="1" t="s">
        <v>36</v>
      </c>
      <c r="I728" s="3">
        <v>0.44299768518518517</v>
      </c>
      <c r="J728">
        <v>10</v>
      </c>
      <c r="K728" s="1" t="s">
        <v>28</v>
      </c>
      <c r="L728" s="1" t="s">
        <v>19</v>
      </c>
      <c r="M728" s="1" t="s">
        <v>19</v>
      </c>
      <c r="N728">
        <v>88</v>
      </c>
      <c r="O728" s="4">
        <v>2.8935185185185184E-3</v>
      </c>
      <c r="P728">
        <v>4</v>
      </c>
    </row>
    <row r="729" spans="1:16" x14ac:dyDescent="0.3">
      <c r="A729">
        <v>728</v>
      </c>
      <c r="B729" s="1" t="s">
        <v>31</v>
      </c>
      <c r="C729" s="2">
        <v>44209</v>
      </c>
      <c r="D729">
        <v>1</v>
      </c>
      <c r="E729" s="1" t="s">
        <v>16</v>
      </c>
      <c r="F729">
        <v>3</v>
      </c>
      <c r="G729">
        <v>13</v>
      </c>
      <c r="H729" s="1" t="s">
        <v>36</v>
      </c>
      <c r="I729" s="3">
        <v>0.44299768518518517</v>
      </c>
      <c r="J729">
        <v>10</v>
      </c>
      <c r="K729" s="1" t="s">
        <v>26</v>
      </c>
      <c r="L729" s="1" t="s">
        <v>19</v>
      </c>
      <c r="M729" s="1" t="s">
        <v>19</v>
      </c>
      <c r="N729">
        <v>97</v>
      </c>
      <c r="O729" s="4">
        <v>6.018518518518519E-4</v>
      </c>
      <c r="P729">
        <v>3</v>
      </c>
    </row>
    <row r="730" spans="1:16" x14ac:dyDescent="0.3">
      <c r="A730">
        <v>729</v>
      </c>
      <c r="B730" s="1" t="s">
        <v>15</v>
      </c>
      <c r="C730" s="2">
        <v>44209</v>
      </c>
      <c r="D730">
        <v>1</v>
      </c>
      <c r="E730" s="1" t="s">
        <v>16</v>
      </c>
      <c r="F730">
        <v>3</v>
      </c>
      <c r="G730">
        <v>13</v>
      </c>
      <c r="H730" s="1" t="s">
        <v>36</v>
      </c>
      <c r="I730" s="3">
        <v>0.46299768518518519</v>
      </c>
      <c r="J730">
        <v>11</v>
      </c>
      <c r="K730" s="1" t="s">
        <v>25</v>
      </c>
      <c r="L730" s="1" t="s">
        <v>22</v>
      </c>
      <c r="M730" s="1" t="s">
        <v>22</v>
      </c>
      <c r="N730"/>
      <c r="O730" s="4"/>
    </row>
    <row r="731" spans="1:16" x14ac:dyDescent="0.3">
      <c r="A731">
        <v>730</v>
      </c>
      <c r="B731" s="1" t="s">
        <v>20</v>
      </c>
      <c r="C731" s="2">
        <v>44209</v>
      </c>
      <c r="D731">
        <v>1</v>
      </c>
      <c r="E731" s="1" t="s">
        <v>16</v>
      </c>
      <c r="F731">
        <v>3</v>
      </c>
      <c r="G731">
        <v>13</v>
      </c>
      <c r="H731" s="1" t="s">
        <v>36</v>
      </c>
      <c r="I731" s="3">
        <v>0.46299768518518519</v>
      </c>
      <c r="J731">
        <v>11</v>
      </c>
      <c r="K731" s="1" t="s">
        <v>28</v>
      </c>
      <c r="L731" s="1" t="s">
        <v>19</v>
      </c>
      <c r="M731" s="1" t="s">
        <v>19</v>
      </c>
      <c r="N731">
        <v>110</v>
      </c>
      <c r="O731" s="4">
        <v>3.2754629629629631E-3</v>
      </c>
      <c r="P731">
        <v>4</v>
      </c>
    </row>
    <row r="732" spans="1:16" x14ac:dyDescent="0.3">
      <c r="A732">
        <v>731</v>
      </c>
      <c r="B732" s="1" t="s">
        <v>30</v>
      </c>
      <c r="C732" s="2">
        <v>44209</v>
      </c>
      <c r="D732">
        <v>1</v>
      </c>
      <c r="E732" s="1" t="s">
        <v>16</v>
      </c>
      <c r="F732">
        <v>3</v>
      </c>
      <c r="G732">
        <v>13</v>
      </c>
      <c r="H732" s="1" t="s">
        <v>36</v>
      </c>
      <c r="I732" s="3">
        <v>0.46500000000000002</v>
      </c>
      <c r="J732">
        <v>11</v>
      </c>
      <c r="K732" s="1" t="s">
        <v>28</v>
      </c>
      <c r="L732" s="1" t="s">
        <v>22</v>
      </c>
      <c r="M732" s="1" t="s">
        <v>22</v>
      </c>
      <c r="N732"/>
      <c r="O732" s="4"/>
    </row>
    <row r="733" spans="1:16" x14ac:dyDescent="0.3">
      <c r="A733">
        <v>732</v>
      </c>
      <c r="B733" s="1" t="s">
        <v>27</v>
      </c>
      <c r="C733" s="2">
        <v>44209</v>
      </c>
      <c r="D733">
        <v>1</v>
      </c>
      <c r="E733" s="1" t="s">
        <v>16</v>
      </c>
      <c r="F733">
        <v>3</v>
      </c>
      <c r="G733">
        <v>13</v>
      </c>
      <c r="H733" s="1" t="s">
        <v>36</v>
      </c>
      <c r="I733" s="3">
        <v>0.46500000000000002</v>
      </c>
      <c r="J733">
        <v>11</v>
      </c>
      <c r="K733" s="1" t="s">
        <v>21</v>
      </c>
      <c r="L733" s="1" t="s">
        <v>19</v>
      </c>
      <c r="M733" s="1" t="s">
        <v>19</v>
      </c>
      <c r="N733">
        <v>104</v>
      </c>
      <c r="O733" s="4">
        <v>2.3611111111111111E-3</v>
      </c>
      <c r="P733">
        <v>5</v>
      </c>
    </row>
    <row r="734" spans="1:16" x14ac:dyDescent="0.3">
      <c r="A734">
        <v>733</v>
      </c>
      <c r="B734" s="1" t="s">
        <v>23</v>
      </c>
      <c r="C734" s="2">
        <v>44209</v>
      </c>
      <c r="D734">
        <v>1</v>
      </c>
      <c r="E734" s="1" t="s">
        <v>16</v>
      </c>
      <c r="F734">
        <v>3</v>
      </c>
      <c r="G734">
        <v>13</v>
      </c>
      <c r="H734" s="1" t="s">
        <v>36</v>
      </c>
      <c r="I734" s="3">
        <v>0.49</v>
      </c>
      <c r="J734">
        <v>11</v>
      </c>
      <c r="K734" s="1" t="s">
        <v>18</v>
      </c>
      <c r="L734" s="1" t="s">
        <v>19</v>
      </c>
      <c r="M734" s="1" t="s">
        <v>22</v>
      </c>
      <c r="N734">
        <v>79</v>
      </c>
      <c r="O734" s="4">
        <v>3.449074074074074E-3</v>
      </c>
      <c r="P734">
        <v>3</v>
      </c>
    </row>
    <row r="735" spans="1:16" x14ac:dyDescent="0.3">
      <c r="A735">
        <v>734</v>
      </c>
      <c r="B735" s="1" t="s">
        <v>20</v>
      </c>
      <c r="C735" s="2">
        <v>44209</v>
      </c>
      <c r="D735">
        <v>1</v>
      </c>
      <c r="E735" s="1" t="s">
        <v>16</v>
      </c>
      <c r="F735">
        <v>3</v>
      </c>
      <c r="G735">
        <v>13</v>
      </c>
      <c r="H735" s="1" t="s">
        <v>36</v>
      </c>
      <c r="I735" s="3">
        <v>0.49</v>
      </c>
      <c r="J735">
        <v>11</v>
      </c>
      <c r="K735" s="1" t="s">
        <v>25</v>
      </c>
      <c r="L735" s="1" t="s">
        <v>19</v>
      </c>
      <c r="M735" s="1" t="s">
        <v>19</v>
      </c>
      <c r="N735">
        <v>70</v>
      </c>
      <c r="O735" s="4">
        <v>1.0532407407407407E-3</v>
      </c>
      <c r="P735">
        <v>3</v>
      </c>
    </row>
    <row r="736" spans="1:16" x14ac:dyDescent="0.3">
      <c r="A736">
        <v>735</v>
      </c>
      <c r="B736" s="1" t="s">
        <v>24</v>
      </c>
      <c r="C736" s="2">
        <v>44209</v>
      </c>
      <c r="D736">
        <v>1</v>
      </c>
      <c r="E736" s="1" t="s">
        <v>16</v>
      </c>
      <c r="F736">
        <v>3</v>
      </c>
      <c r="G736">
        <v>13</v>
      </c>
      <c r="H736" s="1" t="s">
        <v>36</v>
      </c>
      <c r="I736" s="3">
        <v>0.49599537037037039</v>
      </c>
      <c r="J736">
        <v>11</v>
      </c>
      <c r="K736" s="1" t="s">
        <v>26</v>
      </c>
      <c r="L736" s="1" t="s">
        <v>22</v>
      </c>
      <c r="M736" s="1" t="s">
        <v>22</v>
      </c>
      <c r="N736"/>
      <c r="O736" s="4"/>
    </row>
    <row r="737" spans="1:16" x14ac:dyDescent="0.3">
      <c r="A737">
        <v>736</v>
      </c>
      <c r="B737" s="1" t="s">
        <v>29</v>
      </c>
      <c r="C737" s="2">
        <v>44209</v>
      </c>
      <c r="D737">
        <v>1</v>
      </c>
      <c r="E737" s="1" t="s">
        <v>16</v>
      </c>
      <c r="F737">
        <v>3</v>
      </c>
      <c r="G737">
        <v>13</v>
      </c>
      <c r="H737" s="1" t="s">
        <v>36</v>
      </c>
      <c r="I737" s="3">
        <v>0.49599537037037039</v>
      </c>
      <c r="J737">
        <v>11</v>
      </c>
      <c r="K737" s="1" t="s">
        <v>28</v>
      </c>
      <c r="L737" s="1" t="s">
        <v>19</v>
      </c>
      <c r="M737" s="1" t="s">
        <v>19</v>
      </c>
      <c r="N737">
        <v>70</v>
      </c>
      <c r="O737" s="4">
        <v>3.9236111111111112E-3</v>
      </c>
      <c r="P737">
        <v>1</v>
      </c>
    </row>
    <row r="738" spans="1:16" x14ac:dyDescent="0.3">
      <c r="A738">
        <v>737</v>
      </c>
      <c r="B738" s="1" t="s">
        <v>30</v>
      </c>
      <c r="C738" s="2">
        <v>44209</v>
      </c>
      <c r="D738">
        <v>1</v>
      </c>
      <c r="E738" s="1" t="s">
        <v>16</v>
      </c>
      <c r="F738">
        <v>3</v>
      </c>
      <c r="G738">
        <v>13</v>
      </c>
      <c r="H738" s="1" t="s">
        <v>36</v>
      </c>
      <c r="I738" s="3">
        <v>0.52200231481481485</v>
      </c>
      <c r="J738">
        <v>12</v>
      </c>
      <c r="K738" s="1" t="s">
        <v>18</v>
      </c>
      <c r="L738" s="1" t="s">
        <v>19</v>
      </c>
      <c r="M738" s="1" t="s">
        <v>19</v>
      </c>
      <c r="N738">
        <v>33</v>
      </c>
      <c r="O738" s="4">
        <v>6.018518518518519E-4</v>
      </c>
      <c r="P738">
        <v>3</v>
      </c>
    </row>
    <row r="739" spans="1:16" x14ac:dyDescent="0.3">
      <c r="A739">
        <v>738</v>
      </c>
      <c r="B739" s="1" t="s">
        <v>29</v>
      </c>
      <c r="C739" s="2">
        <v>44209</v>
      </c>
      <c r="D739">
        <v>1</v>
      </c>
      <c r="E739" s="1" t="s">
        <v>16</v>
      </c>
      <c r="F739">
        <v>3</v>
      </c>
      <c r="G739">
        <v>13</v>
      </c>
      <c r="H739" s="1" t="s">
        <v>36</v>
      </c>
      <c r="I739" s="3">
        <v>0.52200231481481485</v>
      </c>
      <c r="J739">
        <v>12</v>
      </c>
      <c r="K739" s="1" t="s">
        <v>25</v>
      </c>
      <c r="L739" s="1" t="s">
        <v>19</v>
      </c>
      <c r="M739" s="1" t="s">
        <v>19</v>
      </c>
      <c r="N739">
        <v>124</v>
      </c>
      <c r="O739" s="4">
        <v>6.2500000000000001E-4</v>
      </c>
      <c r="P739">
        <v>4</v>
      </c>
    </row>
    <row r="740" spans="1:16" x14ac:dyDescent="0.3">
      <c r="A740">
        <v>739</v>
      </c>
      <c r="B740" s="1" t="s">
        <v>15</v>
      </c>
      <c r="C740" s="2">
        <v>44209</v>
      </c>
      <c r="D740">
        <v>1</v>
      </c>
      <c r="E740" s="1" t="s">
        <v>16</v>
      </c>
      <c r="F740">
        <v>3</v>
      </c>
      <c r="G740">
        <v>13</v>
      </c>
      <c r="H740" s="1" t="s">
        <v>36</v>
      </c>
      <c r="I740" s="3">
        <v>0.52599537037037036</v>
      </c>
      <c r="J740">
        <v>12</v>
      </c>
      <c r="K740" s="1" t="s">
        <v>25</v>
      </c>
      <c r="L740" s="1" t="s">
        <v>19</v>
      </c>
      <c r="M740" s="1" t="s">
        <v>19</v>
      </c>
      <c r="N740">
        <v>77</v>
      </c>
      <c r="O740" s="4">
        <v>1.4351851851851852E-3</v>
      </c>
      <c r="P740">
        <v>3</v>
      </c>
    </row>
    <row r="741" spans="1:16" x14ac:dyDescent="0.3">
      <c r="A741">
        <v>740</v>
      </c>
      <c r="B741" s="1" t="s">
        <v>31</v>
      </c>
      <c r="C741" s="2">
        <v>44209</v>
      </c>
      <c r="D741">
        <v>1</v>
      </c>
      <c r="E741" s="1" t="s">
        <v>16</v>
      </c>
      <c r="F741">
        <v>3</v>
      </c>
      <c r="G741">
        <v>13</v>
      </c>
      <c r="H741" s="1" t="s">
        <v>36</v>
      </c>
      <c r="I741" s="3">
        <v>0.52599537037037036</v>
      </c>
      <c r="J741">
        <v>12</v>
      </c>
      <c r="K741" s="1" t="s">
        <v>28</v>
      </c>
      <c r="L741" s="1" t="s">
        <v>19</v>
      </c>
      <c r="M741" s="1" t="s">
        <v>19</v>
      </c>
      <c r="N741">
        <v>33</v>
      </c>
      <c r="O741" s="4">
        <v>4.409722222222222E-3</v>
      </c>
      <c r="P741">
        <v>3</v>
      </c>
    </row>
    <row r="742" spans="1:16" x14ac:dyDescent="0.3">
      <c r="A742">
        <v>741</v>
      </c>
      <c r="B742" s="1" t="s">
        <v>27</v>
      </c>
      <c r="C742" s="2">
        <v>44209</v>
      </c>
      <c r="D742">
        <v>1</v>
      </c>
      <c r="E742" s="1" t="s">
        <v>16</v>
      </c>
      <c r="F742">
        <v>3</v>
      </c>
      <c r="G742">
        <v>13</v>
      </c>
      <c r="H742" s="1" t="s">
        <v>36</v>
      </c>
      <c r="I742" s="3">
        <v>0.52799768518518519</v>
      </c>
      <c r="J742">
        <v>12</v>
      </c>
      <c r="K742" s="1" t="s">
        <v>18</v>
      </c>
      <c r="L742" s="1" t="s">
        <v>19</v>
      </c>
      <c r="M742" s="1" t="s">
        <v>19</v>
      </c>
      <c r="N742">
        <v>96</v>
      </c>
      <c r="O742" s="4">
        <v>7.7546296296296293E-4</v>
      </c>
      <c r="P742">
        <v>5</v>
      </c>
    </row>
    <row r="743" spans="1:16" x14ac:dyDescent="0.3">
      <c r="A743">
        <v>742</v>
      </c>
      <c r="B743" s="1" t="s">
        <v>20</v>
      </c>
      <c r="C743" s="2">
        <v>44209</v>
      </c>
      <c r="D743">
        <v>1</v>
      </c>
      <c r="E743" s="1" t="s">
        <v>16</v>
      </c>
      <c r="F743">
        <v>3</v>
      </c>
      <c r="G743">
        <v>13</v>
      </c>
      <c r="H743" s="1" t="s">
        <v>36</v>
      </c>
      <c r="I743" s="3">
        <v>0.52799768518518519</v>
      </c>
      <c r="J743">
        <v>12</v>
      </c>
      <c r="K743" s="1" t="s">
        <v>28</v>
      </c>
      <c r="L743" s="1" t="s">
        <v>22</v>
      </c>
      <c r="M743" s="1" t="s">
        <v>22</v>
      </c>
      <c r="N743"/>
      <c r="O743" s="4"/>
    </row>
    <row r="744" spans="1:16" x14ac:dyDescent="0.3">
      <c r="A744">
        <v>743</v>
      </c>
      <c r="B744" s="1" t="s">
        <v>29</v>
      </c>
      <c r="C744" s="2">
        <v>44209</v>
      </c>
      <c r="D744">
        <v>1</v>
      </c>
      <c r="E744" s="1" t="s">
        <v>16</v>
      </c>
      <c r="F744">
        <v>3</v>
      </c>
      <c r="G744">
        <v>13</v>
      </c>
      <c r="H744" s="1" t="s">
        <v>36</v>
      </c>
      <c r="I744" s="3">
        <v>0.58499999999999996</v>
      </c>
      <c r="J744">
        <v>14</v>
      </c>
      <c r="K744" s="1" t="s">
        <v>25</v>
      </c>
      <c r="L744" s="1" t="s">
        <v>19</v>
      </c>
      <c r="M744" s="1" t="s">
        <v>19</v>
      </c>
      <c r="N744">
        <v>69</v>
      </c>
      <c r="O744" s="4">
        <v>2.638888888888889E-3</v>
      </c>
      <c r="P744">
        <v>5</v>
      </c>
    </row>
    <row r="745" spans="1:16" x14ac:dyDescent="0.3">
      <c r="A745">
        <v>744</v>
      </c>
      <c r="B745" s="1" t="s">
        <v>31</v>
      </c>
      <c r="C745" s="2">
        <v>44209</v>
      </c>
      <c r="D745">
        <v>1</v>
      </c>
      <c r="E745" s="1" t="s">
        <v>16</v>
      </c>
      <c r="F745">
        <v>3</v>
      </c>
      <c r="G745">
        <v>13</v>
      </c>
      <c r="H745" s="1" t="s">
        <v>36</v>
      </c>
      <c r="I745" s="3">
        <v>0.58499999999999996</v>
      </c>
      <c r="J745">
        <v>14</v>
      </c>
      <c r="K745" s="1" t="s">
        <v>26</v>
      </c>
      <c r="L745" s="1" t="s">
        <v>19</v>
      </c>
      <c r="M745" s="1" t="s">
        <v>19</v>
      </c>
      <c r="N745">
        <v>58</v>
      </c>
      <c r="O745" s="4">
        <v>4.5370370370370373E-3</v>
      </c>
      <c r="P745">
        <v>4</v>
      </c>
    </row>
    <row r="746" spans="1:16" x14ac:dyDescent="0.3">
      <c r="A746">
        <v>745</v>
      </c>
      <c r="B746" s="1" t="s">
        <v>30</v>
      </c>
      <c r="C746" s="2">
        <v>44209</v>
      </c>
      <c r="D746">
        <v>1</v>
      </c>
      <c r="E746" s="1" t="s">
        <v>16</v>
      </c>
      <c r="F746">
        <v>3</v>
      </c>
      <c r="G746">
        <v>13</v>
      </c>
      <c r="H746" s="1" t="s">
        <v>36</v>
      </c>
      <c r="I746" s="3">
        <v>0.60200231481481481</v>
      </c>
      <c r="J746">
        <v>14</v>
      </c>
      <c r="K746" s="1" t="s">
        <v>26</v>
      </c>
      <c r="L746" s="1" t="s">
        <v>19</v>
      </c>
      <c r="M746" s="1" t="s">
        <v>22</v>
      </c>
      <c r="N746">
        <v>112</v>
      </c>
      <c r="O746" s="4">
        <v>4.6296296296296298E-4</v>
      </c>
      <c r="P746">
        <v>3</v>
      </c>
    </row>
    <row r="747" spans="1:16" x14ac:dyDescent="0.3">
      <c r="A747">
        <v>746</v>
      </c>
      <c r="B747" s="1" t="s">
        <v>27</v>
      </c>
      <c r="C747" s="2">
        <v>44209</v>
      </c>
      <c r="D747">
        <v>1</v>
      </c>
      <c r="E747" s="1" t="s">
        <v>16</v>
      </c>
      <c r="F747">
        <v>3</v>
      </c>
      <c r="G747">
        <v>13</v>
      </c>
      <c r="H747" s="1" t="s">
        <v>36</v>
      </c>
      <c r="I747" s="3">
        <v>0.60200231481481481</v>
      </c>
      <c r="J747">
        <v>14</v>
      </c>
      <c r="K747" s="1" t="s">
        <v>21</v>
      </c>
      <c r="L747" s="1" t="s">
        <v>19</v>
      </c>
      <c r="M747" s="1" t="s">
        <v>19</v>
      </c>
      <c r="N747">
        <v>61</v>
      </c>
      <c r="O747" s="4">
        <v>3.0439814814814813E-3</v>
      </c>
      <c r="P747">
        <v>3</v>
      </c>
    </row>
    <row r="748" spans="1:16" x14ac:dyDescent="0.3">
      <c r="A748">
        <v>747</v>
      </c>
      <c r="B748" s="1" t="s">
        <v>31</v>
      </c>
      <c r="C748" s="2">
        <v>44209</v>
      </c>
      <c r="D748">
        <v>1</v>
      </c>
      <c r="E748" s="1" t="s">
        <v>16</v>
      </c>
      <c r="F748">
        <v>3</v>
      </c>
      <c r="G748">
        <v>13</v>
      </c>
      <c r="H748" s="1" t="s">
        <v>36</v>
      </c>
      <c r="I748" s="3">
        <v>0.61700231481481482</v>
      </c>
      <c r="J748">
        <v>14</v>
      </c>
      <c r="K748" s="1" t="s">
        <v>26</v>
      </c>
      <c r="L748" s="1" t="s">
        <v>19</v>
      </c>
      <c r="M748" s="1" t="s">
        <v>19</v>
      </c>
      <c r="N748">
        <v>89</v>
      </c>
      <c r="O748" s="4">
        <v>2.2222222222222222E-3</v>
      </c>
      <c r="P748">
        <v>3</v>
      </c>
    </row>
    <row r="749" spans="1:16" x14ac:dyDescent="0.3">
      <c r="A749">
        <v>748</v>
      </c>
      <c r="B749" s="1" t="s">
        <v>20</v>
      </c>
      <c r="C749" s="2">
        <v>44209</v>
      </c>
      <c r="D749">
        <v>1</v>
      </c>
      <c r="E749" s="1" t="s">
        <v>16</v>
      </c>
      <c r="F749">
        <v>3</v>
      </c>
      <c r="G749">
        <v>13</v>
      </c>
      <c r="H749" s="1" t="s">
        <v>36</v>
      </c>
      <c r="I749" s="3">
        <v>0.61700231481481482</v>
      </c>
      <c r="J749">
        <v>14</v>
      </c>
      <c r="K749" s="1" t="s">
        <v>25</v>
      </c>
      <c r="L749" s="1" t="s">
        <v>19</v>
      </c>
      <c r="M749" s="1" t="s">
        <v>19</v>
      </c>
      <c r="N749">
        <v>84</v>
      </c>
      <c r="O749" s="4">
        <v>2.2222222222222222E-3</v>
      </c>
      <c r="P749">
        <v>5</v>
      </c>
    </row>
    <row r="750" spans="1:16" x14ac:dyDescent="0.3">
      <c r="A750">
        <v>749</v>
      </c>
      <c r="B750" s="1" t="s">
        <v>15</v>
      </c>
      <c r="C750" s="2">
        <v>44209</v>
      </c>
      <c r="D750">
        <v>1</v>
      </c>
      <c r="E750" s="1" t="s">
        <v>16</v>
      </c>
      <c r="F750">
        <v>3</v>
      </c>
      <c r="G750">
        <v>13</v>
      </c>
      <c r="H750" s="1" t="s">
        <v>36</v>
      </c>
      <c r="I750" s="3">
        <v>0.63500000000000001</v>
      </c>
      <c r="J750">
        <v>15</v>
      </c>
      <c r="K750" s="1" t="s">
        <v>21</v>
      </c>
      <c r="L750" s="1" t="s">
        <v>19</v>
      </c>
      <c r="M750" s="1" t="s">
        <v>19</v>
      </c>
      <c r="N750">
        <v>53</v>
      </c>
      <c r="O750" s="4">
        <v>2.5000000000000001E-3</v>
      </c>
      <c r="P750">
        <v>3</v>
      </c>
    </row>
    <row r="751" spans="1:16" x14ac:dyDescent="0.3">
      <c r="A751">
        <v>750</v>
      </c>
      <c r="B751" s="1" t="s">
        <v>20</v>
      </c>
      <c r="C751" s="2">
        <v>44209</v>
      </c>
      <c r="D751">
        <v>1</v>
      </c>
      <c r="E751" s="1" t="s">
        <v>16</v>
      </c>
      <c r="F751">
        <v>3</v>
      </c>
      <c r="G751">
        <v>13</v>
      </c>
      <c r="H751" s="1" t="s">
        <v>36</v>
      </c>
      <c r="I751" s="3">
        <v>0.63500000000000001</v>
      </c>
      <c r="J751">
        <v>15</v>
      </c>
      <c r="K751" s="1" t="s">
        <v>28</v>
      </c>
      <c r="L751" s="1" t="s">
        <v>19</v>
      </c>
      <c r="M751" s="1" t="s">
        <v>19</v>
      </c>
      <c r="N751">
        <v>73</v>
      </c>
      <c r="O751" s="4">
        <v>1.0879629629629629E-3</v>
      </c>
      <c r="P751">
        <v>3</v>
      </c>
    </row>
    <row r="752" spans="1:16" x14ac:dyDescent="0.3">
      <c r="A752">
        <v>751</v>
      </c>
      <c r="B752" s="1" t="s">
        <v>23</v>
      </c>
      <c r="C752" s="2">
        <v>44209</v>
      </c>
      <c r="D752">
        <v>1</v>
      </c>
      <c r="E752" s="1" t="s">
        <v>16</v>
      </c>
      <c r="F752">
        <v>3</v>
      </c>
      <c r="G752">
        <v>13</v>
      </c>
      <c r="H752" s="1" t="s">
        <v>36</v>
      </c>
      <c r="I752" s="3">
        <v>0.64400462962962968</v>
      </c>
      <c r="J752">
        <v>15</v>
      </c>
      <c r="K752" s="1" t="s">
        <v>18</v>
      </c>
      <c r="L752" s="1" t="s">
        <v>19</v>
      </c>
      <c r="M752" s="1" t="s">
        <v>19</v>
      </c>
      <c r="N752">
        <v>12</v>
      </c>
      <c r="O752" s="4">
        <v>1.5162037037037036E-3</v>
      </c>
      <c r="P752">
        <v>2</v>
      </c>
    </row>
    <row r="753" spans="1:16" x14ac:dyDescent="0.3">
      <c r="A753">
        <v>752</v>
      </c>
      <c r="B753" s="1" t="s">
        <v>30</v>
      </c>
      <c r="C753" s="2">
        <v>44209</v>
      </c>
      <c r="D753">
        <v>1</v>
      </c>
      <c r="E753" s="1" t="s">
        <v>16</v>
      </c>
      <c r="F753">
        <v>3</v>
      </c>
      <c r="G753">
        <v>13</v>
      </c>
      <c r="H753" s="1" t="s">
        <v>36</v>
      </c>
      <c r="I753" s="3">
        <v>0.64400462962962968</v>
      </c>
      <c r="J753">
        <v>15</v>
      </c>
      <c r="K753" s="1" t="s">
        <v>26</v>
      </c>
      <c r="L753" s="1" t="s">
        <v>19</v>
      </c>
      <c r="M753" s="1" t="s">
        <v>19</v>
      </c>
      <c r="N753">
        <v>90</v>
      </c>
      <c r="O753" s="4">
        <v>4.5370370370370373E-3</v>
      </c>
      <c r="P753">
        <v>4</v>
      </c>
    </row>
    <row r="754" spans="1:16" x14ac:dyDescent="0.3">
      <c r="A754">
        <v>753</v>
      </c>
      <c r="B754" s="1" t="s">
        <v>23</v>
      </c>
      <c r="C754" s="2">
        <v>44209</v>
      </c>
      <c r="D754">
        <v>1</v>
      </c>
      <c r="E754" s="1" t="s">
        <v>16</v>
      </c>
      <c r="F754">
        <v>3</v>
      </c>
      <c r="G754">
        <v>13</v>
      </c>
      <c r="H754" s="1" t="s">
        <v>36</v>
      </c>
      <c r="I754" s="3">
        <v>0.64900462962962968</v>
      </c>
      <c r="J754">
        <v>15</v>
      </c>
      <c r="K754" s="1" t="s">
        <v>21</v>
      </c>
      <c r="L754" s="1" t="s">
        <v>22</v>
      </c>
      <c r="M754" s="1" t="s">
        <v>22</v>
      </c>
      <c r="N754"/>
      <c r="O754" s="4"/>
    </row>
    <row r="755" spans="1:16" x14ac:dyDescent="0.3">
      <c r="A755">
        <v>754</v>
      </c>
      <c r="B755" s="1" t="s">
        <v>31</v>
      </c>
      <c r="C755" s="2">
        <v>44209</v>
      </c>
      <c r="D755">
        <v>1</v>
      </c>
      <c r="E755" s="1" t="s">
        <v>16</v>
      </c>
      <c r="F755">
        <v>3</v>
      </c>
      <c r="G755">
        <v>13</v>
      </c>
      <c r="H755" s="1" t="s">
        <v>36</v>
      </c>
      <c r="I755" s="3">
        <v>0.64900462962962968</v>
      </c>
      <c r="J755">
        <v>15</v>
      </c>
      <c r="K755" s="1" t="s">
        <v>21</v>
      </c>
      <c r="L755" s="1" t="s">
        <v>19</v>
      </c>
      <c r="M755" s="1" t="s">
        <v>19</v>
      </c>
      <c r="N755">
        <v>23</v>
      </c>
      <c r="O755" s="4">
        <v>2.9282407407407408E-3</v>
      </c>
      <c r="P755">
        <v>5</v>
      </c>
    </row>
    <row r="756" spans="1:16" x14ac:dyDescent="0.3">
      <c r="A756">
        <v>755</v>
      </c>
      <c r="B756" s="1" t="s">
        <v>24</v>
      </c>
      <c r="C756" s="2">
        <v>44209</v>
      </c>
      <c r="D756">
        <v>1</v>
      </c>
      <c r="E756" s="1" t="s">
        <v>16</v>
      </c>
      <c r="F756">
        <v>3</v>
      </c>
      <c r="G756">
        <v>13</v>
      </c>
      <c r="H756" s="1" t="s">
        <v>36</v>
      </c>
      <c r="I756" s="3">
        <v>0.65299768518518519</v>
      </c>
      <c r="J756">
        <v>15</v>
      </c>
      <c r="K756" s="1" t="s">
        <v>26</v>
      </c>
      <c r="L756" s="1" t="s">
        <v>19</v>
      </c>
      <c r="M756" s="1" t="s">
        <v>19</v>
      </c>
      <c r="N756">
        <v>98</v>
      </c>
      <c r="O756" s="4">
        <v>3.5648148148148149E-3</v>
      </c>
      <c r="P756">
        <v>5</v>
      </c>
    </row>
    <row r="757" spans="1:16" x14ac:dyDescent="0.3">
      <c r="A757">
        <v>756</v>
      </c>
      <c r="B757" s="1" t="s">
        <v>15</v>
      </c>
      <c r="C757" s="2">
        <v>44209</v>
      </c>
      <c r="D757">
        <v>1</v>
      </c>
      <c r="E757" s="1" t="s">
        <v>16</v>
      </c>
      <c r="F757">
        <v>3</v>
      </c>
      <c r="G757">
        <v>13</v>
      </c>
      <c r="H757" s="1" t="s">
        <v>36</v>
      </c>
      <c r="I757" s="3">
        <v>0.65299768518518519</v>
      </c>
      <c r="J757">
        <v>15</v>
      </c>
      <c r="K757" s="1" t="s">
        <v>18</v>
      </c>
      <c r="L757" s="1" t="s">
        <v>19</v>
      </c>
      <c r="M757" s="1" t="s">
        <v>19</v>
      </c>
      <c r="N757">
        <v>28</v>
      </c>
      <c r="O757" s="4">
        <v>7.291666666666667E-4</v>
      </c>
      <c r="P757">
        <v>2</v>
      </c>
    </row>
    <row r="758" spans="1:16" x14ac:dyDescent="0.3">
      <c r="A758">
        <v>757</v>
      </c>
      <c r="B758" s="1" t="s">
        <v>15</v>
      </c>
      <c r="C758" s="2">
        <v>44209</v>
      </c>
      <c r="D758">
        <v>1</v>
      </c>
      <c r="E758" s="1" t="s">
        <v>16</v>
      </c>
      <c r="F758">
        <v>3</v>
      </c>
      <c r="G758">
        <v>13</v>
      </c>
      <c r="H758" s="1" t="s">
        <v>36</v>
      </c>
      <c r="I758" s="3">
        <v>0.74900462962962966</v>
      </c>
      <c r="J758">
        <v>17</v>
      </c>
      <c r="K758" s="1" t="s">
        <v>21</v>
      </c>
      <c r="L758" s="1" t="s">
        <v>19</v>
      </c>
      <c r="M758" s="1" t="s">
        <v>19</v>
      </c>
      <c r="N758">
        <v>123</v>
      </c>
      <c r="O758" s="4">
        <v>3.1018518518518517E-3</v>
      </c>
      <c r="P758">
        <v>3</v>
      </c>
    </row>
    <row r="759" spans="1:16" x14ac:dyDescent="0.3">
      <c r="A759">
        <v>758</v>
      </c>
      <c r="B759" s="1" t="s">
        <v>20</v>
      </c>
      <c r="C759" s="2">
        <v>44209</v>
      </c>
      <c r="D759">
        <v>1</v>
      </c>
      <c r="E759" s="1" t="s">
        <v>16</v>
      </c>
      <c r="F759">
        <v>3</v>
      </c>
      <c r="G759">
        <v>13</v>
      </c>
      <c r="H759" s="1" t="s">
        <v>36</v>
      </c>
      <c r="I759" s="3">
        <v>0.74900462962962966</v>
      </c>
      <c r="J759">
        <v>17</v>
      </c>
      <c r="K759" s="1" t="s">
        <v>18</v>
      </c>
      <c r="L759" s="1" t="s">
        <v>19</v>
      </c>
      <c r="M759" s="1" t="s">
        <v>19</v>
      </c>
      <c r="N759">
        <v>82</v>
      </c>
      <c r="O759" s="4">
        <v>1.736111111111111E-3</v>
      </c>
      <c r="P759">
        <v>5</v>
      </c>
    </row>
    <row r="760" spans="1:16" x14ac:dyDescent="0.3">
      <c r="A760">
        <v>759</v>
      </c>
      <c r="B760" s="1" t="s">
        <v>30</v>
      </c>
      <c r="C760" s="2">
        <v>44210</v>
      </c>
      <c r="D760">
        <v>1</v>
      </c>
      <c r="E760" s="1" t="s">
        <v>16</v>
      </c>
      <c r="F760">
        <v>3</v>
      </c>
      <c r="G760">
        <v>14</v>
      </c>
      <c r="H760" s="1" t="s">
        <v>37</v>
      </c>
      <c r="I760" s="3">
        <v>0.37700231481481483</v>
      </c>
      <c r="J760">
        <v>9</v>
      </c>
      <c r="K760" s="1" t="s">
        <v>21</v>
      </c>
      <c r="L760" s="1" t="s">
        <v>19</v>
      </c>
      <c r="M760" s="1" t="s">
        <v>19</v>
      </c>
      <c r="N760">
        <v>57</v>
      </c>
      <c r="O760" s="4">
        <v>3.3333333333333335E-3</v>
      </c>
      <c r="P760">
        <v>4</v>
      </c>
    </row>
    <row r="761" spans="1:16" x14ac:dyDescent="0.3">
      <c r="A761">
        <v>760</v>
      </c>
      <c r="B761" s="1" t="s">
        <v>23</v>
      </c>
      <c r="C761" s="2">
        <v>44210</v>
      </c>
      <c r="D761">
        <v>1</v>
      </c>
      <c r="E761" s="1" t="s">
        <v>16</v>
      </c>
      <c r="F761">
        <v>3</v>
      </c>
      <c r="G761">
        <v>14</v>
      </c>
      <c r="H761" s="1" t="s">
        <v>37</v>
      </c>
      <c r="I761" s="3">
        <v>0.37700231481481483</v>
      </c>
      <c r="J761">
        <v>9</v>
      </c>
      <c r="K761" s="1" t="s">
        <v>28</v>
      </c>
      <c r="L761" s="1" t="s">
        <v>19</v>
      </c>
      <c r="M761" s="1" t="s">
        <v>19</v>
      </c>
      <c r="N761">
        <v>14</v>
      </c>
      <c r="O761" s="4">
        <v>8.2175925925925927E-4</v>
      </c>
      <c r="P761">
        <v>5</v>
      </c>
    </row>
    <row r="762" spans="1:16" x14ac:dyDescent="0.3">
      <c r="A762">
        <v>761</v>
      </c>
      <c r="B762" s="1" t="s">
        <v>29</v>
      </c>
      <c r="C762" s="2">
        <v>44210</v>
      </c>
      <c r="D762">
        <v>1</v>
      </c>
      <c r="E762" s="1" t="s">
        <v>16</v>
      </c>
      <c r="F762">
        <v>3</v>
      </c>
      <c r="G762">
        <v>14</v>
      </c>
      <c r="H762" s="1" t="s">
        <v>37</v>
      </c>
      <c r="I762" s="3">
        <v>0.38500000000000001</v>
      </c>
      <c r="J762">
        <v>9</v>
      </c>
      <c r="K762" s="1" t="s">
        <v>21</v>
      </c>
      <c r="L762" s="1" t="s">
        <v>19</v>
      </c>
      <c r="M762" s="1" t="s">
        <v>19</v>
      </c>
      <c r="N762">
        <v>114</v>
      </c>
      <c r="O762" s="4">
        <v>4.2824074074074075E-4</v>
      </c>
      <c r="P762">
        <v>4</v>
      </c>
    </row>
    <row r="763" spans="1:16" x14ac:dyDescent="0.3">
      <c r="A763">
        <v>762</v>
      </c>
      <c r="B763" s="1" t="s">
        <v>27</v>
      </c>
      <c r="C763" s="2">
        <v>44210</v>
      </c>
      <c r="D763">
        <v>1</v>
      </c>
      <c r="E763" s="1" t="s">
        <v>16</v>
      </c>
      <c r="F763">
        <v>3</v>
      </c>
      <c r="G763">
        <v>14</v>
      </c>
      <c r="H763" s="1" t="s">
        <v>37</v>
      </c>
      <c r="I763" s="3">
        <v>0.38500000000000001</v>
      </c>
      <c r="J763">
        <v>9</v>
      </c>
      <c r="K763" s="1" t="s">
        <v>25</v>
      </c>
      <c r="L763" s="1" t="s">
        <v>19</v>
      </c>
      <c r="M763" s="1" t="s">
        <v>19</v>
      </c>
      <c r="N763">
        <v>53</v>
      </c>
      <c r="O763" s="4">
        <v>3.0208333333333333E-3</v>
      </c>
      <c r="P763">
        <v>5</v>
      </c>
    </row>
    <row r="764" spans="1:16" x14ac:dyDescent="0.3">
      <c r="A764">
        <v>763</v>
      </c>
      <c r="B764" s="1" t="s">
        <v>27</v>
      </c>
      <c r="C764" s="2">
        <v>44210</v>
      </c>
      <c r="D764">
        <v>1</v>
      </c>
      <c r="E764" s="1" t="s">
        <v>16</v>
      </c>
      <c r="F764">
        <v>3</v>
      </c>
      <c r="G764">
        <v>14</v>
      </c>
      <c r="H764" s="1" t="s">
        <v>37</v>
      </c>
      <c r="I764" s="3">
        <v>0.38700231481481484</v>
      </c>
      <c r="J764">
        <v>9</v>
      </c>
      <c r="K764" s="1" t="s">
        <v>21</v>
      </c>
      <c r="L764" s="1" t="s">
        <v>22</v>
      </c>
      <c r="M764" s="1" t="s">
        <v>22</v>
      </c>
      <c r="N764"/>
      <c r="O764" s="4"/>
    </row>
    <row r="765" spans="1:16" x14ac:dyDescent="0.3">
      <c r="A765">
        <v>764</v>
      </c>
      <c r="B765" s="1" t="s">
        <v>31</v>
      </c>
      <c r="C765" s="2">
        <v>44210</v>
      </c>
      <c r="D765">
        <v>1</v>
      </c>
      <c r="E765" s="1" t="s">
        <v>16</v>
      </c>
      <c r="F765">
        <v>3</v>
      </c>
      <c r="G765">
        <v>14</v>
      </c>
      <c r="H765" s="1" t="s">
        <v>37</v>
      </c>
      <c r="I765" s="3">
        <v>0.38700231481481484</v>
      </c>
      <c r="J765">
        <v>9</v>
      </c>
      <c r="K765" s="1" t="s">
        <v>21</v>
      </c>
      <c r="L765" s="1" t="s">
        <v>19</v>
      </c>
      <c r="M765" s="1" t="s">
        <v>19</v>
      </c>
      <c r="N765">
        <v>25</v>
      </c>
      <c r="O765" s="4">
        <v>3.1597222222222222E-3</v>
      </c>
      <c r="P765">
        <v>4</v>
      </c>
    </row>
    <row r="766" spans="1:16" x14ac:dyDescent="0.3">
      <c r="A766">
        <v>765</v>
      </c>
      <c r="B766" s="1" t="s">
        <v>24</v>
      </c>
      <c r="C766" s="2">
        <v>44210</v>
      </c>
      <c r="D766">
        <v>1</v>
      </c>
      <c r="E766" s="1" t="s">
        <v>16</v>
      </c>
      <c r="F766">
        <v>3</v>
      </c>
      <c r="G766">
        <v>14</v>
      </c>
      <c r="H766" s="1" t="s">
        <v>37</v>
      </c>
      <c r="I766" s="3">
        <v>0.39200231481481479</v>
      </c>
      <c r="J766">
        <v>9</v>
      </c>
      <c r="K766" s="1" t="s">
        <v>26</v>
      </c>
      <c r="L766" s="1" t="s">
        <v>19</v>
      </c>
      <c r="M766" s="1" t="s">
        <v>19</v>
      </c>
      <c r="N766">
        <v>86</v>
      </c>
      <c r="O766" s="4">
        <v>2.3148148148148147E-3</v>
      </c>
      <c r="P766">
        <v>2</v>
      </c>
    </row>
    <row r="767" spans="1:16" x14ac:dyDescent="0.3">
      <c r="A767">
        <v>766</v>
      </c>
      <c r="B767" s="1" t="s">
        <v>27</v>
      </c>
      <c r="C767" s="2">
        <v>44210</v>
      </c>
      <c r="D767">
        <v>1</v>
      </c>
      <c r="E767" s="1" t="s">
        <v>16</v>
      </c>
      <c r="F767">
        <v>3</v>
      </c>
      <c r="G767">
        <v>14</v>
      </c>
      <c r="H767" s="1" t="s">
        <v>37</v>
      </c>
      <c r="I767" s="3">
        <v>0.39200231481481479</v>
      </c>
      <c r="J767">
        <v>9</v>
      </c>
      <c r="K767" s="1" t="s">
        <v>25</v>
      </c>
      <c r="L767" s="1" t="s">
        <v>19</v>
      </c>
      <c r="M767" s="1" t="s">
        <v>19</v>
      </c>
      <c r="N767">
        <v>51</v>
      </c>
      <c r="O767" s="4">
        <v>1.4814814814814814E-3</v>
      </c>
      <c r="P767">
        <v>4</v>
      </c>
    </row>
    <row r="768" spans="1:16" x14ac:dyDescent="0.3">
      <c r="A768">
        <v>767</v>
      </c>
      <c r="B768" s="1" t="s">
        <v>23</v>
      </c>
      <c r="C768" s="2">
        <v>44210</v>
      </c>
      <c r="D768">
        <v>1</v>
      </c>
      <c r="E768" s="1" t="s">
        <v>16</v>
      </c>
      <c r="F768">
        <v>3</v>
      </c>
      <c r="G768">
        <v>14</v>
      </c>
      <c r="H768" s="1" t="s">
        <v>37</v>
      </c>
      <c r="I768" s="3">
        <v>0.41799768518518521</v>
      </c>
      <c r="J768">
        <v>10</v>
      </c>
      <c r="K768" s="1" t="s">
        <v>21</v>
      </c>
      <c r="L768" s="1" t="s">
        <v>19</v>
      </c>
      <c r="M768" s="1" t="s">
        <v>19</v>
      </c>
      <c r="N768">
        <v>31</v>
      </c>
      <c r="O768" s="4">
        <v>6.4814814814814813E-4</v>
      </c>
      <c r="P768">
        <v>4</v>
      </c>
    </row>
    <row r="769" spans="1:16" x14ac:dyDescent="0.3">
      <c r="A769">
        <v>768</v>
      </c>
      <c r="B769" s="1" t="s">
        <v>31</v>
      </c>
      <c r="C769" s="2">
        <v>44210</v>
      </c>
      <c r="D769">
        <v>1</v>
      </c>
      <c r="E769" s="1" t="s">
        <v>16</v>
      </c>
      <c r="F769">
        <v>3</v>
      </c>
      <c r="G769">
        <v>14</v>
      </c>
      <c r="H769" s="1" t="s">
        <v>37</v>
      </c>
      <c r="I769" s="3">
        <v>0.41799768518518521</v>
      </c>
      <c r="J769">
        <v>10</v>
      </c>
      <c r="K769" s="1" t="s">
        <v>28</v>
      </c>
      <c r="L769" s="1" t="s">
        <v>22</v>
      </c>
      <c r="M769" s="1" t="s">
        <v>22</v>
      </c>
      <c r="N769"/>
      <c r="O769" s="4"/>
    </row>
    <row r="770" spans="1:16" x14ac:dyDescent="0.3">
      <c r="A770">
        <v>769</v>
      </c>
      <c r="B770" s="1" t="s">
        <v>30</v>
      </c>
      <c r="C770" s="2">
        <v>44210</v>
      </c>
      <c r="D770">
        <v>1</v>
      </c>
      <c r="E770" s="1" t="s">
        <v>16</v>
      </c>
      <c r="F770">
        <v>3</v>
      </c>
      <c r="G770">
        <v>14</v>
      </c>
      <c r="H770" s="1" t="s">
        <v>37</v>
      </c>
      <c r="I770" s="3">
        <v>0.45400462962962962</v>
      </c>
      <c r="J770">
        <v>10</v>
      </c>
      <c r="K770" s="1" t="s">
        <v>25</v>
      </c>
      <c r="L770" s="1" t="s">
        <v>19</v>
      </c>
      <c r="M770" s="1" t="s">
        <v>19</v>
      </c>
      <c r="N770">
        <v>124</v>
      </c>
      <c r="O770" s="4">
        <v>3.5185185185185185E-3</v>
      </c>
      <c r="P770">
        <v>4</v>
      </c>
    </row>
    <row r="771" spans="1:16" x14ac:dyDescent="0.3">
      <c r="A771">
        <v>770</v>
      </c>
      <c r="B771" s="1" t="s">
        <v>27</v>
      </c>
      <c r="C771" s="2">
        <v>44210</v>
      </c>
      <c r="D771">
        <v>1</v>
      </c>
      <c r="E771" s="1" t="s">
        <v>16</v>
      </c>
      <c r="F771">
        <v>3</v>
      </c>
      <c r="G771">
        <v>14</v>
      </c>
      <c r="H771" s="1" t="s">
        <v>37</v>
      </c>
      <c r="I771" s="3">
        <v>0.45400462962962962</v>
      </c>
      <c r="J771">
        <v>10</v>
      </c>
      <c r="K771" s="1" t="s">
        <v>28</v>
      </c>
      <c r="L771" s="1" t="s">
        <v>19</v>
      </c>
      <c r="M771" s="1" t="s">
        <v>19</v>
      </c>
      <c r="N771">
        <v>116</v>
      </c>
      <c r="O771" s="4">
        <v>4.7222222222222223E-3</v>
      </c>
      <c r="P771">
        <v>2</v>
      </c>
    </row>
    <row r="772" spans="1:16" x14ac:dyDescent="0.3">
      <c r="A772">
        <v>771</v>
      </c>
      <c r="B772" s="1" t="s">
        <v>20</v>
      </c>
      <c r="C772" s="2">
        <v>44210</v>
      </c>
      <c r="D772">
        <v>1</v>
      </c>
      <c r="E772" s="1" t="s">
        <v>16</v>
      </c>
      <c r="F772">
        <v>3</v>
      </c>
      <c r="G772">
        <v>14</v>
      </c>
      <c r="H772" s="1" t="s">
        <v>37</v>
      </c>
      <c r="I772" s="3">
        <v>0.47200231481481481</v>
      </c>
      <c r="J772">
        <v>11</v>
      </c>
      <c r="K772" s="1" t="s">
        <v>18</v>
      </c>
      <c r="L772" s="1" t="s">
        <v>19</v>
      </c>
      <c r="M772" s="1" t="s">
        <v>19</v>
      </c>
      <c r="N772">
        <v>41</v>
      </c>
      <c r="O772" s="4">
        <v>2.8124999999999999E-3</v>
      </c>
      <c r="P772">
        <v>2</v>
      </c>
    </row>
    <row r="773" spans="1:16" x14ac:dyDescent="0.3">
      <c r="A773">
        <v>772</v>
      </c>
      <c r="B773" s="1" t="s">
        <v>24</v>
      </c>
      <c r="C773" s="2">
        <v>44210</v>
      </c>
      <c r="D773">
        <v>1</v>
      </c>
      <c r="E773" s="1" t="s">
        <v>16</v>
      </c>
      <c r="F773">
        <v>3</v>
      </c>
      <c r="G773">
        <v>14</v>
      </c>
      <c r="H773" s="1" t="s">
        <v>37</v>
      </c>
      <c r="I773" s="3">
        <v>0.47200231481481481</v>
      </c>
      <c r="J773">
        <v>11</v>
      </c>
      <c r="K773" s="1" t="s">
        <v>18</v>
      </c>
      <c r="L773" s="1" t="s">
        <v>19</v>
      </c>
      <c r="M773" s="1" t="s">
        <v>19</v>
      </c>
      <c r="N773">
        <v>53</v>
      </c>
      <c r="O773" s="4">
        <v>3.2175925925925926E-3</v>
      </c>
      <c r="P773">
        <v>2</v>
      </c>
    </row>
    <row r="774" spans="1:16" x14ac:dyDescent="0.3">
      <c r="A774">
        <v>773</v>
      </c>
      <c r="B774" s="1" t="s">
        <v>30</v>
      </c>
      <c r="C774" s="2">
        <v>44210</v>
      </c>
      <c r="D774">
        <v>1</v>
      </c>
      <c r="E774" s="1" t="s">
        <v>16</v>
      </c>
      <c r="F774">
        <v>3</v>
      </c>
      <c r="G774">
        <v>14</v>
      </c>
      <c r="H774" s="1" t="s">
        <v>37</v>
      </c>
      <c r="I774" s="3">
        <v>0.48099537037037038</v>
      </c>
      <c r="J774">
        <v>11</v>
      </c>
      <c r="K774" s="1" t="s">
        <v>21</v>
      </c>
      <c r="L774" s="1" t="s">
        <v>19</v>
      </c>
      <c r="M774" s="1" t="s">
        <v>19</v>
      </c>
      <c r="N774">
        <v>85</v>
      </c>
      <c r="O774" s="4">
        <v>1.4351851851851852E-3</v>
      </c>
      <c r="P774">
        <v>4</v>
      </c>
    </row>
    <row r="775" spans="1:16" x14ac:dyDescent="0.3">
      <c r="A775">
        <v>774</v>
      </c>
      <c r="B775" s="1" t="s">
        <v>29</v>
      </c>
      <c r="C775" s="2">
        <v>44210</v>
      </c>
      <c r="D775">
        <v>1</v>
      </c>
      <c r="E775" s="1" t="s">
        <v>16</v>
      </c>
      <c r="F775">
        <v>3</v>
      </c>
      <c r="G775">
        <v>14</v>
      </c>
      <c r="H775" s="1" t="s">
        <v>37</v>
      </c>
      <c r="I775" s="3">
        <v>0.48099537037037038</v>
      </c>
      <c r="J775">
        <v>11</v>
      </c>
      <c r="K775" s="1" t="s">
        <v>28</v>
      </c>
      <c r="L775" s="1" t="s">
        <v>19</v>
      </c>
      <c r="M775" s="1" t="s">
        <v>19</v>
      </c>
      <c r="N775">
        <v>18</v>
      </c>
      <c r="O775" s="4">
        <v>3.2175925925925926E-3</v>
      </c>
      <c r="P775">
        <v>5</v>
      </c>
    </row>
    <row r="776" spans="1:16" x14ac:dyDescent="0.3">
      <c r="A776">
        <v>775</v>
      </c>
      <c r="B776" s="1" t="s">
        <v>23</v>
      </c>
      <c r="C776" s="2">
        <v>44210</v>
      </c>
      <c r="D776">
        <v>1</v>
      </c>
      <c r="E776" s="1" t="s">
        <v>16</v>
      </c>
      <c r="F776">
        <v>3</v>
      </c>
      <c r="G776">
        <v>14</v>
      </c>
      <c r="H776" s="1" t="s">
        <v>37</v>
      </c>
      <c r="I776" s="3">
        <v>0.48299768518518521</v>
      </c>
      <c r="J776">
        <v>11</v>
      </c>
      <c r="K776" s="1" t="s">
        <v>25</v>
      </c>
      <c r="L776" s="1" t="s">
        <v>19</v>
      </c>
      <c r="M776" s="1" t="s">
        <v>19</v>
      </c>
      <c r="N776">
        <v>17</v>
      </c>
      <c r="O776" s="4">
        <v>2.9282407407407408E-3</v>
      </c>
      <c r="P776">
        <v>4</v>
      </c>
    </row>
    <row r="777" spans="1:16" x14ac:dyDescent="0.3">
      <c r="A777">
        <v>776</v>
      </c>
      <c r="B777" s="1" t="s">
        <v>29</v>
      </c>
      <c r="C777" s="2">
        <v>44210</v>
      </c>
      <c r="D777">
        <v>1</v>
      </c>
      <c r="E777" s="1" t="s">
        <v>16</v>
      </c>
      <c r="F777">
        <v>3</v>
      </c>
      <c r="G777">
        <v>14</v>
      </c>
      <c r="H777" s="1" t="s">
        <v>37</v>
      </c>
      <c r="I777" s="3">
        <v>0.48299768518518521</v>
      </c>
      <c r="J777">
        <v>11</v>
      </c>
      <c r="K777" s="1" t="s">
        <v>21</v>
      </c>
      <c r="L777" s="1" t="s">
        <v>19</v>
      </c>
      <c r="M777" s="1" t="s">
        <v>19</v>
      </c>
      <c r="N777">
        <v>102</v>
      </c>
      <c r="O777" s="4">
        <v>2.0601851851851853E-3</v>
      </c>
      <c r="P777">
        <v>4</v>
      </c>
    </row>
    <row r="778" spans="1:16" x14ac:dyDescent="0.3">
      <c r="A778">
        <v>777</v>
      </c>
      <c r="B778" s="1" t="s">
        <v>27</v>
      </c>
      <c r="C778" s="2">
        <v>44210</v>
      </c>
      <c r="D778">
        <v>1</v>
      </c>
      <c r="E778" s="1" t="s">
        <v>16</v>
      </c>
      <c r="F778">
        <v>3</v>
      </c>
      <c r="G778">
        <v>14</v>
      </c>
      <c r="H778" s="1" t="s">
        <v>37</v>
      </c>
      <c r="I778" s="3">
        <v>0.50099537037037034</v>
      </c>
      <c r="J778">
        <v>12</v>
      </c>
      <c r="K778" s="1" t="s">
        <v>21</v>
      </c>
      <c r="L778" s="1" t="s">
        <v>19</v>
      </c>
      <c r="M778" s="1" t="s">
        <v>19</v>
      </c>
      <c r="N778">
        <v>26</v>
      </c>
      <c r="O778" s="4">
        <v>4.6412037037037038E-3</v>
      </c>
      <c r="P778">
        <v>1</v>
      </c>
    </row>
    <row r="779" spans="1:16" x14ac:dyDescent="0.3">
      <c r="A779">
        <v>778</v>
      </c>
      <c r="B779" s="1" t="s">
        <v>29</v>
      </c>
      <c r="C779" s="2">
        <v>44210</v>
      </c>
      <c r="D779">
        <v>1</v>
      </c>
      <c r="E779" s="1" t="s">
        <v>16</v>
      </c>
      <c r="F779">
        <v>3</v>
      </c>
      <c r="G779">
        <v>14</v>
      </c>
      <c r="H779" s="1" t="s">
        <v>37</v>
      </c>
      <c r="I779" s="3">
        <v>0.50099537037037034</v>
      </c>
      <c r="J779">
        <v>12</v>
      </c>
      <c r="K779" s="1" t="s">
        <v>25</v>
      </c>
      <c r="L779" s="1" t="s">
        <v>19</v>
      </c>
      <c r="M779" s="1" t="s">
        <v>19</v>
      </c>
      <c r="N779">
        <v>107</v>
      </c>
      <c r="O779" s="4">
        <v>4.4212962962962964E-3</v>
      </c>
      <c r="P779">
        <v>3</v>
      </c>
    </row>
    <row r="780" spans="1:16" x14ac:dyDescent="0.3">
      <c r="A780">
        <v>779</v>
      </c>
      <c r="B780" s="1" t="s">
        <v>24</v>
      </c>
      <c r="C780" s="2">
        <v>44210</v>
      </c>
      <c r="D780">
        <v>1</v>
      </c>
      <c r="E780" s="1" t="s">
        <v>16</v>
      </c>
      <c r="F780">
        <v>3</v>
      </c>
      <c r="G780">
        <v>14</v>
      </c>
      <c r="H780" s="1" t="s">
        <v>37</v>
      </c>
      <c r="I780" s="3">
        <v>0.50400462962962966</v>
      </c>
      <c r="J780">
        <v>12</v>
      </c>
      <c r="K780" s="1" t="s">
        <v>21</v>
      </c>
      <c r="L780" s="1" t="s">
        <v>22</v>
      </c>
      <c r="M780" s="1" t="s">
        <v>22</v>
      </c>
      <c r="N780"/>
      <c r="O780" s="4"/>
    </row>
    <row r="781" spans="1:16" x14ac:dyDescent="0.3">
      <c r="A781">
        <v>780</v>
      </c>
      <c r="B781" s="1" t="s">
        <v>24</v>
      </c>
      <c r="C781" s="2">
        <v>44210</v>
      </c>
      <c r="D781">
        <v>1</v>
      </c>
      <c r="E781" s="1" t="s">
        <v>16</v>
      </c>
      <c r="F781">
        <v>3</v>
      </c>
      <c r="G781">
        <v>14</v>
      </c>
      <c r="H781" s="1" t="s">
        <v>37</v>
      </c>
      <c r="I781" s="3">
        <v>0.50400462962962966</v>
      </c>
      <c r="J781">
        <v>12</v>
      </c>
      <c r="K781" s="1" t="s">
        <v>28</v>
      </c>
      <c r="L781" s="1" t="s">
        <v>19</v>
      </c>
      <c r="M781" s="1" t="s">
        <v>19</v>
      </c>
      <c r="N781">
        <v>35</v>
      </c>
      <c r="O781" s="4">
        <v>3.0555555555555557E-3</v>
      </c>
      <c r="P781">
        <v>5</v>
      </c>
    </row>
    <row r="782" spans="1:16" x14ac:dyDescent="0.3">
      <c r="A782">
        <v>781</v>
      </c>
      <c r="B782" s="1" t="s">
        <v>29</v>
      </c>
      <c r="C782" s="2">
        <v>44210</v>
      </c>
      <c r="D782">
        <v>1</v>
      </c>
      <c r="E782" s="1" t="s">
        <v>16</v>
      </c>
      <c r="F782">
        <v>3</v>
      </c>
      <c r="G782">
        <v>14</v>
      </c>
      <c r="H782" s="1" t="s">
        <v>37</v>
      </c>
      <c r="I782" s="3">
        <v>0.50799768518518518</v>
      </c>
      <c r="J782">
        <v>12</v>
      </c>
      <c r="K782" s="1" t="s">
        <v>21</v>
      </c>
      <c r="L782" s="1" t="s">
        <v>19</v>
      </c>
      <c r="M782" s="1" t="s">
        <v>19</v>
      </c>
      <c r="N782">
        <v>100</v>
      </c>
      <c r="O782" s="4">
        <v>3.7499999999999999E-3</v>
      </c>
      <c r="P782">
        <v>2</v>
      </c>
    </row>
    <row r="783" spans="1:16" x14ac:dyDescent="0.3">
      <c r="A783">
        <v>782</v>
      </c>
      <c r="B783" s="1" t="s">
        <v>15</v>
      </c>
      <c r="C783" s="2">
        <v>44210</v>
      </c>
      <c r="D783">
        <v>1</v>
      </c>
      <c r="E783" s="1" t="s">
        <v>16</v>
      </c>
      <c r="F783">
        <v>3</v>
      </c>
      <c r="G783">
        <v>14</v>
      </c>
      <c r="H783" s="1" t="s">
        <v>37</v>
      </c>
      <c r="I783" s="3">
        <v>0.50799768518518518</v>
      </c>
      <c r="J783">
        <v>12</v>
      </c>
      <c r="K783" s="1" t="s">
        <v>26</v>
      </c>
      <c r="L783" s="1" t="s">
        <v>19</v>
      </c>
      <c r="M783" s="1" t="s">
        <v>19</v>
      </c>
      <c r="N783">
        <v>12</v>
      </c>
      <c r="O783" s="4">
        <v>4.386574074074074E-3</v>
      </c>
      <c r="P783">
        <v>4</v>
      </c>
    </row>
    <row r="784" spans="1:16" x14ac:dyDescent="0.3">
      <c r="A784">
        <v>783</v>
      </c>
      <c r="B784" s="1" t="s">
        <v>27</v>
      </c>
      <c r="C784" s="2">
        <v>44210</v>
      </c>
      <c r="D784">
        <v>1</v>
      </c>
      <c r="E784" s="1" t="s">
        <v>16</v>
      </c>
      <c r="F784">
        <v>3</v>
      </c>
      <c r="G784">
        <v>14</v>
      </c>
      <c r="H784" s="1" t="s">
        <v>37</v>
      </c>
      <c r="I784" s="3">
        <v>0.52299768518518519</v>
      </c>
      <c r="J784">
        <v>12</v>
      </c>
      <c r="K784" s="1" t="s">
        <v>25</v>
      </c>
      <c r="L784" s="1" t="s">
        <v>19</v>
      </c>
      <c r="M784" s="1" t="s">
        <v>19</v>
      </c>
      <c r="N784">
        <v>43</v>
      </c>
      <c r="O784" s="4">
        <v>2.7083333333333334E-3</v>
      </c>
      <c r="P784">
        <v>4</v>
      </c>
    </row>
    <row r="785" spans="1:16" x14ac:dyDescent="0.3">
      <c r="A785">
        <v>784</v>
      </c>
      <c r="B785" s="1" t="s">
        <v>20</v>
      </c>
      <c r="C785" s="2">
        <v>44210</v>
      </c>
      <c r="D785">
        <v>1</v>
      </c>
      <c r="E785" s="1" t="s">
        <v>16</v>
      </c>
      <c r="F785">
        <v>3</v>
      </c>
      <c r="G785">
        <v>14</v>
      </c>
      <c r="H785" s="1" t="s">
        <v>37</v>
      </c>
      <c r="I785" s="3">
        <v>0.52299768518518519</v>
      </c>
      <c r="J785">
        <v>12</v>
      </c>
      <c r="K785" s="1" t="s">
        <v>25</v>
      </c>
      <c r="L785" s="1" t="s">
        <v>19</v>
      </c>
      <c r="M785" s="1" t="s">
        <v>19</v>
      </c>
      <c r="N785">
        <v>68</v>
      </c>
      <c r="O785" s="4">
        <v>1.261574074074074E-3</v>
      </c>
      <c r="P785">
        <v>4</v>
      </c>
    </row>
    <row r="786" spans="1:16" x14ac:dyDescent="0.3">
      <c r="A786">
        <v>785</v>
      </c>
      <c r="B786" s="1" t="s">
        <v>29</v>
      </c>
      <c r="C786" s="2">
        <v>44210</v>
      </c>
      <c r="D786">
        <v>1</v>
      </c>
      <c r="E786" s="1" t="s">
        <v>16</v>
      </c>
      <c r="F786">
        <v>3</v>
      </c>
      <c r="G786">
        <v>14</v>
      </c>
      <c r="H786" s="1" t="s">
        <v>37</v>
      </c>
      <c r="I786" s="3">
        <v>0.53</v>
      </c>
      <c r="J786">
        <v>12</v>
      </c>
      <c r="K786" s="1" t="s">
        <v>28</v>
      </c>
      <c r="L786" s="1" t="s">
        <v>19</v>
      </c>
      <c r="M786" s="1" t="s">
        <v>19</v>
      </c>
      <c r="N786">
        <v>81</v>
      </c>
      <c r="O786" s="4">
        <v>1.3310185185185185E-3</v>
      </c>
      <c r="P786">
        <v>3</v>
      </c>
    </row>
    <row r="787" spans="1:16" x14ac:dyDescent="0.3">
      <c r="A787">
        <v>786</v>
      </c>
      <c r="B787" s="1" t="s">
        <v>30</v>
      </c>
      <c r="C787" s="2">
        <v>44210</v>
      </c>
      <c r="D787">
        <v>1</v>
      </c>
      <c r="E787" s="1" t="s">
        <v>16</v>
      </c>
      <c r="F787">
        <v>3</v>
      </c>
      <c r="G787">
        <v>14</v>
      </c>
      <c r="H787" s="1" t="s">
        <v>37</v>
      </c>
      <c r="I787" s="3">
        <v>0.53</v>
      </c>
      <c r="J787">
        <v>12</v>
      </c>
      <c r="K787" s="1" t="s">
        <v>18</v>
      </c>
      <c r="L787" s="1" t="s">
        <v>19</v>
      </c>
      <c r="M787" s="1" t="s">
        <v>22</v>
      </c>
      <c r="N787">
        <v>49</v>
      </c>
      <c r="O787" s="4">
        <v>4.409722222222222E-3</v>
      </c>
      <c r="P787">
        <v>5</v>
      </c>
    </row>
    <row r="788" spans="1:16" x14ac:dyDescent="0.3">
      <c r="A788">
        <v>787</v>
      </c>
      <c r="B788" s="1" t="s">
        <v>31</v>
      </c>
      <c r="C788" s="2">
        <v>44210</v>
      </c>
      <c r="D788">
        <v>1</v>
      </c>
      <c r="E788" s="1" t="s">
        <v>16</v>
      </c>
      <c r="F788">
        <v>3</v>
      </c>
      <c r="G788">
        <v>14</v>
      </c>
      <c r="H788" s="1" t="s">
        <v>37</v>
      </c>
      <c r="I788" s="3">
        <v>0.54299768518518521</v>
      </c>
      <c r="J788">
        <v>13</v>
      </c>
      <c r="K788" s="1" t="s">
        <v>21</v>
      </c>
      <c r="L788" s="1" t="s">
        <v>19</v>
      </c>
      <c r="M788" s="1" t="s">
        <v>19</v>
      </c>
      <c r="N788">
        <v>101</v>
      </c>
      <c r="O788" s="4">
        <v>4.2824074074074075E-3</v>
      </c>
      <c r="P788">
        <v>3</v>
      </c>
    </row>
    <row r="789" spans="1:16" x14ac:dyDescent="0.3">
      <c r="A789">
        <v>788</v>
      </c>
      <c r="B789" s="1" t="s">
        <v>29</v>
      </c>
      <c r="C789" s="2">
        <v>44210</v>
      </c>
      <c r="D789">
        <v>1</v>
      </c>
      <c r="E789" s="1" t="s">
        <v>16</v>
      </c>
      <c r="F789">
        <v>3</v>
      </c>
      <c r="G789">
        <v>14</v>
      </c>
      <c r="H789" s="1" t="s">
        <v>37</v>
      </c>
      <c r="I789" s="3">
        <v>0.54299768518518521</v>
      </c>
      <c r="J789">
        <v>13</v>
      </c>
      <c r="K789" s="1" t="s">
        <v>18</v>
      </c>
      <c r="L789" s="1" t="s">
        <v>19</v>
      </c>
      <c r="M789" s="1" t="s">
        <v>19</v>
      </c>
      <c r="N789">
        <v>72</v>
      </c>
      <c r="O789" s="4">
        <v>4.1435185185185186E-3</v>
      </c>
      <c r="P789">
        <v>3</v>
      </c>
    </row>
    <row r="790" spans="1:16" x14ac:dyDescent="0.3">
      <c r="A790">
        <v>789</v>
      </c>
      <c r="B790" s="1" t="s">
        <v>30</v>
      </c>
      <c r="C790" s="2">
        <v>44210</v>
      </c>
      <c r="D790">
        <v>1</v>
      </c>
      <c r="E790" s="1" t="s">
        <v>16</v>
      </c>
      <c r="F790">
        <v>3</v>
      </c>
      <c r="G790">
        <v>14</v>
      </c>
      <c r="H790" s="1" t="s">
        <v>37</v>
      </c>
      <c r="I790" s="3">
        <v>0.56299768518518523</v>
      </c>
      <c r="J790">
        <v>13</v>
      </c>
      <c r="K790" s="1" t="s">
        <v>21</v>
      </c>
      <c r="L790" s="1" t="s">
        <v>19</v>
      </c>
      <c r="M790" s="1" t="s">
        <v>19</v>
      </c>
      <c r="N790">
        <v>18</v>
      </c>
      <c r="O790" s="4">
        <v>1.2731481481481483E-3</v>
      </c>
      <c r="P790">
        <v>3</v>
      </c>
    </row>
    <row r="791" spans="1:16" x14ac:dyDescent="0.3">
      <c r="A791">
        <v>790</v>
      </c>
      <c r="B791" s="1" t="s">
        <v>15</v>
      </c>
      <c r="C791" s="2">
        <v>44210</v>
      </c>
      <c r="D791">
        <v>1</v>
      </c>
      <c r="E791" s="1" t="s">
        <v>16</v>
      </c>
      <c r="F791">
        <v>3</v>
      </c>
      <c r="G791">
        <v>14</v>
      </c>
      <c r="H791" s="1" t="s">
        <v>37</v>
      </c>
      <c r="I791" s="3">
        <v>0.56299768518518523</v>
      </c>
      <c r="J791">
        <v>13</v>
      </c>
      <c r="K791" s="1" t="s">
        <v>18</v>
      </c>
      <c r="L791" s="1" t="s">
        <v>19</v>
      </c>
      <c r="M791" s="1" t="s">
        <v>19</v>
      </c>
      <c r="N791">
        <v>86</v>
      </c>
      <c r="O791" s="4">
        <v>3.1597222222222222E-3</v>
      </c>
      <c r="P791">
        <v>5</v>
      </c>
    </row>
    <row r="792" spans="1:16" x14ac:dyDescent="0.3">
      <c r="A792">
        <v>791</v>
      </c>
      <c r="B792" s="1" t="s">
        <v>31</v>
      </c>
      <c r="C792" s="2">
        <v>44210</v>
      </c>
      <c r="D792">
        <v>1</v>
      </c>
      <c r="E792" s="1" t="s">
        <v>16</v>
      </c>
      <c r="F792">
        <v>3</v>
      </c>
      <c r="G792">
        <v>14</v>
      </c>
      <c r="H792" s="1" t="s">
        <v>37</v>
      </c>
      <c r="I792" s="3">
        <v>0.5659953703703704</v>
      </c>
      <c r="J792">
        <v>13</v>
      </c>
      <c r="K792" s="1" t="s">
        <v>26</v>
      </c>
      <c r="L792" s="1" t="s">
        <v>19</v>
      </c>
      <c r="M792" s="1" t="s">
        <v>19</v>
      </c>
      <c r="N792">
        <v>109</v>
      </c>
      <c r="O792" s="4">
        <v>4.3981481481481481E-4</v>
      </c>
      <c r="P792">
        <v>4</v>
      </c>
    </row>
    <row r="793" spans="1:16" x14ac:dyDescent="0.3">
      <c r="A793">
        <v>792</v>
      </c>
      <c r="B793" s="1" t="s">
        <v>30</v>
      </c>
      <c r="C793" s="2">
        <v>44210</v>
      </c>
      <c r="D793">
        <v>1</v>
      </c>
      <c r="E793" s="1" t="s">
        <v>16</v>
      </c>
      <c r="F793">
        <v>3</v>
      </c>
      <c r="G793">
        <v>14</v>
      </c>
      <c r="H793" s="1" t="s">
        <v>37</v>
      </c>
      <c r="I793" s="3">
        <v>0.5659953703703704</v>
      </c>
      <c r="J793">
        <v>13</v>
      </c>
      <c r="K793" s="1" t="s">
        <v>21</v>
      </c>
      <c r="L793" s="1" t="s">
        <v>22</v>
      </c>
      <c r="M793" s="1" t="s">
        <v>22</v>
      </c>
      <c r="N793"/>
      <c r="O793" s="4"/>
    </row>
    <row r="794" spans="1:16" x14ac:dyDescent="0.3">
      <c r="A794">
        <v>793</v>
      </c>
      <c r="B794" s="1" t="s">
        <v>30</v>
      </c>
      <c r="C794" s="2">
        <v>44210</v>
      </c>
      <c r="D794">
        <v>1</v>
      </c>
      <c r="E794" s="1" t="s">
        <v>16</v>
      </c>
      <c r="F794">
        <v>3</v>
      </c>
      <c r="G794">
        <v>14</v>
      </c>
      <c r="H794" s="1" t="s">
        <v>37</v>
      </c>
      <c r="I794" s="3">
        <v>0.59</v>
      </c>
      <c r="J794">
        <v>14</v>
      </c>
      <c r="K794" s="1" t="s">
        <v>26</v>
      </c>
      <c r="L794" s="1" t="s">
        <v>19</v>
      </c>
      <c r="M794" s="1" t="s">
        <v>19</v>
      </c>
      <c r="N794">
        <v>32</v>
      </c>
      <c r="O794" s="4">
        <v>2.9166666666666668E-3</v>
      </c>
      <c r="P794">
        <v>2</v>
      </c>
    </row>
    <row r="795" spans="1:16" x14ac:dyDescent="0.3">
      <c r="A795">
        <v>794</v>
      </c>
      <c r="B795" s="1" t="s">
        <v>31</v>
      </c>
      <c r="C795" s="2">
        <v>44210</v>
      </c>
      <c r="D795">
        <v>1</v>
      </c>
      <c r="E795" s="1" t="s">
        <v>16</v>
      </c>
      <c r="F795">
        <v>3</v>
      </c>
      <c r="G795">
        <v>14</v>
      </c>
      <c r="H795" s="1" t="s">
        <v>37</v>
      </c>
      <c r="I795" s="3">
        <v>0.59</v>
      </c>
      <c r="J795">
        <v>14</v>
      </c>
      <c r="K795" s="1" t="s">
        <v>18</v>
      </c>
      <c r="L795" s="1" t="s">
        <v>19</v>
      </c>
      <c r="M795" s="1" t="s">
        <v>19</v>
      </c>
      <c r="N795">
        <v>68</v>
      </c>
      <c r="O795" s="4">
        <v>3.6458333333333334E-3</v>
      </c>
      <c r="P795">
        <v>3</v>
      </c>
    </row>
    <row r="796" spans="1:16" x14ac:dyDescent="0.3">
      <c r="A796">
        <v>795</v>
      </c>
      <c r="B796" s="1" t="s">
        <v>29</v>
      </c>
      <c r="C796" s="2">
        <v>44210</v>
      </c>
      <c r="D796">
        <v>1</v>
      </c>
      <c r="E796" s="1" t="s">
        <v>16</v>
      </c>
      <c r="F796">
        <v>3</v>
      </c>
      <c r="G796">
        <v>14</v>
      </c>
      <c r="H796" s="1" t="s">
        <v>37</v>
      </c>
      <c r="I796" s="3">
        <v>0.61</v>
      </c>
      <c r="J796">
        <v>14</v>
      </c>
      <c r="K796" s="1" t="s">
        <v>21</v>
      </c>
      <c r="L796" s="1" t="s">
        <v>19</v>
      </c>
      <c r="M796" s="1" t="s">
        <v>19</v>
      </c>
      <c r="N796">
        <v>10</v>
      </c>
      <c r="O796" s="4">
        <v>4.8263888888888887E-3</v>
      </c>
      <c r="P796">
        <v>4</v>
      </c>
    </row>
    <row r="797" spans="1:16" x14ac:dyDescent="0.3">
      <c r="A797">
        <v>796</v>
      </c>
      <c r="B797" s="1" t="s">
        <v>27</v>
      </c>
      <c r="C797" s="2">
        <v>44210</v>
      </c>
      <c r="D797">
        <v>1</v>
      </c>
      <c r="E797" s="1" t="s">
        <v>16</v>
      </c>
      <c r="F797">
        <v>3</v>
      </c>
      <c r="G797">
        <v>14</v>
      </c>
      <c r="H797" s="1" t="s">
        <v>37</v>
      </c>
      <c r="I797" s="3">
        <v>0.61</v>
      </c>
      <c r="J797">
        <v>14</v>
      </c>
      <c r="K797" s="1" t="s">
        <v>25</v>
      </c>
      <c r="L797" s="1" t="s">
        <v>19</v>
      </c>
      <c r="M797" s="1" t="s">
        <v>19</v>
      </c>
      <c r="N797">
        <v>76</v>
      </c>
      <c r="O797" s="4">
        <v>3.3217592592592591E-3</v>
      </c>
      <c r="P797">
        <v>5</v>
      </c>
    </row>
    <row r="798" spans="1:16" x14ac:dyDescent="0.3">
      <c r="A798">
        <v>797</v>
      </c>
      <c r="B798" s="1" t="s">
        <v>31</v>
      </c>
      <c r="C798" s="2">
        <v>44210</v>
      </c>
      <c r="D798">
        <v>1</v>
      </c>
      <c r="E798" s="1" t="s">
        <v>16</v>
      </c>
      <c r="F798">
        <v>3</v>
      </c>
      <c r="G798">
        <v>14</v>
      </c>
      <c r="H798" s="1" t="s">
        <v>37</v>
      </c>
      <c r="I798" s="3">
        <v>0.62299768518518517</v>
      </c>
      <c r="J798">
        <v>14</v>
      </c>
      <c r="K798" s="1" t="s">
        <v>25</v>
      </c>
      <c r="L798" s="1" t="s">
        <v>19</v>
      </c>
      <c r="M798" s="1" t="s">
        <v>19</v>
      </c>
      <c r="N798">
        <v>124</v>
      </c>
      <c r="O798" s="4">
        <v>4.5486111111111109E-3</v>
      </c>
      <c r="P798">
        <v>3</v>
      </c>
    </row>
    <row r="799" spans="1:16" x14ac:dyDescent="0.3">
      <c r="A799">
        <v>798</v>
      </c>
      <c r="B799" s="1" t="s">
        <v>20</v>
      </c>
      <c r="C799" s="2">
        <v>44210</v>
      </c>
      <c r="D799">
        <v>1</v>
      </c>
      <c r="E799" s="1" t="s">
        <v>16</v>
      </c>
      <c r="F799">
        <v>3</v>
      </c>
      <c r="G799">
        <v>14</v>
      </c>
      <c r="H799" s="1" t="s">
        <v>37</v>
      </c>
      <c r="I799" s="3">
        <v>0.62299768518518517</v>
      </c>
      <c r="J799">
        <v>14</v>
      </c>
      <c r="K799" s="1" t="s">
        <v>21</v>
      </c>
      <c r="L799" s="1" t="s">
        <v>19</v>
      </c>
      <c r="M799" s="1" t="s">
        <v>19</v>
      </c>
      <c r="N799">
        <v>28</v>
      </c>
      <c r="O799" s="4">
        <v>2.9166666666666668E-3</v>
      </c>
      <c r="P799">
        <v>3</v>
      </c>
    </row>
    <row r="800" spans="1:16" x14ac:dyDescent="0.3">
      <c r="A800">
        <v>799</v>
      </c>
      <c r="B800" s="1" t="s">
        <v>20</v>
      </c>
      <c r="C800" s="2">
        <v>44210</v>
      </c>
      <c r="D800">
        <v>1</v>
      </c>
      <c r="E800" s="1" t="s">
        <v>16</v>
      </c>
      <c r="F800">
        <v>3</v>
      </c>
      <c r="G800">
        <v>14</v>
      </c>
      <c r="H800" s="1" t="s">
        <v>37</v>
      </c>
      <c r="I800" s="3">
        <v>0.63900462962962967</v>
      </c>
      <c r="J800">
        <v>15</v>
      </c>
      <c r="K800" s="1" t="s">
        <v>28</v>
      </c>
      <c r="L800" s="1" t="s">
        <v>19</v>
      </c>
      <c r="M800" s="1" t="s">
        <v>19</v>
      </c>
      <c r="N800">
        <v>107</v>
      </c>
      <c r="O800" s="4">
        <v>1.1458333333333333E-3</v>
      </c>
      <c r="P800">
        <v>4</v>
      </c>
    </row>
    <row r="801" spans="1:16" x14ac:dyDescent="0.3">
      <c r="A801">
        <v>800</v>
      </c>
      <c r="B801" s="1" t="s">
        <v>30</v>
      </c>
      <c r="C801" s="2">
        <v>44210</v>
      </c>
      <c r="D801">
        <v>1</v>
      </c>
      <c r="E801" s="1" t="s">
        <v>16</v>
      </c>
      <c r="F801">
        <v>3</v>
      </c>
      <c r="G801">
        <v>14</v>
      </c>
      <c r="H801" s="1" t="s">
        <v>37</v>
      </c>
      <c r="I801" s="3">
        <v>0.63900462962962967</v>
      </c>
      <c r="J801">
        <v>15</v>
      </c>
      <c r="K801" s="1" t="s">
        <v>26</v>
      </c>
      <c r="L801" s="1" t="s">
        <v>22</v>
      </c>
      <c r="M801" s="1" t="s">
        <v>22</v>
      </c>
      <c r="N801"/>
      <c r="O801" s="4"/>
    </row>
    <row r="802" spans="1:16" x14ac:dyDescent="0.3">
      <c r="A802">
        <v>801</v>
      </c>
      <c r="B802" s="1" t="s">
        <v>15</v>
      </c>
      <c r="C802" s="2">
        <v>44210</v>
      </c>
      <c r="D802">
        <v>1</v>
      </c>
      <c r="E802" s="1" t="s">
        <v>16</v>
      </c>
      <c r="F802">
        <v>3</v>
      </c>
      <c r="G802">
        <v>14</v>
      </c>
      <c r="H802" s="1" t="s">
        <v>37</v>
      </c>
      <c r="I802" s="3">
        <v>0.66099537037037037</v>
      </c>
      <c r="J802">
        <v>15</v>
      </c>
      <c r="K802" s="1" t="s">
        <v>28</v>
      </c>
      <c r="L802" s="1" t="s">
        <v>22</v>
      </c>
      <c r="M802" s="1" t="s">
        <v>22</v>
      </c>
      <c r="N802"/>
      <c r="O802" s="4"/>
    </row>
    <row r="803" spans="1:16" x14ac:dyDescent="0.3">
      <c r="A803">
        <v>802</v>
      </c>
      <c r="B803" s="1" t="s">
        <v>30</v>
      </c>
      <c r="C803" s="2">
        <v>44210</v>
      </c>
      <c r="D803">
        <v>1</v>
      </c>
      <c r="E803" s="1" t="s">
        <v>16</v>
      </c>
      <c r="F803">
        <v>3</v>
      </c>
      <c r="G803">
        <v>14</v>
      </c>
      <c r="H803" s="1" t="s">
        <v>37</v>
      </c>
      <c r="I803" s="3">
        <v>0.66099537037037037</v>
      </c>
      <c r="J803">
        <v>15</v>
      </c>
      <c r="K803" s="1" t="s">
        <v>26</v>
      </c>
      <c r="L803" s="1" t="s">
        <v>22</v>
      </c>
      <c r="M803" s="1" t="s">
        <v>22</v>
      </c>
      <c r="N803"/>
      <c r="O803" s="4"/>
    </row>
    <row r="804" spans="1:16" x14ac:dyDescent="0.3">
      <c r="A804">
        <v>803</v>
      </c>
      <c r="B804" s="1" t="s">
        <v>23</v>
      </c>
      <c r="C804" s="2">
        <v>44210</v>
      </c>
      <c r="D804">
        <v>1</v>
      </c>
      <c r="E804" s="1" t="s">
        <v>16</v>
      </c>
      <c r="F804">
        <v>3</v>
      </c>
      <c r="G804">
        <v>14</v>
      </c>
      <c r="H804" s="1" t="s">
        <v>37</v>
      </c>
      <c r="I804" s="3">
        <v>0.6629976851851852</v>
      </c>
      <c r="J804">
        <v>15</v>
      </c>
      <c r="K804" s="1" t="s">
        <v>28</v>
      </c>
      <c r="L804" s="1" t="s">
        <v>22</v>
      </c>
      <c r="M804" s="1" t="s">
        <v>22</v>
      </c>
      <c r="N804"/>
      <c r="O804" s="4"/>
    </row>
    <row r="805" spans="1:16" x14ac:dyDescent="0.3">
      <c r="A805">
        <v>804</v>
      </c>
      <c r="B805" s="1" t="s">
        <v>29</v>
      </c>
      <c r="C805" s="2">
        <v>44210</v>
      </c>
      <c r="D805">
        <v>1</v>
      </c>
      <c r="E805" s="1" t="s">
        <v>16</v>
      </c>
      <c r="F805">
        <v>3</v>
      </c>
      <c r="G805">
        <v>14</v>
      </c>
      <c r="H805" s="1" t="s">
        <v>37</v>
      </c>
      <c r="I805" s="3">
        <v>0.6629976851851852</v>
      </c>
      <c r="J805">
        <v>15</v>
      </c>
      <c r="K805" s="1" t="s">
        <v>21</v>
      </c>
      <c r="L805" s="1" t="s">
        <v>22</v>
      </c>
      <c r="M805" s="1" t="s">
        <v>22</v>
      </c>
      <c r="N805"/>
      <c r="O805" s="4"/>
    </row>
    <row r="806" spans="1:16" x14ac:dyDescent="0.3">
      <c r="A806">
        <v>805</v>
      </c>
      <c r="B806" s="1" t="s">
        <v>15</v>
      </c>
      <c r="C806" s="2">
        <v>44210</v>
      </c>
      <c r="D806">
        <v>1</v>
      </c>
      <c r="E806" s="1" t="s">
        <v>16</v>
      </c>
      <c r="F806">
        <v>3</v>
      </c>
      <c r="G806">
        <v>14</v>
      </c>
      <c r="H806" s="1" t="s">
        <v>37</v>
      </c>
      <c r="I806" s="3">
        <v>0.68599537037037039</v>
      </c>
      <c r="J806">
        <v>16</v>
      </c>
      <c r="K806" s="1" t="s">
        <v>18</v>
      </c>
      <c r="L806" s="1" t="s">
        <v>19</v>
      </c>
      <c r="M806" s="1" t="s">
        <v>19</v>
      </c>
      <c r="N806">
        <v>21</v>
      </c>
      <c r="O806" s="4">
        <v>1.1574074074074073E-3</v>
      </c>
      <c r="P806">
        <v>4</v>
      </c>
    </row>
    <row r="807" spans="1:16" x14ac:dyDescent="0.3">
      <c r="A807">
        <v>806</v>
      </c>
      <c r="B807" s="1" t="s">
        <v>31</v>
      </c>
      <c r="C807" s="2">
        <v>44210</v>
      </c>
      <c r="D807">
        <v>1</v>
      </c>
      <c r="E807" s="1" t="s">
        <v>16</v>
      </c>
      <c r="F807">
        <v>3</v>
      </c>
      <c r="G807">
        <v>14</v>
      </c>
      <c r="H807" s="1" t="s">
        <v>37</v>
      </c>
      <c r="I807" s="3">
        <v>0.68599537037037039</v>
      </c>
      <c r="J807">
        <v>16</v>
      </c>
      <c r="K807" s="1" t="s">
        <v>28</v>
      </c>
      <c r="L807" s="1" t="s">
        <v>19</v>
      </c>
      <c r="M807" s="1" t="s">
        <v>19</v>
      </c>
      <c r="N807">
        <v>66</v>
      </c>
      <c r="O807" s="4">
        <v>3.9699074074074072E-3</v>
      </c>
      <c r="P807">
        <v>2</v>
      </c>
    </row>
    <row r="808" spans="1:16" x14ac:dyDescent="0.3">
      <c r="A808">
        <v>807</v>
      </c>
      <c r="B808" s="1" t="s">
        <v>20</v>
      </c>
      <c r="C808" s="2">
        <v>44210</v>
      </c>
      <c r="D808">
        <v>1</v>
      </c>
      <c r="E808" s="1" t="s">
        <v>16</v>
      </c>
      <c r="F808">
        <v>3</v>
      </c>
      <c r="G808">
        <v>14</v>
      </c>
      <c r="H808" s="1" t="s">
        <v>37</v>
      </c>
      <c r="I808" s="3">
        <v>0.69400462962962961</v>
      </c>
      <c r="J808">
        <v>16</v>
      </c>
      <c r="K808" s="1" t="s">
        <v>21</v>
      </c>
      <c r="L808" s="1" t="s">
        <v>22</v>
      </c>
      <c r="M808" s="1" t="s">
        <v>22</v>
      </c>
      <c r="N808"/>
      <c r="O808" s="4"/>
    </row>
    <row r="809" spans="1:16" x14ac:dyDescent="0.3">
      <c r="A809">
        <v>808</v>
      </c>
      <c r="B809" s="1" t="s">
        <v>24</v>
      </c>
      <c r="C809" s="2">
        <v>44210</v>
      </c>
      <c r="D809">
        <v>1</v>
      </c>
      <c r="E809" s="1" t="s">
        <v>16</v>
      </c>
      <c r="F809">
        <v>3</v>
      </c>
      <c r="G809">
        <v>14</v>
      </c>
      <c r="H809" s="1" t="s">
        <v>37</v>
      </c>
      <c r="I809" s="3">
        <v>0.69400462962962961</v>
      </c>
      <c r="J809">
        <v>16</v>
      </c>
      <c r="K809" s="1" t="s">
        <v>28</v>
      </c>
      <c r="L809" s="1" t="s">
        <v>19</v>
      </c>
      <c r="M809" s="1" t="s">
        <v>19</v>
      </c>
      <c r="N809">
        <v>19</v>
      </c>
      <c r="O809" s="4">
        <v>4.5370370370370373E-3</v>
      </c>
      <c r="P809">
        <v>3</v>
      </c>
    </row>
    <row r="810" spans="1:16" x14ac:dyDescent="0.3">
      <c r="A810">
        <v>809</v>
      </c>
      <c r="B810" s="1" t="s">
        <v>24</v>
      </c>
      <c r="C810" s="2">
        <v>44210</v>
      </c>
      <c r="D810">
        <v>1</v>
      </c>
      <c r="E810" s="1" t="s">
        <v>16</v>
      </c>
      <c r="F810">
        <v>3</v>
      </c>
      <c r="G810">
        <v>14</v>
      </c>
      <c r="H810" s="1" t="s">
        <v>37</v>
      </c>
      <c r="I810" s="3">
        <v>0.72200231481481481</v>
      </c>
      <c r="J810">
        <v>17</v>
      </c>
      <c r="K810" s="1" t="s">
        <v>18</v>
      </c>
      <c r="L810" s="1" t="s">
        <v>19</v>
      </c>
      <c r="M810" s="1" t="s">
        <v>19</v>
      </c>
      <c r="N810">
        <v>100</v>
      </c>
      <c r="O810" s="4">
        <v>4.1550925925925922E-3</v>
      </c>
      <c r="P810">
        <v>4</v>
      </c>
    </row>
    <row r="811" spans="1:16" x14ac:dyDescent="0.3">
      <c r="A811">
        <v>810</v>
      </c>
      <c r="B811" s="1" t="s">
        <v>27</v>
      </c>
      <c r="C811" s="2">
        <v>44210</v>
      </c>
      <c r="D811">
        <v>1</v>
      </c>
      <c r="E811" s="1" t="s">
        <v>16</v>
      </c>
      <c r="F811">
        <v>3</v>
      </c>
      <c r="G811">
        <v>14</v>
      </c>
      <c r="H811" s="1" t="s">
        <v>37</v>
      </c>
      <c r="I811" s="3">
        <v>0.72200231481481481</v>
      </c>
      <c r="J811">
        <v>17</v>
      </c>
      <c r="K811" s="1" t="s">
        <v>21</v>
      </c>
      <c r="L811" s="1" t="s">
        <v>19</v>
      </c>
      <c r="M811" s="1" t="s">
        <v>19</v>
      </c>
      <c r="N811">
        <v>108</v>
      </c>
      <c r="O811" s="4">
        <v>4.4444444444444444E-3</v>
      </c>
      <c r="P811">
        <v>4</v>
      </c>
    </row>
    <row r="812" spans="1:16" x14ac:dyDescent="0.3">
      <c r="A812">
        <v>811</v>
      </c>
      <c r="B812" s="1" t="s">
        <v>23</v>
      </c>
      <c r="C812" s="2">
        <v>44210</v>
      </c>
      <c r="D812">
        <v>1</v>
      </c>
      <c r="E812" s="1" t="s">
        <v>16</v>
      </c>
      <c r="F812">
        <v>3</v>
      </c>
      <c r="G812">
        <v>14</v>
      </c>
      <c r="H812" s="1" t="s">
        <v>37</v>
      </c>
      <c r="I812" s="3">
        <v>0.72400462962962964</v>
      </c>
      <c r="J812">
        <v>17</v>
      </c>
      <c r="K812" s="1" t="s">
        <v>21</v>
      </c>
      <c r="L812" s="1" t="s">
        <v>19</v>
      </c>
      <c r="M812" s="1" t="s">
        <v>19</v>
      </c>
      <c r="N812">
        <v>123</v>
      </c>
      <c r="O812" s="4">
        <v>3.1828703703703702E-3</v>
      </c>
      <c r="P812">
        <v>1</v>
      </c>
    </row>
    <row r="813" spans="1:16" x14ac:dyDescent="0.3">
      <c r="A813">
        <v>812</v>
      </c>
      <c r="B813" s="1" t="s">
        <v>24</v>
      </c>
      <c r="C813" s="2">
        <v>44210</v>
      </c>
      <c r="D813">
        <v>1</v>
      </c>
      <c r="E813" s="1" t="s">
        <v>16</v>
      </c>
      <c r="F813">
        <v>3</v>
      </c>
      <c r="G813">
        <v>14</v>
      </c>
      <c r="H813" s="1" t="s">
        <v>37</v>
      </c>
      <c r="I813" s="3">
        <v>0.72400462962962964</v>
      </c>
      <c r="J813">
        <v>17</v>
      </c>
      <c r="K813" s="1" t="s">
        <v>18</v>
      </c>
      <c r="L813" s="1" t="s">
        <v>22</v>
      </c>
      <c r="M813" s="1" t="s">
        <v>22</v>
      </c>
      <c r="N813"/>
      <c r="O813" s="4"/>
    </row>
    <row r="814" spans="1:16" x14ac:dyDescent="0.3">
      <c r="A814">
        <v>813</v>
      </c>
      <c r="B814" s="1" t="s">
        <v>31</v>
      </c>
      <c r="C814" s="2">
        <v>44210</v>
      </c>
      <c r="D814">
        <v>1</v>
      </c>
      <c r="E814" s="1" t="s">
        <v>16</v>
      </c>
      <c r="F814">
        <v>3</v>
      </c>
      <c r="G814">
        <v>14</v>
      </c>
      <c r="H814" s="1" t="s">
        <v>37</v>
      </c>
      <c r="I814" s="3">
        <v>0.73099537037037032</v>
      </c>
      <c r="J814">
        <v>17</v>
      </c>
      <c r="K814" s="1" t="s">
        <v>18</v>
      </c>
      <c r="L814" s="1" t="s">
        <v>19</v>
      </c>
      <c r="M814" s="1" t="s">
        <v>19</v>
      </c>
      <c r="N814">
        <v>76</v>
      </c>
      <c r="O814" s="4">
        <v>1.4699074074074074E-3</v>
      </c>
      <c r="P814">
        <v>2</v>
      </c>
    </row>
    <row r="815" spans="1:16" x14ac:dyDescent="0.3">
      <c r="A815">
        <v>814</v>
      </c>
      <c r="B815" s="1" t="s">
        <v>29</v>
      </c>
      <c r="C815" s="2">
        <v>44210</v>
      </c>
      <c r="D815">
        <v>1</v>
      </c>
      <c r="E815" s="1" t="s">
        <v>16</v>
      </c>
      <c r="F815">
        <v>3</v>
      </c>
      <c r="G815">
        <v>14</v>
      </c>
      <c r="H815" s="1" t="s">
        <v>37</v>
      </c>
      <c r="I815" s="3">
        <v>0.73099537037037032</v>
      </c>
      <c r="J815">
        <v>17</v>
      </c>
      <c r="K815" s="1" t="s">
        <v>18</v>
      </c>
      <c r="L815" s="1" t="s">
        <v>19</v>
      </c>
      <c r="M815" s="1" t="s">
        <v>19</v>
      </c>
      <c r="N815">
        <v>78</v>
      </c>
      <c r="O815" s="4">
        <v>1.0763888888888889E-3</v>
      </c>
      <c r="P815">
        <v>2</v>
      </c>
    </row>
    <row r="816" spans="1:16" x14ac:dyDescent="0.3">
      <c r="A816">
        <v>815</v>
      </c>
      <c r="B816" s="1" t="s">
        <v>20</v>
      </c>
      <c r="C816" s="2">
        <v>44210</v>
      </c>
      <c r="D816">
        <v>1</v>
      </c>
      <c r="E816" s="1" t="s">
        <v>16</v>
      </c>
      <c r="F816">
        <v>3</v>
      </c>
      <c r="G816">
        <v>14</v>
      </c>
      <c r="H816" s="1" t="s">
        <v>37</v>
      </c>
      <c r="I816" s="3">
        <v>0.73099537037037032</v>
      </c>
      <c r="J816">
        <v>17</v>
      </c>
      <c r="K816" s="1" t="s">
        <v>28</v>
      </c>
      <c r="L816" s="1" t="s">
        <v>19</v>
      </c>
      <c r="M816" s="1" t="s">
        <v>19</v>
      </c>
      <c r="N816">
        <v>17</v>
      </c>
      <c r="O816" s="4">
        <v>1.7708333333333332E-3</v>
      </c>
      <c r="P816">
        <v>1</v>
      </c>
    </row>
    <row r="817" spans="1:16" x14ac:dyDescent="0.3">
      <c r="A817">
        <v>816</v>
      </c>
      <c r="B817" s="1" t="s">
        <v>15</v>
      </c>
      <c r="C817" s="2">
        <v>44210</v>
      </c>
      <c r="D817">
        <v>1</v>
      </c>
      <c r="E817" s="1" t="s">
        <v>16</v>
      </c>
      <c r="F817">
        <v>3</v>
      </c>
      <c r="G817">
        <v>14</v>
      </c>
      <c r="H817" s="1" t="s">
        <v>37</v>
      </c>
      <c r="I817" s="3">
        <v>0.73099537037037032</v>
      </c>
      <c r="J817">
        <v>17</v>
      </c>
      <c r="K817" s="1" t="s">
        <v>28</v>
      </c>
      <c r="L817" s="1" t="s">
        <v>19</v>
      </c>
      <c r="M817" s="1" t="s">
        <v>19</v>
      </c>
      <c r="N817">
        <v>60</v>
      </c>
      <c r="O817" s="4">
        <v>2.9282407407407408E-3</v>
      </c>
      <c r="P817">
        <v>4</v>
      </c>
    </row>
    <row r="818" spans="1:16" x14ac:dyDescent="0.3">
      <c r="A818">
        <v>817</v>
      </c>
      <c r="B818" s="1" t="s">
        <v>27</v>
      </c>
      <c r="C818" s="2">
        <v>44211</v>
      </c>
      <c r="D818">
        <v>1</v>
      </c>
      <c r="E818" s="1" t="s">
        <v>16</v>
      </c>
      <c r="F818">
        <v>3</v>
      </c>
      <c r="G818">
        <v>15</v>
      </c>
      <c r="H818" s="1" t="s">
        <v>17</v>
      </c>
      <c r="I818" s="3">
        <v>0.40299768518518519</v>
      </c>
      <c r="J818">
        <v>9</v>
      </c>
      <c r="K818" s="1" t="s">
        <v>18</v>
      </c>
      <c r="L818" s="1" t="s">
        <v>19</v>
      </c>
      <c r="M818" s="1" t="s">
        <v>19</v>
      </c>
      <c r="N818">
        <v>76</v>
      </c>
      <c r="O818" s="4">
        <v>1.238425925925926E-3</v>
      </c>
      <c r="P818">
        <v>3</v>
      </c>
    </row>
    <row r="819" spans="1:16" x14ac:dyDescent="0.3">
      <c r="A819">
        <v>818</v>
      </c>
      <c r="B819" s="1" t="s">
        <v>24</v>
      </c>
      <c r="C819" s="2">
        <v>44211</v>
      </c>
      <c r="D819">
        <v>1</v>
      </c>
      <c r="E819" s="1" t="s">
        <v>16</v>
      </c>
      <c r="F819">
        <v>3</v>
      </c>
      <c r="G819">
        <v>15</v>
      </c>
      <c r="H819" s="1" t="s">
        <v>17</v>
      </c>
      <c r="I819" s="3">
        <v>0.40299768518518519</v>
      </c>
      <c r="J819">
        <v>9</v>
      </c>
      <c r="K819" s="1" t="s">
        <v>18</v>
      </c>
      <c r="L819" s="1" t="s">
        <v>19</v>
      </c>
      <c r="M819" s="1" t="s">
        <v>19</v>
      </c>
      <c r="N819">
        <v>80</v>
      </c>
      <c r="O819" s="4">
        <v>2.8009259259259259E-3</v>
      </c>
      <c r="P819">
        <v>4</v>
      </c>
    </row>
    <row r="820" spans="1:16" x14ac:dyDescent="0.3">
      <c r="A820">
        <v>819</v>
      </c>
      <c r="B820" s="1" t="s">
        <v>24</v>
      </c>
      <c r="C820" s="2">
        <v>44211</v>
      </c>
      <c r="D820">
        <v>1</v>
      </c>
      <c r="E820" s="1" t="s">
        <v>16</v>
      </c>
      <c r="F820">
        <v>3</v>
      </c>
      <c r="G820">
        <v>15</v>
      </c>
      <c r="H820" s="1" t="s">
        <v>17</v>
      </c>
      <c r="I820" s="3">
        <v>0.40299768518518519</v>
      </c>
      <c r="J820">
        <v>9</v>
      </c>
      <c r="K820" s="1" t="s">
        <v>26</v>
      </c>
      <c r="L820" s="1" t="s">
        <v>19</v>
      </c>
      <c r="M820" s="1" t="s">
        <v>22</v>
      </c>
      <c r="N820">
        <v>20</v>
      </c>
      <c r="O820" s="4">
        <v>3.9004629629629628E-3</v>
      </c>
      <c r="P820">
        <v>4</v>
      </c>
    </row>
    <row r="821" spans="1:16" x14ac:dyDescent="0.3">
      <c r="A821">
        <v>820</v>
      </c>
      <c r="B821" s="1" t="s">
        <v>20</v>
      </c>
      <c r="C821" s="2">
        <v>44211</v>
      </c>
      <c r="D821">
        <v>1</v>
      </c>
      <c r="E821" s="1" t="s">
        <v>16</v>
      </c>
      <c r="F821">
        <v>3</v>
      </c>
      <c r="G821">
        <v>15</v>
      </c>
      <c r="H821" s="1" t="s">
        <v>17</v>
      </c>
      <c r="I821" s="3">
        <v>0.40299768518518519</v>
      </c>
      <c r="J821">
        <v>9</v>
      </c>
      <c r="K821" s="1" t="s">
        <v>26</v>
      </c>
      <c r="L821" s="1" t="s">
        <v>19</v>
      </c>
      <c r="M821" s="1" t="s">
        <v>19</v>
      </c>
      <c r="N821">
        <v>82</v>
      </c>
      <c r="O821" s="4">
        <v>4.4212962962962964E-3</v>
      </c>
      <c r="P821">
        <v>3</v>
      </c>
    </row>
    <row r="822" spans="1:16" x14ac:dyDescent="0.3">
      <c r="A822">
        <v>821</v>
      </c>
      <c r="B822" s="1" t="s">
        <v>23</v>
      </c>
      <c r="C822" s="2">
        <v>44211</v>
      </c>
      <c r="D822">
        <v>1</v>
      </c>
      <c r="E822" s="1" t="s">
        <v>16</v>
      </c>
      <c r="F822">
        <v>3</v>
      </c>
      <c r="G822">
        <v>15</v>
      </c>
      <c r="H822" s="1" t="s">
        <v>17</v>
      </c>
      <c r="I822" s="3">
        <v>0.41</v>
      </c>
      <c r="J822">
        <v>9</v>
      </c>
      <c r="K822" s="1" t="s">
        <v>21</v>
      </c>
      <c r="L822" s="1" t="s">
        <v>19</v>
      </c>
      <c r="M822" s="1" t="s">
        <v>19</v>
      </c>
      <c r="N822">
        <v>33</v>
      </c>
      <c r="O822" s="4">
        <v>4.0740740740740737E-3</v>
      </c>
      <c r="P822">
        <v>3</v>
      </c>
    </row>
    <row r="823" spans="1:16" x14ac:dyDescent="0.3">
      <c r="A823">
        <v>822</v>
      </c>
      <c r="B823" s="1" t="s">
        <v>23</v>
      </c>
      <c r="C823" s="2">
        <v>44211</v>
      </c>
      <c r="D823">
        <v>1</v>
      </c>
      <c r="E823" s="1" t="s">
        <v>16</v>
      </c>
      <c r="F823">
        <v>3</v>
      </c>
      <c r="G823">
        <v>15</v>
      </c>
      <c r="H823" s="1" t="s">
        <v>17</v>
      </c>
      <c r="I823" s="3">
        <v>0.41</v>
      </c>
      <c r="J823">
        <v>9</v>
      </c>
      <c r="K823" s="1" t="s">
        <v>26</v>
      </c>
      <c r="L823" s="1" t="s">
        <v>19</v>
      </c>
      <c r="M823" s="1" t="s">
        <v>19</v>
      </c>
      <c r="N823">
        <v>93</v>
      </c>
      <c r="O823" s="4">
        <v>1.3425925925925925E-3</v>
      </c>
      <c r="P823">
        <v>3</v>
      </c>
    </row>
    <row r="824" spans="1:16" x14ac:dyDescent="0.3">
      <c r="A824">
        <v>823</v>
      </c>
      <c r="B824" s="1" t="s">
        <v>15</v>
      </c>
      <c r="C824" s="2">
        <v>44211</v>
      </c>
      <c r="D824">
        <v>1</v>
      </c>
      <c r="E824" s="1" t="s">
        <v>16</v>
      </c>
      <c r="F824">
        <v>3</v>
      </c>
      <c r="G824">
        <v>15</v>
      </c>
      <c r="H824" s="1" t="s">
        <v>17</v>
      </c>
      <c r="I824" s="3">
        <v>0.45599537037037036</v>
      </c>
      <c r="J824">
        <v>10</v>
      </c>
      <c r="K824" s="1" t="s">
        <v>28</v>
      </c>
      <c r="L824" s="1" t="s">
        <v>19</v>
      </c>
      <c r="M824" s="1" t="s">
        <v>19</v>
      </c>
      <c r="N824">
        <v>29</v>
      </c>
      <c r="O824" s="4">
        <v>2.0833333333333333E-3</v>
      </c>
      <c r="P824">
        <v>4</v>
      </c>
    </row>
    <row r="825" spans="1:16" x14ac:dyDescent="0.3">
      <c r="A825">
        <v>824</v>
      </c>
      <c r="B825" s="1" t="s">
        <v>30</v>
      </c>
      <c r="C825" s="2">
        <v>44211</v>
      </c>
      <c r="D825">
        <v>1</v>
      </c>
      <c r="E825" s="1" t="s">
        <v>16</v>
      </c>
      <c r="F825">
        <v>3</v>
      </c>
      <c r="G825">
        <v>15</v>
      </c>
      <c r="H825" s="1" t="s">
        <v>17</v>
      </c>
      <c r="I825" s="3">
        <v>0.45599537037037036</v>
      </c>
      <c r="J825">
        <v>10</v>
      </c>
      <c r="K825" s="1" t="s">
        <v>26</v>
      </c>
      <c r="L825" s="1" t="s">
        <v>19</v>
      </c>
      <c r="M825" s="1" t="s">
        <v>19</v>
      </c>
      <c r="N825">
        <v>83</v>
      </c>
      <c r="O825" s="4">
        <v>4.7800925925925927E-3</v>
      </c>
      <c r="P825">
        <v>4</v>
      </c>
    </row>
    <row r="826" spans="1:16" x14ac:dyDescent="0.3">
      <c r="A826">
        <v>825</v>
      </c>
      <c r="B826" s="1" t="s">
        <v>23</v>
      </c>
      <c r="C826" s="2">
        <v>44211</v>
      </c>
      <c r="D826">
        <v>1</v>
      </c>
      <c r="E826" s="1" t="s">
        <v>16</v>
      </c>
      <c r="F826">
        <v>3</v>
      </c>
      <c r="G826">
        <v>15</v>
      </c>
      <c r="H826" s="1" t="s">
        <v>17</v>
      </c>
      <c r="I826" s="3">
        <v>0.48</v>
      </c>
      <c r="J826">
        <v>11</v>
      </c>
      <c r="K826" s="1" t="s">
        <v>25</v>
      </c>
      <c r="L826" s="1" t="s">
        <v>19</v>
      </c>
      <c r="M826" s="1" t="s">
        <v>19</v>
      </c>
      <c r="N826">
        <v>113</v>
      </c>
      <c r="O826" s="4">
        <v>1.4004629629629629E-3</v>
      </c>
      <c r="P826">
        <v>4</v>
      </c>
    </row>
    <row r="827" spans="1:16" x14ac:dyDescent="0.3">
      <c r="A827">
        <v>826</v>
      </c>
      <c r="B827" s="1" t="s">
        <v>23</v>
      </c>
      <c r="C827" s="2">
        <v>44211</v>
      </c>
      <c r="D827">
        <v>1</v>
      </c>
      <c r="E827" s="1" t="s">
        <v>16</v>
      </c>
      <c r="F827">
        <v>3</v>
      </c>
      <c r="G827">
        <v>15</v>
      </c>
      <c r="H827" s="1" t="s">
        <v>17</v>
      </c>
      <c r="I827" s="3">
        <v>0.48</v>
      </c>
      <c r="J827">
        <v>11</v>
      </c>
      <c r="K827" s="1" t="s">
        <v>26</v>
      </c>
      <c r="L827" s="1" t="s">
        <v>19</v>
      </c>
      <c r="M827" s="1" t="s">
        <v>19</v>
      </c>
      <c r="N827">
        <v>21</v>
      </c>
      <c r="O827" s="4">
        <v>2.3842592592592591E-3</v>
      </c>
      <c r="P827">
        <v>4</v>
      </c>
    </row>
    <row r="828" spans="1:16" x14ac:dyDescent="0.3">
      <c r="A828">
        <v>827</v>
      </c>
      <c r="B828" s="1" t="s">
        <v>20</v>
      </c>
      <c r="C828" s="2">
        <v>44211</v>
      </c>
      <c r="D828">
        <v>1</v>
      </c>
      <c r="E828" s="1" t="s">
        <v>16</v>
      </c>
      <c r="F828">
        <v>3</v>
      </c>
      <c r="G828">
        <v>15</v>
      </c>
      <c r="H828" s="1" t="s">
        <v>17</v>
      </c>
      <c r="I828" s="3">
        <v>0.48499999999999999</v>
      </c>
      <c r="J828">
        <v>11</v>
      </c>
      <c r="K828" s="1" t="s">
        <v>26</v>
      </c>
      <c r="L828" s="1" t="s">
        <v>19</v>
      </c>
      <c r="M828" s="1" t="s">
        <v>22</v>
      </c>
      <c r="N828">
        <v>82</v>
      </c>
      <c r="O828" s="4">
        <v>1.8518518518518519E-3</v>
      </c>
      <c r="P828">
        <v>4</v>
      </c>
    </row>
    <row r="829" spans="1:16" x14ac:dyDescent="0.3">
      <c r="A829">
        <v>828</v>
      </c>
      <c r="B829" s="1" t="s">
        <v>15</v>
      </c>
      <c r="C829" s="2">
        <v>44211</v>
      </c>
      <c r="D829">
        <v>1</v>
      </c>
      <c r="E829" s="1" t="s">
        <v>16</v>
      </c>
      <c r="F829">
        <v>3</v>
      </c>
      <c r="G829">
        <v>15</v>
      </c>
      <c r="H829" s="1" t="s">
        <v>17</v>
      </c>
      <c r="I829" s="3">
        <v>0.48499999999999999</v>
      </c>
      <c r="J829">
        <v>11</v>
      </c>
      <c r="K829" s="1" t="s">
        <v>28</v>
      </c>
      <c r="L829" s="1" t="s">
        <v>19</v>
      </c>
      <c r="M829" s="1" t="s">
        <v>19</v>
      </c>
      <c r="N829">
        <v>91</v>
      </c>
      <c r="O829" s="4">
        <v>2.627314814814815E-3</v>
      </c>
      <c r="P829">
        <v>3</v>
      </c>
    </row>
    <row r="830" spans="1:16" x14ac:dyDescent="0.3">
      <c r="A830">
        <v>829</v>
      </c>
      <c r="B830" s="1" t="s">
        <v>31</v>
      </c>
      <c r="C830" s="2">
        <v>44211</v>
      </c>
      <c r="D830">
        <v>1</v>
      </c>
      <c r="E830" s="1" t="s">
        <v>16</v>
      </c>
      <c r="F830">
        <v>3</v>
      </c>
      <c r="G830">
        <v>15</v>
      </c>
      <c r="H830" s="1" t="s">
        <v>17</v>
      </c>
      <c r="I830" s="3">
        <v>0.49</v>
      </c>
      <c r="J830">
        <v>11</v>
      </c>
      <c r="K830" s="1" t="s">
        <v>21</v>
      </c>
      <c r="L830" s="1" t="s">
        <v>19</v>
      </c>
      <c r="M830" s="1" t="s">
        <v>19</v>
      </c>
      <c r="N830">
        <v>111</v>
      </c>
      <c r="O830" s="4">
        <v>4.6296296296296298E-4</v>
      </c>
      <c r="P830">
        <v>4</v>
      </c>
    </row>
    <row r="831" spans="1:16" x14ac:dyDescent="0.3">
      <c r="A831">
        <v>830</v>
      </c>
      <c r="B831" s="1" t="s">
        <v>30</v>
      </c>
      <c r="C831" s="2">
        <v>44211</v>
      </c>
      <c r="D831">
        <v>1</v>
      </c>
      <c r="E831" s="1" t="s">
        <v>16</v>
      </c>
      <c r="F831">
        <v>3</v>
      </c>
      <c r="G831">
        <v>15</v>
      </c>
      <c r="H831" s="1" t="s">
        <v>17</v>
      </c>
      <c r="I831" s="3">
        <v>0.49</v>
      </c>
      <c r="J831">
        <v>11</v>
      </c>
      <c r="K831" s="1" t="s">
        <v>26</v>
      </c>
      <c r="L831" s="1" t="s">
        <v>19</v>
      </c>
      <c r="M831" s="1" t="s">
        <v>19</v>
      </c>
      <c r="N831">
        <v>70</v>
      </c>
      <c r="O831" s="4">
        <v>3.6226851851851854E-3</v>
      </c>
      <c r="P831">
        <v>4</v>
      </c>
    </row>
    <row r="832" spans="1:16" x14ac:dyDescent="0.3">
      <c r="A832">
        <v>831</v>
      </c>
      <c r="B832" s="1" t="s">
        <v>31</v>
      </c>
      <c r="C832" s="2">
        <v>44211</v>
      </c>
      <c r="D832">
        <v>1</v>
      </c>
      <c r="E832" s="1" t="s">
        <v>16</v>
      </c>
      <c r="F832">
        <v>3</v>
      </c>
      <c r="G832">
        <v>15</v>
      </c>
      <c r="H832" s="1" t="s">
        <v>17</v>
      </c>
      <c r="I832" s="3">
        <v>0.57400462962962961</v>
      </c>
      <c r="J832">
        <v>13</v>
      </c>
      <c r="K832" s="1" t="s">
        <v>21</v>
      </c>
      <c r="L832" s="1" t="s">
        <v>22</v>
      </c>
      <c r="M832" s="1" t="s">
        <v>22</v>
      </c>
      <c r="N832"/>
      <c r="O832" s="4"/>
    </row>
    <row r="833" spans="1:16" x14ac:dyDescent="0.3">
      <c r="A833">
        <v>832</v>
      </c>
      <c r="B833" s="1" t="s">
        <v>29</v>
      </c>
      <c r="C833" s="2">
        <v>44211</v>
      </c>
      <c r="D833">
        <v>1</v>
      </c>
      <c r="E833" s="1" t="s">
        <v>16</v>
      </c>
      <c r="F833">
        <v>3</v>
      </c>
      <c r="G833">
        <v>15</v>
      </c>
      <c r="H833" s="1" t="s">
        <v>17</v>
      </c>
      <c r="I833" s="3">
        <v>0.57400462962962961</v>
      </c>
      <c r="J833">
        <v>13</v>
      </c>
      <c r="K833" s="1" t="s">
        <v>28</v>
      </c>
      <c r="L833" s="1" t="s">
        <v>19</v>
      </c>
      <c r="M833" s="1" t="s">
        <v>19</v>
      </c>
      <c r="N833">
        <v>58</v>
      </c>
      <c r="O833" s="4">
        <v>2.9976851851851853E-3</v>
      </c>
      <c r="P833">
        <v>4</v>
      </c>
    </row>
    <row r="834" spans="1:16" x14ac:dyDescent="0.3">
      <c r="A834">
        <v>833</v>
      </c>
      <c r="B834" s="1" t="s">
        <v>27</v>
      </c>
      <c r="C834" s="2">
        <v>44211</v>
      </c>
      <c r="D834">
        <v>1</v>
      </c>
      <c r="E834" s="1" t="s">
        <v>16</v>
      </c>
      <c r="F834">
        <v>3</v>
      </c>
      <c r="G834">
        <v>15</v>
      </c>
      <c r="H834" s="1" t="s">
        <v>17</v>
      </c>
      <c r="I834" s="3">
        <v>0.57900462962962962</v>
      </c>
      <c r="J834">
        <v>13</v>
      </c>
      <c r="K834" s="1" t="s">
        <v>28</v>
      </c>
      <c r="L834" s="1" t="s">
        <v>19</v>
      </c>
      <c r="M834" s="1" t="s">
        <v>19</v>
      </c>
      <c r="N834">
        <v>10</v>
      </c>
      <c r="O834" s="4">
        <v>3.7847222222222223E-3</v>
      </c>
      <c r="P834">
        <v>4</v>
      </c>
    </row>
    <row r="835" spans="1:16" x14ac:dyDescent="0.3">
      <c r="A835">
        <v>834</v>
      </c>
      <c r="B835" s="1" t="s">
        <v>20</v>
      </c>
      <c r="C835" s="2">
        <v>44211</v>
      </c>
      <c r="D835">
        <v>1</v>
      </c>
      <c r="E835" s="1" t="s">
        <v>16</v>
      </c>
      <c r="F835">
        <v>3</v>
      </c>
      <c r="G835">
        <v>15</v>
      </c>
      <c r="H835" s="1" t="s">
        <v>17</v>
      </c>
      <c r="I835" s="3">
        <v>0.57900462962962962</v>
      </c>
      <c r="J835">
        <v>13</v>
      </c>
      <c r="K835" s="1" t="s">
        <v>25</v>
      </c>
      <c r="L835" s="1" t="s">
        <v>19</v>
      </c>
      <c r="M835" s="1" t="s">
        <v>19</v>
      </c>
      <c r="N835">
        <v>77</v>
      </c>
      <c r="O835" s="4">
        <v>2.0833333333333333E-3</v>
      </c>
      <c r="P835">
        <v>1</v>
      </c>
    </row>
    <row r="836" spans="1:16" x14ac:dyDescent="0.3">
      <c r="A836">
        <v>835</v>
      </c>
      <c r="B836" s="1" t="s">
        <v>15</v>
      </c>
      <c r="C836" s="2">
        <v>44211</v>
      </c>
      <c r="D836">
        <v>1</v>
      </c>
      <c r="E836" s="1" t="s">
        <v>16</v>
      </c>
      <c r="F836">
        <v>3</v>
      </c>
      <c r="G836">
        <v>15</v>
      </c>
      <c r="H836" s="1" t="s">
        <v>17</v>
      </c>
      <c r="I836" s="3">
        <v>0.58900462962962963</v>
      </c>
      <c r="J836">
        <v>14</v>
      </c>
      <c r="K836" s="1" t="s">
        <v>28</v>
      </c>
      <c r="L836" s="1" t="s">
        <v>19</v>
      </c>
      <c r="M836" s="1" t="s">
        <v>19</v>
      </c>
      <c r="N836">
        <v>92</v>
      </c>
      <c r="O836" s="4">
        <v>2.7662037037037039E-3</v>
      </c>
      <c r="P836">
        <v>4</v>
      </c>
    </row>
    <row r="837" spans="1:16" x14ac:dyDescent="0.3">
      <c r="A837">
        <v>836</v>
      </c>
      <c r="B837" s="1" t="s">
        <v>27</v>
      </c>
      <c r="C837" s="2">
        <v>44211</v>
      </c>
      <c r="D837">
        <v>1</v>
      </c>
      <c r="E837" s="1" t="s">
        <v>16</v>
      </c>
      <c r="F837">
        <v>3</v>
      </c>
      <c r="G837">
        <v>15</v>
      </c>
      <c r="H837" s="1" t="s">
        <v>17</v>
      </c>
      <c r="I837" s="3">
        <v>0.58900462962962963</v>
      </c>
      <c r="J837">
        <v>14</v>
      </c>
      <c r="K837" s="1" t="s">
        <v>26</v>
      </c>
      <c r="L837" s="1" t="s">
        <v>19</v>
      </c>
      <c r="M837" s="1" t="s">
        <v>19</v>
      </c>
      <c r="N837">
        <v>59</v>
      </c>
      <c r="O837" s="4">
        <v>1.4930555555555556E-3</v>
      </c>
      <c r="P837">
        <v>1</v>
      </c>
    </row>
    <row r="838" spans="1:16" x14ac:dyDescent="0.3">
      <c r="A838">
        <v>837</v>
      </c>
      <c r="B838" s="1" t="s">
        <v>15</v>
      </c>
      <c r="C838" s="2">
        <v>44211</v>
      </c>
      <c r="D838">
        <v>1</v>
      </c>
      <c r="E838" s="1" t="s">
        <v>16</v>
      </c>
      <c r="F838">
        <v>3</v>
      </c>
      <c r="G838">
        <v>15</v>
      </c>
      <c r="H838" s="1" t="s">
        <v>17</v>
      </c>
      <c r="I838" s="3">
        <v>0.59299768518518514</v>
      </c>
      <c r="J838">
        <v>14</v>
      </c>
      <c r="K838" s="1" t="s">
        <v>26</v>
      </c>
      <c r="L838" s="1" t="s">
        <v>19</v>
      </c>
      <c r="M838" s="1" t="s">
        <v>19</v>
      </c>
      <c r="N838">
        <v>42</v>
      </c>
      <c r="O838" s="4">
        <v>2.9976851851851853E-3</v>
      </c>
      <c r="P838">
        <v>2</v>
      </c>
    </row>
    <row r="839" spans="1:16" x14ac:dyDescent="0.3">
      <c r="A839">
        <v>838</v>
      </c>
      <c r="B839" s="1" t="s">
        <v>24</v>
      </c>
      <c r="C839" s="2">
        <v>44211</v>
      </c>
      <c r="D839">
        <v>1</v>
      </c>
      <c r="E839" s="1" t="s">
        <v>16</v>
      </c>
      <c r="F839">
        <v>3</v>
      </c>
      <c r="G839">
        <v>15</v>
      </c>
      <c r="H839" s="1" t="s">
        <v>17</v>
      </c>
      <c r="I839" s="3">
        <v>0.59299768518518514</v>
      </c>
      <c r="J839">
        <v>14</v>
      </c>
      <c r="K839" s="1" t="s">
        <v>25</v>
      </c>
      <c r="L839" s="1" t="s">
        <v>19</v>
      </c>
      <c r="M839" s="1" t="s">
        <v>19</v>
      </c>
      <c r="N839">
        <v>110</v>
      </c>
      <c r="O839" s="4">
        <v>3.1481481481481482E-3</v>
      </c>
      <c r="P839">
        <v>3</v>
      </c>
    </row>
    <row r="840" spans="1:16" x14ac:dyDescent="0.3">
      <c r="A840">
        <v>839</v>
      </c>
      <c r="B840" s="1" t="s">
        <v>27</v>
      </c>
      <c r="C840" s="2">
        <v>44211</v>
      </c>
      <c r="D840">
        <v>1</v>
      </c>
      <c r="E840" s="1" t="s">
        <v>16</v>
      </c>
      <c r="F840">
        <v>3</v>
      </c>
      <c r="G840">
        <v>15</v>
      </c>
      <c r="H840" s="1" t="s">
        <v>17</v>
      </c>
      <c r="I840" s="3">
        <v>0.62599537037037034</v>
      </c>
      <c r="J840">
        <v>15</v>
      </c>
      <c r="K840" s="1" t="s">
        <v>18</v>
      </c>
      <c r="L840" s="1" t="s">
        <v>19</v>
      </c>
      <c r="M840" s="1" t="s">
        <v>19</v>
      </c>
      <c r="N840">
        <v>21</v>
      </c>
      <c r="O840" s="4">
        <v>1.0648148148148149E-3</v>
      </c>
      <c r="P840">
        <v>5</v>
      </c>
    </row>
    <row r="841" spans="1:16" x14ac:dyDescent="0.3">
      <c r="A841">
        <v>840</v>
      </c>
      <c r="B841" s="1" t="s">
        <v>15</v>
      </c>
      <c r="C841" s="2">
        <v>44211</v>
      </c>
      <c r="D841">
        <v>1</v>
      </c>
      <c r="E841" s="1" t="s">
        <v>16</v>
      </c>
      <c r="F841">
        <v>3</v>
      </c>
      <c r="G841">
        <v>15</v>
      </c>
      <c r="H841" s="1" t="s">
        <v>17</v>
      </c>
      <c r="I841" s="3">
        <v>0.62599537037037034</v>
      </c>
      <c r="J841">
        <v>15</v>
      </c>
      <c r="K841" s="1" t="s">
        <v>25</v>
      </c>
      <c r="L841" s="1" t="s">
        <v>22</v>
      </c>
      <c r="M841" s="1" t="s">
        <v>22</v>
      </c>
      <c r="N841"/>
      <c r="O841" s="4"/>
    </row>
    <row r="842" spans="1:16" x14ac:dyDescent="0.3">
      <c r="A842">
        <v>841</v>
      </c>
      <c r="B842" s="1" t="s">
        <v>15</v>
      </c>
      <c r="C842" s="2">
        <v>44211</v>
      </c>
      <c r="D842">
        <v>1</v>
      </c>
      <c r="E842" s="1" t="s">
        <v>16</v>
      </c>
      <c r="F842">
        <v>3</v>
      </c>
      <c r="G842">
        <v>15</v>
      </c>
      <c r="H842" s="1" t="s">
        <v>17</v>
      </c>
      <c r="I842" s="3">
        <v>0.64</v>
      </c>
      <c r="J842">
        <v>15</v>
      </c>
      <c r="K842" s="1" t="s">
        <v>21</v>
      </c>
      <c r="L842" s="1" t="s">
        <v>19</v>
      </c>
      <c r="M842" s="1" t="s">
        <v>22</v>
      </c>
      <c r="N842">
        <v>60</v>
      </c>
      <c r="O842" s="4">
        <v>2.4074074074074076E-3</v>
      </c>
      <c r="P842">
        <v>4</v>
      </c>
    </row>
    <row r="843" spans="1:16" x14ac:dyDescent="0.3">
      <c r="A843">
        <v>842</v>
      </c>
      <c r="B843" s="1" t="s">
        <v>24</v>
      </c>
      <c r="C843" s="2">
        <v>44211</v>
      </c>
      <c r="D843">
        <v>1</v>
      </c>
      <c r="E843" s="1" t="s">
        <v>16</v>
      </c>
      <c r="F843">
        <v>3</v>
      </c>
      <c r="G843">
        <v>15</v>
      </c>
      <c r="H843" s="1" t="s">
        <v>17</v>
      </c>
      <c r="I843" s="3">
        <v>0.64</v>
      </c>
      <c r="J843">
        <v>15</v>
      </c>
      <c r="K843" s="1" t="s">
        <v>25</v>
      </c>
      <c r="L843" s="1" t="s">
        <v>19</v>
      </c>
      <c r="M843" s="1" t="s">
        <v>19</v>
      </c>
      <c r="N843">
        <v>93</v>
      </c>
      <c r="O843" s="4">
        <v>1.6782407407407408E-3</v>
      </c>
      <c r="P843">
        <v>2</v>
      </c>
    </row>
    <row r="844" spans="1:16" x14ac:dyDescent="0.3">
      <c r="A844">
        <v>843</v>
      </c>
      <c r="B844" s="1" t="s">
        <v>24</v>
      </c>
      <c r="C844" s="2">
        <v>44211</v>
      </c>
      <c r="D844">
        <v>1</v>
      </c>
      <c r="E844" s="1" t="s">
        <v>16</v>
      </c>
      <c r="F844">
        <v>3</v>
      </c>
      <c r="G844">
        <v>15</v>
      </c>
      <c r="H844" s="1" t="s">
        <v>17</v>
      </c>
      <c r="I844" s="3">
        <v>0.64599537037037036</v>
      </c>
      <c r="J844">
        <v>15</v>
      </c>
      <c r="K844" s="1" t="s">
        <v>18</v>
      </c>
      <c r="L844" s="1" t="s">
        <v>22</v>
      </c>
      <c r="M844" s="1" t="s">
        <v>22</v>
      </c>
      <c r="N844"/>
      <c r="O844" s="4"/>
    </row>
    <row r="845" spans="1:16" x14ac:dyDescent="0.3">
      <c r="A845">
        <v>844</v>
      </c>
      <c r="B845" s="1" t="s">
        <v>15</v>
      </c>
      <c r="C845" s="2">
        <v>44211</v>
      </c>
      <c r="D845">
        <v>1</v>
      </c>
      <c r="E845" s="1" t="s">
        <v>16</v>
      </c>
      <c r="F845">
        <v>3</v>
      </c>
      <c r="G845">
        <v>15</v>
      </c>
      <c r="H845" s="1" t="s">
        <v>17</v>
      </c>
      <c r="I845" s="3">
        <v>0.64599537037037036</v>
      </c>
      <c r="J845">
        <v>15</v>
      </c>
      <c r="K845" s="1" t="s">
        <v>28</v>
      </c>
      <c r="L845" s="1" t="s">
        <v>19</v>
      </c>
      <c r="M845" s="1" t="s">
        <v>19</v>
      </c>
      <c r="N845">
        <v>79</v>
      </c>
      <c r="O845" s="4">
        <v>4.3055555555555555E-3</v>
      </c>
      <c r="P845">
        <v>3</v>
      </c>
    </row>
    <row r="846" spans="1:16" x14ac:dyDescent="0.3">
      <c r="A846">
        <v>845</v>
      </c>
      <c r="B846" s="1" t="s">
        <v>15</v>
      </c>
      <c r="C846" s="2">
        <v>44211</v>
      </c>
      <c r="D846">
        <v>1</v>
      </c>
      <c r="E846" s="1" t="s">
        <v>16</v>
      </c>
      <c r="F846">
        <v>3</v>
      </c>
      <c r="G846">
        <v>15</v>
      </c>
      <c r="H846" s="1" t="s">
        <v>17</v>
      </c>
      <c r="I846" s="3">
        <v>0.65700231481481486</v>
      </c>
      <c r="J846">
        <v>15</v>
      </c>
      <c r="K846" s="1" t="s">
        <v>21</v>
      </c>
      <c r="L846" s="1" t="s">
        <v>19</v>
      </c>
      <c r="M846" s="1" t="s">
        <v>19</v>
      </c>
      <c r="N846">
        <v>21</v>
      </c>
      <c r="O846" s="4">
        <v>4.1319444444444442E-3</v>
      </c>
      <c r="P846">
        <v>5</v>
      </c>
    </row>
    <row r="847" spans="1:16" x14ac:dyDescent="0.3">
      <c r="A847">
        <v>846</v>
      </c>
      <c r="B847" s="1" t="s">
        <v>23</v>
      </c>
      <c r="C847" s="2">
        <v>44211</v>
      </c>
      <c r="D847">
        <v>1</v>
      </c>
      <c r="E847" s="1" t="s">
        <v>16</v>
      </c>
      <c r="F847">
        <v>3</v>
      </c>
      <c r="G847">
        <v>15</v>
      </c>
      <c r="H847" s="1" t="s">
        <v>17</v>
      </c>
      <c r="I847" s="3">
        <v>0.65700231481481486</v>
      </c>
      <c r="J847">
        <v>15</v>
      </c>
      <c r="K847" s="1" t="s">
        <v>18</v>
      </c>
      <c r="L847" s="1" t="s">
        <v>19</v>
      </c>
      <c r="M847" s="1" t="s">
        <v>19</v>
      </c>
      <c r="N847">
        <v>102</v>
      </c>
      <c r="O847" s="4">
        <v>1.9212962962962964E-3</v>
      </c>
      <c r="P847">
        <v>5</v>
      </c>
    </row>
    <row r="848" spans="1:16" x14ac:dyDescent="0.3">
      <c r="A848">
        <v>847</v>
      </c>
      <c r="B848" s="1" t="s">
        <v>29</v>
      </c>
      <c r="C848" s="2">
        <v>44211</v>
      </c>
      <c r="D848">
        <v>1</v>
      </c>
      <c r="E848" s="1" t="s">
        <v>16</v>
      </c>
      <c r="F848">
        <v>3</v>
      </c>
      <c r="G848">
        <v>15</v>
      </c>
      <c r="H848" s="1" t="s">
        <v>17</v>
      </c>
      <c r="I848" s="3">
        <v>0.67099537037037038</v>
      </c>
      <c r="J848">
        <v>16</v>
      </c>
      <c r="K848" s="1" t="s">
        <v>25</v>
      </c>
      <c r="L848" s="1" t="s">
        <v>19</v>
      </c>
      <c r="M848" s="1" t="s">
        <v>22</v>
      </c>
      <c r="N848">
        <v>10</v>
      </c>
      <c r="O848" s="4">
        <v>9.0277777777777774E-4</v>
      </c>
      <c r="P848">
        <v>5</v>
      </c>
    </row>
    <row r="849" spans="1:16" x14ac:dyDescent="0.3">
      <c r="A849">
        <v>848</v>
      </c>
      <c r="B849" s="1" t="s">
        <v>23</v>
      </c>
      <c r="C849" s="2">
        <v>44211</v>
      </c>
      <c r="D849">
        <v>1</v>
      </c>
      <c r="E849" s="1" t="s">
        <v>16</v>
      </c>
      <c r="F849">
        <v>3</v>
      </c>
      <c r="G849">
        <v>15</v>
      </c>
      <c r="H849" s="1" t="s">
        <v>17</v>
      </c>
      <c r="I849" s="3">
        <v>0.67099537037037038</v>
      </c>
      <c r="J849">
        <v>16</v>
      </c>
      <c r="K849" s="1" t="s">
        <v>21</v>
      </c>
      <c r="L849" s="1" t="s">
        <v>19</v>
      </c>
      <c r="M849" s="1" t="s">
        <v>19</v>
      </c>
      <c r="N849">
        <v>117</v>
      </c>
      <c r="O849" s="4">
        <v>4.7453703703703704E-4</v>
      </c>
      <c r="P849">
        <v>4</v>
      </c>
    </row>
    <row r="850" spans="1:16" x14ac:dyDescent="0.3">
      <c r="A850">
        <v>849</v>
      </c>
      <c r="B850" s="1" t="s">
        <v>20</v>
      </c>
      <c r="C850" s="2">
        <v>44211</v>
      </c>
      <c r="D850">
        <v>1</v>
      </c>
      <c r="E850" s="1" t="s">
        <v>16</v>
      </c>
      <c r="F850">
        <v>3</v>
      </c>
      <c r="G850">
        <v>15</v>
      </c>
      <c r="H850" s="1" t="s">
        <v>17</v>
      </c>
      <c r="I850" s="3">
        <v>0.69299768518518523</v>
      </c>
      <c r="J850">
        <v>16</v>
      </c>
      <c r="K850" s="1" t="s">
        <v>18</v>
      </c>
      <c r="L850" s="1" t="s">
        <v>19</v>
      </c>
      <c r="M850" s="1" t="s">
        <v>19</v>
      </c>
      <c r="N850">
        <v>45</v>
      </c>
      <c r="O850" s="4">
        <v>4.7800925925925927E-3</v>
      </c>
      <c r="P850">
        <v>3</v>
      </c>
    </row>
    <row r="851" spans="1:16" x14ac:dyDescent="0.3">
      <c r="A851">
        <v>850</v>
      </c>
      <c r="B851" s="1" t="s">
        <v>24</v>
      </c>
      <c r="C851" s="2">
        <v>44211</v>
      </c>
      <c r="D851">
        <v>1</v>
      </c>
      <c r="E851" s="1" t="s">
        <v>16</v>
      </c>
      <c r="F851">
        <v>3</v>
      </c>
      <c r="G851">
        <v>15</v>
      </c>
      <c r="H851" s="1" t="s">
        <v>17</v>
      </c>
      <c r="I851" s="3">
        <v>0.69299768518518523</v>
      </c>
      <c r="J851">
        <v>16</v>
      </c>
      <c r="K851" s="1" t="s">
        <v>26</v>
      </c>
      <c r="L851" s="1" t="s">
        <v>19</v>
      </c>
      <c r="M851" s="1" t="s">
        <v>22</v>
      </c>
      <c r="N851">
        <v>50</v>
      </c>
      <c r="O851" s="4">
        <v>7.0601851851851847E-4</v>
      </c>
      <c r="P851">
        <v>3</v>
      </c>
    </row>
    <row r="852" spans="1:16" x14ac:dyDescent="0.3">
      <c r="A852">
        <v>851</v>
      </c>
      <c r="B852" s="1" t="s">
        <v>20</v>
      </c>
      <c r="C852" s="2">
        <v>44211</v>
      </c>
      <c r="D852">
        <v>1</v>
      </c>
      <c r="E852" s="1" t="s">
        <v>16</v>
      </c>
      <c r="F852">
        <v>3</v>
      </c>
      <c r="G852">
        <v>15</v>
      </c>
      <c r="H852" s="1" t="s">
        <v>17</v>
      </c>
      <c r="I852" s="3">
        <v>0.69499999999999995</v>
      </c>
      <c r="J852">
        <v>16</v>
      </c>
      <c r="K852" s="1" t="s">
        <v>26</v>
      </c>
      <c r="L852" s="1" t="s">
        <v>19</v>
      </c>
      <c r="M852" s="1" t="s">
        <v>19</v>
      </c>
      <c r="N852">
        <v>42</v>
      </c>
      <c r="O852" s="4">
        <v>1.9444444444444444E-3</v>
      </c>
      <c r="P852">
        <v>3</v>
      </c>
    </row>
    <row r="853" spans="1:16" x14ac:dyDescent="0.3">
      <c r="A853">
        <v>852</v>
      </c>
      <c r="B853" s="1" t="s">
        <v>27</v>
      </c>
      <c r="C853" s="2">
        <v>44211</v>
      </c>
      <c r="D853">
        <v>1</v>
      </c>
      <c r="E853" s="1" t="s">
        <v>16</v>
      </c>
      <c r="F853">
        <v>3</v>
      </c>
      <c r="G853">
        <v>15</v>
      </c>
      <c r="H853" s="1" t="s">
        <v>17</v>
      </c>
      <c r="I853" s="3">
        <v>0.69499999999999995</v>
      </c>
      <c r="J853">
        <v>16</v>
      </c>
      <c r="K853" s="1" t="s">
        <v>18</v>
      </c>
      <c r="L853" s="1" t="s">
        <v>19</v>
      </c>
      <c r="M853" s="1" t="s">
        <v>19</v>
      </c>
      <c r="N853">
        <v>86</v>
      </c>
      <c r="O853" s="4">
        <v>4.2013888888888891E-3</v>
      </c>
      <c r="P853">
        <v>3</v>
      </c>
    </row>
    <row r="854" spans="1:16" x14ac:dyDescent="0.3">
      <c r="A854">
        <v>853</v>
      </c>
      <c r="B854" s="1" t="s">
        <v>27</v>
      </c>
      <c r="C854" s="2">
        <v>44211</v>
      </c>
      <c r="D854">
        <v>1</v>
      </c>
      <c r="E854" s="1" t="s">
        <v>16</v>
      </c>
      <c r="F854">
        <v>3</v>
      </c>
      <c r="G854">
        <v>15</v>
      </c>
      <c r="H854" s="1" t="s">
        <v>17</v>
      </c>
      <c r="I854" s="3">
        <v>0.69700231481481478</v>
      </c>
      <c r="J854">
        <v>16</v>
      </c>
      <c r="K854" s="1" t="s">
        <v>18</v>
      </c>
      <c r="L854" s="1" t="s">
        <v>19</v>
      </c>
      <c r="M854" s="1" t="s">
        <v>19</v>
      </c>
      <c r="N854">
        <v>92</v>
      </c>
      <c r="O854" s="4">
        <v>3.2754629629629631E-3</v>
      </c>
      <c r="P854">
        <v>5</v>
      </c>
    </row>
    <row r="855" spans="1:16" x14ac:dyDescent="0.3">
      <c r="A855">
        <v>854</v>
      </c>
      <c r="B855" s="1" t="s">
        <v>15</v>
      </c>
      <c r="C855" s="2">
        <v>44211</v>
      </c>
      <c r="D855">
        <v>1</v>
      </c>
      <c r="E855" s="1" t="s">
        <v>16</v>
      </c>
      <c r="F855">
        <v>3</v>
      </c>
      <c r="G855">
        <v>15</v>
      </c>
      <c r="H855" s="1" t="s">
        <v>17</v>
      </c>
      <c r="I855" s="3">
        <v>0.69700231481481478</v>
      </c>
      <c r="J855">
        <v>16</v>
      </c>
      <c r="K855" s="1" t="s">
        <v>28</v>
      </c>
      <c r="L855" s="1" t="s">
        <v>19</v>
      </c>
      <c r="M855" s="1" t="s">
        <v>19</v>
      </c>
      <c r="N855">
        <v>54</v>
      </c>
      <c r="O855" s="4">
        <v>3.9236111111111112E-3</v>
      </c>
      <c r="P855">
        <v>5</v>
      </c>
    </row>
    <row r="856" spans="1:16" x14ac:dyDescent="0.3">
      <c r="A856">
        <v>855</v>
      </c>
      <c r="B856" s="1" t="s">
        <v>31</v>
      </c>
      <c r="C856" s="2">
        <v>44211</v>
      </c>
      <c r="D856">
        <v>1</v>
      </c>
      <c r="E856" s="1" t="s">
        <v>16</v>
      </c>
      <c r="F856">
        <v>3</v>
      </c>
      <c r="G856">
        <v>15</v>
      </c>
      <c r="H856" s="1" t="s">
        <v>17</v>
      </c>
      <c r="I856" s="3">
        <v>0.72299768518518515</v>
      </c>
      <c r="J856">
        <v>17</v>
      </c>
      <c r="K856" s="1" t="s">
        <v>28</v>
      </c>
      <c r="L856" s="1" t="s">
        <v>19</v>
      </c>
      <c r="M856" s="1" t="s">
        <v>19</v>
      </c>
      <c r="N856">
        <v>76</v>
      </c>
      <c r="O856" s="4">
        <v>4.5717592592592589E-3</v>
      </c>
      <c r="P856">
        <v>3</v>
      </c>
    </row>
    <row r="857" spans="1:16" x14ac:dyDescent="0.3">
      <c r="A857">
        <v>856</v>
      </c>
      <c r="B857" s="1" t="s">
        <v>24</v>
      </c>
      <c r="C857" s="2">
        <v>44211</v>
      </c>
      <c r="D857">
        <v>1</v>
      </c>
      <c r="E857" s="1" t="s">
        <v>16</v>
      </c>
      <c r="F857">
        <v>3</v>
      </c>
      <c r="G857">
        <v>15</v>
      </c>
      <c r="H857" s="1" t="s">
        <v>17</v>
      </c>
      <c r="I857" s="3">
        <v>0.72299768518518515</v>
      </c>
      <c r="J857">
        <v>17</v>
      </c>
      <c r="K857" s="1" t="s">
        <v>26</v>
      </c>
      <c r="L857" s="1" t="s">
        <v>19</v>
      </c>
      <c r="M857" s="1" t="s">
        <v>19</v>
      </c>
      <c r="N857">
        <v>49</v>
      </c>
      <c r="O857" s="4">
        <v>1.3773148148148147E-3</v>
      </c>
      <c r="P857">
        <v>5</v>
      </c>
    </row>
    <row r="858" spans="1:16" x14ac:dyDescent="0.3">
      <c r="A858">
        <v>857</v>
      </c>
      <c r="B858" s="1" t="s">
        <v>29</v>
      </c>
      <c r="C858" s="2">
        <v>44211</v>
      </c>
      <c r="D858">
        <v>1</v>
      </c>
      <c r="E858" s="1" t="s">
        <v>16</v>
      </c>
      <c r="F858">
        <v>3</v>
      </c>
      <c r="G858">
        <v>15</v>
      </c>
      <c r="H858" s="1" t="s">
        <v>17</v>
      </c>
      <c r="I858" s="3">
        <v>0.73499999999999999</v>
      </c>
      <c r="J858">
        <v>17</v>
      </c>
      <c r="K858" s="1" t="s">
        <v>18</v>
      </c>
      <c r="L858" s="1" t="s">
        <v>19</v>
      </c>
      <c r="M858" s="1" t="s">
        <v>19</v>
      </c>
      <c r="N858">
        <v>13</v>
      </c>
      <c r="O858" s="4">
        <v>3.3564814814814816E-3</v>
      </c>
      <c r="P858">
        <v>3</v>
      </c>
    </row>
    <row r="859" spans="1:16" x14ac:dyDescent="0.3">
      <c r="A859">
        <v>858</v>
      </c>
      <c r="B859" s="1" t="s">
        <v>20</v>
      </c>
      <c r="C859" s="2">
        <v>44211</v>
      </c>
      <c r="D859">
        <v>1</v>
      </c>
      <c r="E859" s="1" t="s">
        <v>16</v>
      </c>
      <c r="F859">
        <v>3</v>
      </c>
      <c r="G859">
        <v>15</v>
      </c>
      <c r="H859" s="1" t="s">
        <v>17</v>
      </c>
      <c r="I859" s="3">
        <v>0.73499999999999999</v>
      </c>
      <c r="J859">
        <v>17</v>
      </c>
      <c r="K859" s="1" t="s">
        <v>25</v>
      </c>
      <c r="L859" s="1" t="s">
        <v>22</v>
      </c>
      <c r="M859" s="1" t="s">
        <v>22</v>
      </c>
      <c r="N859"/>
      <c r="O859" s="4"/>
    </row>
    <row r="860" spans="1:16" x14ac:dyDescent="0.3">
      <c r="A860">
        <v>859</v>
      </c>
      <c r="B860" s="1" t="s">
        <v>20</v>
      </c>
      <c r="C860" s="2">
        <v>44211</v>
      </c>
      <c r="D860">
        <v>1</v>
      </c>
      <c r="E860" s="1" t="s">
        <v>16</v>
      </c>
      <c r="F860">
        <v>3</v>
      </c>
      <c r="G860">
        <v>15</v>
      </c>
      <c r="H860" s="1" t="s">
        <v>17</v>
      </c>
      <c r="I860" s="3">
        <v>0.73700231481481482</v>
      </c>
      <c r="J860">
        <v>17</v>
      </c>
      <c r="K860" s="1" t="s">
        <v>28</v>
      </c>
      <c r="L860" s="1" t="s">
        <v>19</v>
      </c>
      <c r="M860" s="1" t="s">
        <v>19</v>
      </c>
      <c r="N860">
        <v>24</v>
      </c>
      <c r="O860" s="4">
        <v>3.8194444444444443E-3</v>
      </c>
      <c r="P860">
        <v>5</v>
      </c>
    </row>
    <row r="861" spans="1:16" x14ac:dyDescent="0.3">
      <c r="A861">
        <v>860</v>
      </c>
      <c r="B861" s="1" t="s">
        <v>20</v>
      </c>
      <c r="C861" s="2">
        <v>44211</v>
      </c>
      <c r="D861">
        <v>1</v>
      </c>
      <c r="E861" s="1" t="s">
        <v>16</v>
      </c>
      <c r="F861">
        <v>3</v>
      </c>
      <c r="G861">
        <v>15</v>
      </c>
      <c r="H861" s="1" t="s">
        <v>17</v>
      </c>
      <c r="I861" s="3">
        <v>0.73700231481481482</v>
      </c>
      <c r="J861">
        <v>17</v>
      </c>
      <c r="K861" s="1" t="s">
        <v>28</v>
      </c>
      <c r="L861" s="1" t="s">
        <v>19</v>
      </c>
      <c r="M861" s="1" t="s">
        <v>19</v>
      </c>
      <c r="N861">
        <v>71</v>
      </c>
      <c r="O861" s="4">
        <v>1.8402777777777777E-3</v>
      </c>
      <c r="P861">
        <v>3</v>
      </c>
    </row>
    <row r="862" spans="1:16" x14ac:dyDescent="0.3">
      <c r="A862">
        <v>861</v>
      </c>
      <c r="B862" s="1" t="s">
        <v>23</v>
      </c>
      <c r="C862" s="2">
        <v>44211</v>
      </c>
      <c r="D862">
        <v>1</v>
      </c>
      <c r="E862" s="1" t="s">
        <v>16</v>
      </c>
      <c r="F862">
        <v>3</v>
      </c>
      <c r="G862">
        <v>15</v>
      </c>
      <c r="H862" s="1" t="s">
        <v>17</v>
      </c>
      <c r="I862" s="3">
        <v>0.75</v>
      </c>
      <c r="J862">
        <v>18</v>
      </c>
      <c r="K862" s="1" t="s">
        <v>26</v>
      </c>
      <c r="L862" s="1" t="s">
        <v>19</v>
      </c>
      <c r="M862" s="1" t="s">
        <v>19</v>
      </c>
      <c r="N862">
        <v>42</v>
      </c>
      <c r="O862" s="4">
        <v>4.31712962962963E-3</v>
      </c>
      <c r="P862">
        <v>3</v>
      </c>
    </row>
    <row r="863" spans="1:16" x14ac:dyDescent="0.3">
      <c r="A863">
        <v>862</v>
      </c>
      <c r="B863" s="1" t="s">
        <v>20</v>
      </c>
      <c r="C863" s="2">
        <v>44211</v>
      </c>
      <c r="D863">
        <v>1</v>
      </c>
      <c r="E863" s="1" t="s">
        <v>16</v>
      </c>
      <c r="F863">
        <v>3</v>
      </c>
      <c r="G863">
        <v>15</v>
      </c>
      <c r="H863" s="1" t="s">
        <v>17</v>
      </c>
      <c r="I863" s="3">
        <v>0.75</v>
      </c>
      <c r="J863">
        <v>18</v>
      </c>
      <c r="K863" s="1" t="s">
        <v>28</v>
      </c>
      <c r="L863" s="1" t="s">
        <v>19</v>
      </c>
      <c r="M863" s="1" t="s">
        <v>19</v>
      </c>
      <c r="N863">
        <v>63</v>
      </c>
      <c r="O863" s="4">
        <v>3.7615740740740739E-3</v>
      </c>
      <c r="P863">
        <v>1</v>
      </c>
    </row>
    <row r="864" spans="1:16" x14ac:dyDescent="0.3">
      <c r="A864">
        <v>863</v>
      </c>
      <c r="B864" s="1" t="s">
        <v>20</v>
      </c>
      <c r="C864" s="2">
        <v>44212</v>
      </c>
      <c r="D864">
        <v>1</v>
      </c>
      <c r="E864" s="1" t="s">
        <v>16</v>
      </c>
      <c r="F864">
        <v>3</v>
      </c>
      <c r="G864">
        <v>16</v>
      </c>
      <c r="H864" s="1" t="s">
        <v>32</v>
      </c>
      <c r="I864" s="3">
        <v>0.375</v>
      </c>
      <c r="J864">
        <v>9</v>
      </c>
      <c r="K864" s="1" t="s">
        <v>21</v>
      </c>
      <c r="L864" s="1" t="s">
        <v>19</v>
      </c>
      <c r="M864" s="1" t="s">
        <v>22</v>
      </c>
      <c r="N864">
        <v>19</v>
      </c>
      <c r="O864" s="4">
        <v>4.1666666666666669E-4</v>
      </c>
      <c r="P864">
        <v>5</v>
      </c>
    </row>
    <row r="865" spans="1:16" x14ac:dyDescent="0.3">
      <c r="A865">
        <v>864</v>
      </c>
      <c r="B865" s="1" t="s">
        <v>31</v>
      </c>
      <c r="C865" s="2">
        <v>44212</v>
      </c>
      <c r="D865">
        <v>1</v>
      </c>
      <c r="E865" s="1" t="s">
        <v>16</v>
      </c>
      <c r="F865">
        <v>3</v>
      </c>
      <c r="G865">
        <v>16</v>
      </c>
      <c r="H865" s="1" t="s">
        <v>32</v>
      </c>
      <c r="I865" s="3">
        <v>0.375</v>
      </c>
      <c r="J865">
        <v>9</v>
      </c>
      <c r="K865" s="1" t="s">
        <v>28</v>
      </c>
      <c r="L865" s="1" t="s">
        <v>19</v>
      </c>
      <c r="M865" s="1" t="s">
        <v>19</v>
      </c>
      <c r="N865">
        <v>107</v>
      </c>
      <c r="O865" s="4">
        <v>3.5995370370370369E-3</v>
      </c>
      <c r="P865">
        <v>1</v>
      </c>
    </row>
    <row r="866" spans="1:16" x14ac:dyDescent="0.3">
      <c r="A866">
        <v>865</v>
      </c>
      <c r="B866" s="1" t="s">
        <v>31</v>
      </c>
      <c r="C866" s="2">
        <v>44212</v>
      </c>
      <c r="D866">
        <v>1</v>
      </c>
      <c r="E866" s="1" t="s">
        <v>16</v>
      </c>
      <c r="F866">
        <v>3</v>
      </c>
      <c r="G866">
        <v>16</v>
      </c>
      <c r="H866" s="1" t="s">
        <v>32</v>
      </c>
      <c r="I866" s="3">
        <v>0.43099537037037039</v>
      </c>
      <c r="J866">
        <v>10</v>
      </c>
      <c r="K866" s="1" t="s">
        <v>21</v>
      </c>
      <c r="L866" s="1" t="s">
        <v>22</v>
      </c>
      <c r="M866" s="1" t="s">
        <v>22</v>
      </c>
      <c r="N866"/>
      <c r="O866" s="4"/>
    </row>
    <row r="867" spans="1:16" x14ac:dyDescent="0.3">
      <c r="A867">
        <v>866</v>
      </c>
      <c r="B867" s="1" t="s">
        <v>30</v>
      </c>
      <c r="C867" s="2">
        <v>44212</v>
      </c>
      <c r="D867">
        <v>1</v>
      </c>
      <c r="E867" s="1" t="s">
        <v>16</v>
      </c>
      <c r="F867">
        <v>3</v>
      </c>
      <c r="G867">
        <v>16</v>
      </c>
      <c r="H867" s="1" t="s">
        <v>32</v>
      </c>
      <c r="I867" s="3">
        <v>0.43099537037037039</v>
      </c>
      <c r="J867">
        <v>10</v>
      </c>
      <c r="K867" s="1" t="s">
        <v>26</v>
      </c>
      <c r="L867" s="1" t="s">
        <v>19</v>
      </c>
      <c r="M867" s="1" t="s">
        <v>19</v>
      </c>
      <c r="N867">
        <v>85</v>
      </c>
      <c r="O867" s="4">
        <v>3.7152777777777778E-3</v>
      </c>
      <c r="P867">
        <v>4</v>
      </c>
    </row>
    <row r="868" spans="1:16" x14ac:dyDescent="0.3">
      <c r="A868">
        <v>867</v>
      </c>
      <c r="B868" s="1" t="s">
        <v>15</v>
      </c>
      <c r="C868" s="2">
        <v>44212</v>
      </c>
      <c r="D868">
        <v>1</v>
      </c>
      <c r="E868" s="1" t="s">
        <v>16</v>
      </c>
      <c r="F868">
        <v>3</v>
      </c>
      <c r="G868">
        <v>16</v>
      </c>
      <c r="H868" s="1" t="s">
        <v>32</v>
      </c>
      <c r="I868" s="3">
        <v>0.43799768518518517</v>
      </c>
      <c r="J868">
        <v>10</v>
      </c>
      <c r="K868" s="1" t="s">
        <v>21</v>
      </c>
      <c r="L868" s="1" t="s">
        <v>19</v>
      </c>
      <c r="M868" s="1" t="s">
        <v>19</v>
      </c>
      <c r="N868">
        <v>15</v>
      </c>
      <c r="O868" s="4">
        <v>7.9861111111111116E-4</v>
      </c>
      <c r="P868">
        <v>2</v>
      </c>
    </row>
    <row r="869" spans="1:16" x14ac:dyDescent="0.3">
      <c r="A869">
        <v>868</v>
      </c>
      <c r="B869" s="1" t="s">
        <v>20</v>
      </c>
      <c r="C869" s="2">
        <v>44212</v>
      </c>
      <c r="D869">
        <v>1</v>
      </c>
      <c r="E869" s="1" t="s">
        <v>16</v>
      </c>
      <c r="F869">
        <v>3</v>
      </c>
      <c r="G869">
        <v>16</v>
      </c>
      <c r="H869" s="1" t="s">
        <v>32</v>
      </c>
      <c r="I869" s="3">
        <v>0.43799768518518517</v>
      </c>
      <c r="J869">
        <v>10</v>
      </c>
      <c r="K869" s="1" t="s">
        <v>21</v>
      </c>
      <c r="L869" s="1" t="s">
        <v>19</v>
      </c>
      <c r="M869" s="1" t="s">
        <v>19</v>
      </c>
      <c r="N869">
        <v>111</v>
      </c>
      <c r="O869" s="4">
        <v>4.6874999999999998E-3</v>
      </c>
      <c r="P869">
        <v>5</v>
      </c>
    </row>
    <row r="870" spans="1:16" x14ac:dyDescent="0.3">
      <c r="A870">
        <v>869</v>
      </c>
      <c r="B870" s="1" t="s">
        <v>15</v>
      </c>
      <c r="C870" s="2">
        <v>44212</v>
      </c>
      <c r="D870">
        <v>1</v>
      </c>
      <c r="E870" s="1" t="s">
        <v>16</v>
      </c>
      <c r="F870">
        <v>3</v>
      </c>
      <c r="G870">
        <v>16</v>
      </c>
      <c r="H870" s="1" t="s">
        <v>32</v>
      </c>
      <c r="I870" s="3">
        <v>0.45299768518518518</v>
      </c>
      <c r="J870">
        <v>10</v>
      </c>
      <c r="K870" s="1" t="s">
        <v>18</v>
      </c>
      <c r="L870" s="1" t="s">
        <v>19</v>
      </c>
      <c r="M870" s="1" t="s">
        <v>19</v>
      </c>
      <c r="N870">
        <v>23</v>
      </c>
      <c r="O870" s="4">
        <v>7.0601851851851847E-4</v>
      </c>
      <c r="P870">
        <v>4</v>
      </c>
    </row>
    <row r="871" spans="1:16" x14ac:dyDescent="0.3">
      <c r="A871">
        <v>870</v>
      </c>
      <c r="B871" s="1" t="s">
        <v>31</v>
      </c>
      <c r="C871" s="2">
        <v>44212</v>
      </c>
      <c r="D871">
        <v>1</v>
      </c>
      <c r="E871" s="1" t="s">
        <v>16</v>
      </c>
      <c r="F871">
        <v>3</v>
      </c>
      <c r="G871">
        <v>16</v>
      </c>
      <c r="H871" s="1" t="s">
        <v>32</v>
      </c>
      <c r="I871" s="3">
        <v>0.45299768518518518</v>
      </c>
      <c r="J871">
        <v>10</v>
      </c>
      <c r="K871" s="1" t="s">
        <v>25</v>
      </c>
      <c r="L871" s="1" t="s">
        <v>19</v>
      </c>
      <c r="M871" s="1" t="s">
        <v>19</v>
      </c>
      <c r="N871">
        <v>115</v>
      </c>
      <c r="O871" s="4">
        <v>4.1666666666666669E-4</v>
      </c>
      <c r="P871">
        <v>3</v>
      </c>
    </row>
    <row r="872" spans="1:16" x14ac:dyDescent="0.3">
      <c r="A872">
        <v>871</v>
      </c>
      <c r="B872" s="1" t="s">
        <v>27</v>
      </c>
      <c r="C872" s="2">
        <v>44212</v>
      </c>
      <c r="D872">
        <v>1</v>
      </c>
      <c r="E872" s="1" t="s">
        <v>16</v>
      </c>
      <c r="F872">
        <v>3</v>
      </c>
      <c r="G872">
        <v>16</v>
      </c>
      <c r="H872" s="1" t="s">
        <v>32</v>
      </c>
      <c r="I872" s="3">
        <v>0.46400462962962963</v>
      </c>
      <c r="J872">
        <v>11</v>
      </c>
      <c r="K872" s="1" t="s">
        <v>21</v>
      </c>
      <c r="L872" s="1" t="s">
        <v>19</v>
      </c>
      <c r="M872" s="1" t="s">
        <v>19</v>
      </c>
      <c r="N872">
        <v>83</v>
      </c>
      <c r="O872" s="4">
        <v>6.018518518518519E-4</v>
      </c>
      <c r="P872">
        <v>3</v>
      </c>
    </row>
    <row r="873" spans="1:16" x14ac:dyDescent="0.3">
      <c r="A873">
        <v>872</v>
      </c>
      <c r="B873" s="1" t="s">
        <v>24</v>
      </c>
      <c r="C873" s="2">
        <v>44212</v>
      </c>
      <c r="D873">
        <v>1</v>
      </c>
      <c r="E873" s="1" t="s">
        <v>16</v>
      </c>
      <c r="F873">
        <v>3</v>
      </c>
      <c r="G873">
        <v>16</v>
      </c>
      <c r="H873" s="1" t="s">
        <v>32</v>
      </c>
      <c r="I873" s="3">
        <v>0.46400462962962963</v>
      </c>
      <c r="J873">
        <v>11</v>
      </c>
      <c r="K873" s="1" t="s">
        <v>26</v>
      </c>
      <c r="L873" s="1" t="s">
        <v>22</v>
      </c>
      <c r="M873" s="1" t="s">
        <v>22</v>
      </c>
      <c r="N873"/>
      <c r="O873" s="4"/>
    </row>
    <row r="874" spans="1:16" x14ac:dyDescent="0.3">
      <c r="A874">
        <v>873</v>
      </c>
      <c r="B874" s="1" t="s">
        <v>20</v>
      </c>
      <c r="C874" s="2">
        <v>44212</v>
      </c>
      <c r="D874">
        <v>1</v>
      </c>
      <c r="E874" s="1" t="s">
        <v>16</v>
      </c>
      <c r="F874">
        <v>3</v>
      </c>
      <c r="G874">
        <v>16</v>
      </c>
      <c r="H874" s="1" t="s">
        <v>32</v>
      </c>
      <c r="I874" s="3">
        <v>0.51</v>
      </c>
      <c r="J874">
        <v>12</v>
      </c>
      <c r="K874" s="1" t="s">
        <v>28</v>
      </c>
      <c r="L874" s="1" t="s">
        <v>22</v>
      </c>
      <c r="M874" s="1" t="s">
        <v>22</v>
      </c>
      <c r="N874"/>
      <c r="O874" s="4"/>
    </row>
    <row r="875" spans="1:16" x14ac:dyDescent="0.3">
      <c r="A875">
        <v>874</v>
      </c>
      <c r="B875" s="1" t="s">
        <v>24</v>
      </c>
      <c r="C875" s="2">
        <v>44212</v>
      </c>
      <c r="D875">
        <v>1</v>
      </c>
      <c r="E875" s="1" t="s">
        <v>16</v>
      </c>
      <c r="F875">
        <v>3</v>
      </c>
      <c r="G875">
        <v>16</v>
      </c>
      <c r="H875" s="1" t="s">
        <v>32</v>
      </c>
      <c r="I875" s="3">
        <v>0.51</v>
      </c>
      <c r="J875">
        <v>12</v>
      </c>
      <c r="K875" s="1" t="s">
        <v>21</v>
      </c>
      <c r="L875" s="1" t="s">
        <v>19</v>
      </c>
      <c r="M875" s="1" t="s">
        <v>19</v>
      </c>
      <c r="N875">
        <v>50</v>
      </c>
      <c r="O875" s="4">
        <v>4.5023148148148149E-3</v>
      </c>
      <c r="P875">
        <v>3</v>
      </c>
    </row>
    <row r="876" spans="1:16" x14ac:dyDescent="0.3">
      <c r="A876">
        <v>875</v>
      </c>
      <c r="B876" s="1" t="s">
        <v>20</v>
      </c>
      <c r="C876" s="2">
        <v>44212</v>
      </c>
      <c r="D876">
        <v>1</v>
      </c>
      <c r="E876" s="1" t="s">
        <v>16</v>
      </c>
      <c r="F876">
        <v>3</v>
      </c>
      <c r="G876">
        <v>16</v>
      </c>
      <c r="H876" s="1" t="s">
        <v>32</v>
      </c>
      <c r="I876" s="3">
        <v>0.52</v>
      </c>
      <c r="J876">
        <v>12</v>
      </c>
      <c r="K876" s="1" t="s">
        <v>25</v>
      </c>
      <c r="L876" s="1" t="s">
        <v>19</v>
      </c>
      <c r="M876" s="1" t="s">
        <v>19</v>
      </c>
      <c r="N876">
        <v>19</v>
      </c>
      <c r="O876" s="4">
        <v>9.6064814814814819E-4</v>
      </c>
      <c r="P876">
        <v>3</v>
      </c>
    </row>
    <row r="877" spans="1:16" x14ac:dyDescent="0.3">
      <c r="A877">
        <v>876</v>
      </c>
      <c r="B877" s="1" t="s">
        <v>15</v>
      </c>
      <c r="C877" s="2">
        <v>44212</v>
      </c>
      <c r="D877">
        <v>1</v>
      </c>
      <c r="E877" s="1" t="s">
        <v>16</v>
      </c>
      <c r="F877">
        <v>3</v>
      </c>
      <c r="G877">
        <v>16</v>
      </c>
      <c r="H877" s="1" t="s">
        <v>32</v>
      </c>
      <c r="I877" s="3">
        <v>0.52</v>
      </c>
      <c r="J877">
        <v>12</v>
      </c>
      <c r="K877" s="1" t="s">
        <v>18</v>
      </c>
      <c r="L877" s="1" t="s">
        <v>19</v>
      </c>
      <c r="M877" s="1" t="s">
        <v>22</v>
      </c>
      <c r="N877">
        <v>107</v>
      </c>
      <c r="O877" s="4">
        <v>2.5000000000000001E-3</v>
      </c>
      <c r="P877">
        <v>4</v>
      </c>
    </row>
    <row r="878" spans="1:16" x14ac:dyDescent="0.3">
      <c r="A878">
        <v>877</v>
      </c>
      <c r="B878" s="1" t="s">
        <v>29</v>
      </c>
      <c r="C878" s="2">
        <v>44212</v>
      </c>
      <c r="D878">
        <v>1</v>
      </c>
      <c r="E878" s="1" t="s">
        <v>16</v>
      </c>
      <c r="F878">
        <v>3</v>
      </c>
      <c r="G878">
        <v>16</v>
      </c>
      <c r="H878" s="1" t="s">
        <v>32</v>
      </c>
      <c r="I878" s="3">
        <v>0.53099537037037037</v>
      </c>
      <c r="J878">
        <v>12</v>
      </c>
      <c r="K878" s="1" t="s">
        <v>26</v>
      </c>
      <c r="L878" s="1" t="s">
        <v>19</v>
      </c>
      <c r="M878" s="1" t="s">
        <v>22</v>
      </c>
      <c r="N878">
        <v>121</v>
      </c>
      <c r="O878" s="4">
        <v>2.650462962962963E-3</v>
      </c>
      <c r="P878">
        <v>3</v>
      </c>
    </row>
    <row r="879" spans="1:16" x14ac:dyDescent="0.3">
      <c r="A879">
        <v>878</v>
      </c>
      <c r="B879" s="1" t="s">
        <v>31</v>
      </c>
      <c r="C879" s="2">
        <v>44212</v>
      </c>
      <c r="D879">
        <v>1</v>
      </c>
      <c r="E879" s="1" t="s">
        <v>16</v>
      </c>
      <c r="F879">
        <v>3</v>
      </c>
      <c r="G879">
        <v>16</v>
      </c>
      <c r="H879" s="1" t="s">
        <v>32</v>
      </c>
      <c r="I879" s="3">
        <v>0.53099537037037037</v>
      </c>
      <c r="J879">
        <v>12</v>
      </c>
      <c r="K879" s="1" t="s">
        <v>25</v>
      </c>
      <c r="L879" s="1" t="s">
        <v>19</v>
      </c>
      <c r="M879" s="1" t="s">
        <v>19</v>
      </c>
      <c r="N879">
        <v>55</v>
      </c>
      <c r="O879" s="4">
        <v>3.5532407407407409E-3</v>
      </c>
      <c r="P879">
        <v>3</v>
      </c>
    </row>
    <row r="880" spans="1:16" x14ac:dyDescent="0.3">
      <c r="A880">
        <v>879</v>
      </c>
      <c r="B880" s="1" t="s">
        <v>20</v>
      </c>
      <c r="C880" s="2">
        <v>44212</v>
      </c>
      <c r="D880">
        <v>1</v>
      </c>
      <c r="E880" s="1" t="s">
        <v>16</v>
      </c>
      <c r="F880">
        <v>3</v>
      </c>
      <c r="G880">
        <v>16</v>
      </c>
      <c r="H880" s="1" t="s">
        <v>32</v>
      </c>
      <c r="I880" s="3">
        <v>0.53900462962962958</v>
      </c>
      <c r="J880">
        <v>12</v>
      </c>
      <c r="K880" s="1" t="s">
        <v>28</v>
      </c>
      <c r="L880" s="1" t="s">
        <v>19</v>
      </c>
      <c r="M880" s="1" t="s">
        <v>19</v>
      </c>
      <c r="N880">
        <v>92</v>
      </c>
      <c r="O880" s="4">
        <v>9.1435185185185185E-4</v>
      </c>
      <c r="P880">
        <v>2</v>
      </c>
    </row>
    <row r="881" spans="1:16" x14ac:dyDescent="0.3">
      <c r="A881">
        <v>880</v>
      </c>
      <c r="B881" s="1" t="s">
        <v>23</v>
      </c>
      <c r="C881" s="2">
        <v>44212</v>
      </c>
      <c r="D881">
        <v>1</v>
      </c>
      <c r="E881" s="1" t="s">
        <v>16</v>
      </c>
      <c r="F881">
        <v>3</v>
      </c>
      <c r="G881">
        <v>16</v>
      </c>
      <c r="H881" s="1" t="s">
        <v>32</v>
      </c>
      <c r="I881" s="3">
        <v>0.53900462962962958</v>
      </c>
      <c r="J881">
        <v>12</v>
      </c>
      <c r="K881" s="1" t="s">
        <v>26</v>
      </c>
      <c r="L881" s="1" t="s">
        <v>19</v>
      </c>
      <c r="M881" s="1" t="s">
        <v>22</v>
      </c>
      <c r="N881">
        <v>24</v>
      </c>
      <c r="O881" s="4">
        <v>4.0277777777777777E-3</v>
      </c>
      <c r="P881">
        <v>3</v>
      </c>
    </row>
    <row r="882" spans="1:16" x14ac:dyDescent="0.3">
      <c r="A882">
        <v>881</v>
      </c>
      <c r="B882" s="1" t="s">
        <v>30</v>
      </c>
      <c r="C882" s="2">
        <v>44212</v>
      </c>
      <c r="D882">
        <v>1</v>
      </c>
      <c r="E882" s="1" t="s">
        <v>16</v>
      </c>
      <c r="F882">
        <v>3</v>
      </c>
      <c r="G882">
        <v>16</v>
      </c>
      <c r="H882" s="1" t="s">
        <v>32</v>
      </c>
      <c r="I882" s="3">
        <v>0.54400462962962959</v>
      </c>
      <c r="J882">
        <v>13</v>
      </c>
      <c r="K882" s="1" t="s">
        <v>21</v>
      </c>
      <c r="L882" s="1" t="s">
        <v>22</v>
      </c>
      <c r="M882" s="1" t="s">
        <v>22</v>
      </c>
      <c r="N882"/>
      <c r="O882" s="4"/>
    </row>
    <row r="883" spans="1:16" x14ac:dyDescent="0.3">
      <c r="A883">
        <v>882</v>
      </c>
      <c r="B883" s="1" t="s">
        <v>27</v>
      </c>
      <c r="C883" s="2">
        <v>44212</v>
      </c>
      <c r="D883">
        <v>1</v>
      </c>
      <c r="E883" s="1" t="s">
        <v>16</v>
      </c>
      <c r="F883">
        <v>3</v>
      </c>
      <c r="G883">
        <v>16</v>
      </c>
      <c r="H883" s="1" t="s">
        <v>32</v>
      </c>
      <c r="I883" s="3">
        <v>0.54400462962962959</v>
      </c>
      <c r="J883">
        <v>13</v>
      </c>
      <c r="K883" s="1" t="s">
        <v>28</v>
      </c>
      <c r="L883" s="1" t="s">
        <v>19</v>
      </c>
      <c r="M883" s="1" t="s">
        <v>19</v>
      </c>
      <c r="N883">
        <v>58</v>
      </c>
      <c r="O883" s="4">
        <v>1.5972222222222223E-3</v>
      </c>
      <c r="P883">
        <v>5</v>
      </c>
    </row>
    <row r="884" spans="1:16" x14ac:dyDescent="0.3">
      <c r="A884">
        <v>883</v>
      </c>
      <c r="B884" s="1" t="s">
        <v>31</v>
      </c>
      <c r="C884" s="2">
        <v>44212</v>
      </c>
      <c r="D884">
        <v>1</v>
      </c>
      <c r="E884" s="1" t="s">
        <v>16</v>
      </c>
      <c r="F884">
        <v>3</v>
      </c>
      <c r="G884">
        <v>16</v>
      </c>
      <c r="H884" s="1" t="s">
        <v>32</v>
      </c>
      <c r="I884" s="3">
        <v>0.5659953703703704</v>
      </c>
      <c r="J884">
        <v>13</v>
      </c>
      <c r="K884" s="1" t="s">
        <v>21</v>
      </c>
      <c r="L884" s="1" t="s">
        <v>22</v>
      </c>
      <c r="M884" s="1" t="s">
        <v>22</v>
      </c>
      <c r="N884"/>
      <c r="O884" s="4"/>
    </row>
    <row r="885" spans="1:16" x14ac:dyDescent="0.3">
      <c r="A885">
        <v>884</v>
      </c>
      <c r="B885" s="1" t="s">
        <v>23</v>
      </c>
      <c r="C885" s="2">
        <v>44212</v>
      </c>
      <c r="D885">
        <v>1</v>
      </c>
      <c r="E885" s="1" t="s">
        <v>16</v>
      </c>
      <c r="F885">
        <v>3</v>
      </c>
      <c r="G885">
        <v>16</v>
      </c>
      <c r="H885" s="1" t="s">
        <v>32</v>
      </c>
      <c r="I885" s="3">
        <v>0.5659953703703704</v>
      </c>
      <c r="J885">
        <v>13</v>
      </c>
      <c r="K885" s="1" t="s">
        <v>25</v>
      </c>
      <c r="L885" s="1" t="s">
        <v>22</v>
      </c>
      <c r="M885" s="1" t="s">
        <v>22</v>
      </c>
      <c r="N885"/>
      <c r="O885" s="4"/>
    </row>
    <row r="886" spans="1:16" x14ac:dyDescent="0.3">
      <c r="A886">
        <v>885</v>
      </c>
      <c r="B886" s="1" t="s">
        <v>24</v>
      </c>
      <c r="C886" s="2">
        <v>44212</v>
      </c>
      <c r="D886">
        <v>1</v>
      </c>
      <c r="E886" s="1" t="s">
        <v>16</v>
      </c>
      <c r="F886">
        <v>3</v>
      </c>
      <c r="G886">
        <v>16</v>
      </c>
      <c r="H886" s="1" t="s">
        <v>32</v>
      </c>
      <c r="I886" s="3">
        <v>0.56700231481481478</v>
      </c>
      <c r="J886">
        <v>13</v>
      </c>
      <c r="K886" s="1" t="s">
        <v>28</v>
      </c>
      <c r="L886" s="1" t="s">
        <v>19</v>
      </c>
      <c r="M886" s="1" t="s">
        <v>19</v>
      </c>
      <c r="N886">
        <v>28</v>
      </c>
      <c r="O886" s="4">
        <v>4.8032407407407407E-3</v>
      </c>
      <c r="P886">
        <v>4</v>
      </c>
    </row>
    <row r="887" spans="1:16" x14ac:dyDescent="0.3">
      <c r="A887">
        <v>886</v>
      </c>
      <c r="B887" s="1" t="s">
        <v>29</v>
      </c>
      <c r="C887" s="2">
        <v>44212</v>
      </c>
      <c r="D887">
        <v>1</v>
      </c>
      <c r="E887" s="1" t="s">
        <v>16</v>
      </c>
      <c r="F887">
        <v>3</v>
      </c>
      <c r="G887">
        <v>16</v>
      </c>
      <c r="H887" s="1" t="s">
        <v>32</v>
      </c>
      <c r="I887" s="3">
        <v>0.56700231481481478</v>
      </c>
      <c r="J887">
        <v>13</v>
      </c>
      <c r="K887" s="1" t="s">
        <v>21</v>
      </c>
      <c r="L887" s="1" t="s">
        <v>19</v>
      </c>
      <c r="M887" s="1" t="s">
        <v>19</v>
      </c>
      <c r="N887">
        <v>30</v>
      </c>
      <c r="O887" s="4">
        <v>4.7337962962962967E-3</v>
      </c>
      <c r="P887">
        <v>4</v>
      </c>
    </row>
    <row r="888" spans="1:16" x14ac:dyDescent="0.3">
      <c r="A888">
        <v>887</v>
      </c>
      <c r="B888" s="1" t="s">
        <v>24</v>
      </c>
      <c r="C888" s="2">
        <v>44212</v>
      </c>
      <c r="D888">
        <v>1</v>
      </c>
      <c r="E888" s="1" t="s">
        <v>16</v>
      </c>
      <c r="F888">
        <v>3</v>
      </c>
      <c r="G888">
        <v>16</v>
      </c>
      <c r="H888" s="1" t="s">
        <v>32</v>
      </c>
      <c r="I888" s="3">
        <v>0.58499999999999996</v>
      </c>
      <c r="J888">
        <v>14</v>
      </c>
      <c r="K888" s="1" t="s">
        <v>26</v>
      </c>
      <c r="L888" s="1" t="s">
        <v>19</v>
      </c>
      <c r="M888" s="1" t="s">
        <v>19</v>
      </c>
      <c r="N888">
        <v>84</v>
      </c>
      <c r="O888" s="4">
        <v>1.8749999999999999E-3</v>
      </c>
      <c r="P888">
        <v>3</v>
      </c>
    </row>
    <row r="889" spans="1:16" x14ac:dyDescent="0.3">
      <c r="A889">
        <v>888</v>
      </c>
      <c r="B889" s="1" t="s">
        <v>27</v>
      </c>
      <c r="C889" s="2">
        <v>44212</v>
      </c>
      <c r="D889">
        <v>1</v>
      </c>
      <c r="E889" s="1" t="s">
        <v>16</v>
      </c>
      <c r="F889">
        <v>3</v>
      </c>
      <c r="G889">
        <v>16</v>
      </c>
      <c r="H889" s="1" t="s">
        <v>32</v>
      </c>
      <c r="I889" s="3">
        <v>0.58499999999999996</v>
      </c>
      <c r="J889">
        <v>14</v>
      </c>
      <c r="K889" s="1" t="s">
        <v>21</v>
      </c>
      <c r="L889" s="1" t="s">
        <v>19</v>
      </c>
      <c r="M889" s="1" t="s">
        <v>19</v>
      </c>
      <c r="N889">
        <v>78</v>
      </c>
      <c r="O889" s="4">
        <v>3.4375E-3</v>
      </c>
      <c r="P889">
        <v>2</v>
      </c>
    </row>
    <row r="890" spans="1:16" x14ac:dyDescent="0.3">
      <c r="A890">
        <v>889</v>
      </c>
      <c r="B890" s="1" t="s">
        <v>27</v>
      </c>
      <c r="C890" s="2">
        <v>44212</v>
      </c>
      <c r="D890">
        <v>1</v>
      </c>
      <c r="E890" s="1" t="s">
        <v>16</v>
      </c>
      <c r="F890">
        <v>3</v>
      </c>
      <c r="G890">
        <v>16</v>
      </c>
      <c r="H890" s="1" t="s">
        <v>32</v>
      </c>
      <c r="I890" s="3">
        <v>0.59099537037037042</v>
      </c>
      <c r="J890">
        <v>14</v>
      </c>
      <c r="K890" s="1" t="s">
        <v>26</v>
      </c>
      <c r="L890" s="1" t="s">
        <v>19</v>
      </c>
      <c r="M890" s="1" t="s">
        <v>19</v>
      </c>
      <c r="N890">
        <v>122</v>
      </c>
      <c r="O890" s="4">
        <v>7.5231481481481482E-4</v>
      </c>
      <c r="P890">
        <v>3</v>
      </c>
    </row>
    <row r="891" spans="1:16" x14ac:dyDescent="0.3">
      <c r="A891">
        <v>890</v>
      </c>
      <c r="B891" s="1" t="s">
        <v>15</v>
      </c>
      <c r="C891" s="2">
        <v>44212</v>
      </c>
      <c r="D891">
        <v>1</v>
      </c>
      <c r="E891" s="1" t="s">
        <v>16</v>
      </c>
      <c r="F891">
        <v>3</v>
      </c>
      <c r="G891">
        <v>16</v>
      </c>
      <c r="H891" s="1" t="s">
        <v>32</v>
      </c>
      <c r="I891" s="3">
        <v>0.59099537037037042</v>
      </c>
      <c r="J891">
        <v>14</v>
      </c>
      <c r="K891" s="1" t="s">
        <v>18</v>
      </c>
      <c r="L891" s="1" t="s">
        <v>19</v>
      </c>
      <c r="M891" s="1" t="s">
        <v>19</v>
      </c>
      <c r="N891">
        <v>26</v>
      </c>
      <c r="O891" s="4">
        <v>8.2175925925925927E-4</v>
      </c>
      <c r="P891">
        <v>1</v>
      </c>
    </row>
    <row r="892" spans="1:16" x14ac:dyDescent="0.3">
      <c r="A892">
        <v>891</v>
      </c>
      <c r="B892" s="1" t="s">
        <v>27</v>
      </c>
      <c r="C892" s="2">
        <v>44212</v>
      </c>
      <c r="D892">
        <v>1</v>
      </c>
      <c r="E892" s="1" t="s">
        <v>16</v>
      </c>
      <c r="F892">
        <v>3</v>
      </c>
      <c r="G892">
        <v>16</v>
      </c>
      <c r="H892" s="1" t="s">
        <v>32</v>
      </c>
      <c r="I892" s="3">
        <v>0.60099537037037032</v>
      </c>
      <c r="J892">
        <v>14</v>
      </c>
      <c r="K892" s="1" t="s">
        <v>21</v>
      </c>
      <c r="L892" s="1" t="s">
        <v>19</v>
      </c>
      <c r="M892" s="1" t="s">
        <v>19</v>
      </c>
      <c r="N892">
        <v>95</v>
      </c>
      <c r="O892" s="4">
        <v>6.5972222222222224E-4</v>
      </c>
      <c r="P892">
        <v>3</v>
      </c>
    </row>
    <row r="893" spans="1:16" x14ac:dyDescent="0.3">
      <c r="A893">
        <v>892</v>
      </c>
      <c r="B893" s="1" t="s">
        <v>23</v>
      </c>
      <c r="C893" s="2">
        <v>44212</v>
      </c>
      <c r="D893">
        <v>1</v>
      </c>
      <c r="E893" s="1" t="s">
        <v>16</v>
      </c>
      <c r="F893">
        <v>3</v>
      </c>
      <c r="G893">
        <v>16</v>
      </c>
      <c r="H893" s="1" t="s">
        <v>32</v>
      </c>
      <c r="I893" s="3">
        <v>0.60099537037037032</v>
      </c>
      <c r="J893">
        <v>14</v>
      </c>
      <c r="K893" s="1" t="s">
        <v>21</v>
      </c>
      <c r="L893" s="1" t="s">
        <v>19</v>
      </c>
      <c r="M893" s="1" t="s">
        <v>19</v>
      </c>
      <c r="N893">
        <v>45</v>
      </c>
      <c r="O893" s="4">
        <v>1.25E-3</v>
      </c>
      <c r="P893">
        <v>4</v>
      </c>
    </row>
    <row r="894" spans="1:16" x14ac:dyDescent="0.3">
      <c r="A894">
        <v>893</v>
      </c>
      <c r="B894" s="1" t="s">
        <v>15</v>
      </c>
      <c r="C894" s="2">
        <v>44212</v>
      </c>
      <c r="D894">
        <v>1</v>
      </c>
      <c r="E894" s="1" t="s">
        <v>16</v>
      </c>
      <c r="F894">
        <v>3</v>
      </c>
      <c r="G894">
        <v>16</v>
      </c>
      <c r="H894" s="1" t="s">
        <v>32</v>
      </c>
      <c r="I894" s="3">
        <v>0.61099537037037033</v>
      </c>
      <c r="J894">
        <v>14</v>
      </c>
      <c r="K894" s="1" t="s">
        <v>21</v>
      </c>
      <c r="L894" s="1" t="s">
        <v>22</v>
      </c>
      <c r="M894" s="1" t="s">
        <v>22</v>
      </c>
      <c r="N894"/>
      <c r="O894" s="4"/>
    </row>
    <row r="895" spans="1:16" x14ac:dyDescent="0.3">
      <c r="A895">
        <v>894</v>
      </c>
      <c r="B895" s="1" t="s">
        <v>15</v>
      </c>
      <c r="C895" s="2">
        <v>44212</v>
      </c>
      <c r="D895">
        <v>1</v>
      </c>
      <c r="E895" s="1" t="s">
        <v>16</v>
      </c>
      <c r="F895">
        <v>3</v>
      </c>
      <c r="G895">
        <v>16</v>
      </c>
      <c r="H895" s="1" t="s">
        <v>32</v>
      </c>
      <c r="I895" s="3">
        <v>0.61099537037037033</v>
      </c>
      <c r="J895">
        <v>14</v>
      </c>
      <c r="K895" s="1" t="s">
        <v>18</v>
      </c>
      <c r="L895" s="1" t="s">
        <v>22</v>
      </c>
      <c r="M895" s="1" t="s">
        <v>22</v>
      </c>
      <c r="N895"/>
      <c r="O895" s="4"/>
    </row>
    <row r="896" spans="1:16" x14ac:dyDescent="0.3">
      <c r="A896">
        <v>895</v>
      </c>
      <c r="B896" s="1" t="s">
        <v>31</v>
      </c>
      <c r="C896" s="2">
        <v>44212</v>
      </c>
      <c r="D896">
        <v>1</v>
      </c>
      <c r="E896" s="1" t="s">
        <v>16</v>
      </c>
      <c r="F896">
        <v>3</v>
      </c>
      <c r="G896">
        <v>16</v>
      </c>
      <c r="H896" s="1" t="s">
        <v>32</v>
      </c>
      <c r="I896" s="3">
        <v>0.61799768518518516</v>
      </c>
      <c r="J896">
        <v>14</v>
      </c>
      <c r="K896" s="1" t="s">
        <v>28</v>
      </c>
      <c r="L896" s="1" t="s">
        <v>19</v>
      </c>
      <c r="M896" s="1" t="s">
        <v>22</v>
      </c>
      <c r="N896">
        <v>76</v>
      </c>
      <c r="O896" s="4">
        <v>4.6296296296296294E-3</v>
      </c>
      <c r="P896">
        <v>3</v>
      </c>
    </row>
    <row r="897" spans="1:16" x14ac:dyDescent="0.3">
      <c r="A897">
        <v>896</v>
      </c>
      <c r="B897" s="1" t="s">
        <v>30</v>
      </c>
      <c r="C897" s="2">
        <v>44212</v>
      </c>
      <c r="D897">
        <v>1</v>
      </c>
      <c r="E897" s="1" t="s">
        <v>16</v>
      </c>
      <c r="F897">
        <v>3</v>
      </c>
      <c r="G897">
        <v>16</v>
      </c>
      <c r="H897" s="1" t="s">
        <v>32</v>
      </c>
      <c r="I897" s="3">
        <v>0.61799768518518516</v>
      </c>
      <c r="J897">
        <v>14</v>
      </c>
      <c r="K897" s="1" t="s">
        <v>28</v>
      </c>
      <c r="L897" s="1" t="s">
        <v>19</v>
      </c>
      <c r="M897" s="1" t="s">
        <v>22</v>
      </c>
      <c r="N897">
        <v>97</v>
      </c>
      <c r="O897" s="4">
        <v>1.1111111111111111E-3</v>
      </c>
      <c r="P897">
        <v>4</v>
      </c>
    </row>
    <row r="898" spans="1:16" x14ac:dyDescent="0.3">
      <c r="A898">
        <v>897</v>
      </c>
      <c r="B898" s="1" t="s">
        <v>23</v>
      </c>
      <c r="C898" s="2">
        <v>44212</v>
      </c>
      <c r="D898">
        <v>1</v>
      </c>
      <c r="E898" s="1" t="s">
        <v>16</v>
      </c>
      <c r="F898">
        <v>3</v>
      </c>
      <c r="G898">
        <v>16</v>
      </c>
      <c r="H898" s="1" t="s">
        <v>32</v>
      </c>
      <c r="I898" s="3">
        <v>0.64200231481481485</v>
      </c>
      <c r="J898">
        <v>15</v>
      </c>
      <c r="K898" s="1" t="s">
        <v>21</v>
      </c>
      <c r="L898" s="1" t="s">
        <v>22</v>
      </c>
      <c r="M898" s="1" t="s">
        <v>22</v>
      </c>
      <c r="N898"/>
      <c r="O898" s="4"/>
    </row>
    <row r="899" spans="1:16" x14ac:dyDescent="0.3">
      <c r="A899">
        <v>898</v>
      </c>
      <c r="B899" s="1" t="s">
        <v>23</v>
      </c>
      <c r="C899" s="2">
        <v>44212</v>
      </c>
      <c r="D899">
        <v>1</v>
      </c>
      <c r="E899" s="1" t="s">
        <v>16</v>
      </c>
      <c r="F899">
        <v>3</v>
      </c>
      <c r="G899">
        <v>16</v>
      </c>
      <c r="H899" s="1" t="s">
        <v>32</v>
      </c>
      <c r="I899" s="3">
        <v>0.64200231481481485</v>
      </c>
      <c r="J899">
        <v>15</v>
      </c>
      <c r="K899" s="1" t="s">
        <v>18</v>
      </c>
      <c r="L899" s="1" t="s">
        <v>19</v>
      </c>
      <c r="M899" s="1" t="s">
        <v>19</v>
      </c>
      <c r="N899">
        <v>22</v>
      </c>
      <c r="O899" s="4">
        <v>2.0486111111111113E-3</v>
      </c>
      <c r="P899">
        <v>3</v>
      </c>
    </row>
    <row r="900" spans="1:16" x14ac:dyDescent="0.3">
      <c r="A900">
        <v>899</v>
      </c>
      <c r="B900" s="1" t="s">
        <v>20</v>
      </c>
      <c r="C900" s="2">
        <v>44212</v>
      </c>
      <c r="D900">
        <v>1</v>
      </c>
      <c r="E900" s="1" t="s">
        <v>16</v>
      </c>
      <c r="F900">
        <v>3</v>
      </c>
      <c r="G900">
        <v>16</v>
      </c>
      <c r="H900" s="1" t="s">
        <v>32</v>
      </c>
      <c r="I900" s="3">
        <v>0.64599537037037036</v>
      </c>
      <c r="J900">
        <v>15</v>
      </c>
      <c r="K900" s="1" t="s">
        <v>28</v>
      </c>
      <c r="L900" s="1" t="s">
        <v>19</v>
      </c>
      <c r="M900" s="1" t="s">
        <v>22</v>
      </c>
      <c r="N900">
        <v>55</v>
      </c>
      <c r="O900" s="4">
        <v>6.018518518518519E-4</v>
      </c>
      <c r="P900">
        <v>3</v>
      </c>
    </row>
    <row r="901" spans="1:16" x14ac:dyDescent="0.3">
      <c r="A901">
        <v>900</v>
      </c>
      <c r="B901" s="1" t="s">
        <v>29</v>
      </c>
      <c r="C901" s="2">
        <v>44212</v>
      </c>
      <c r="D901">
        <v>1</v>
      </c>
      <c r="E901" s="1" t="s">
        <v>16</v>
      </c>
      <c r="F901">
        <v>3</v>
      </c>
      <c r="G901">
        <v>16</v>
      </c>
      <c r="H901" s="1" t="s">
        <v>32</v>
      </c>
      <c r="I901" s="3">
        <v>0.64599537037037036</v>
      </c>
      <c r="J901">
        <v>15</v>
      </c>
      <c r="K901" s="1" t="s">
        <v>25</v>
      </c>
      <c r="L901" s="1" t="s">
        <v>19</v>
      </c>
      <c r="M901" s="1" t="s">
        <v>22</v>
      </c>
      <c r="N901">
        <v>64</v>
      </c>
      <c r="O901" s="4">
        <v>7.8703703703703705E-4</v>
      </c>
      <c r="P901">
        <v>4</v>
      </c>
    </row>
    <row r="902" spans="1:16" x14ac:dyDescent="0.3">
      <c r="A902">
        <v>901</v>
      </c>
      <c r="B902" s="1" t="s">
        <v>24</v>
      </c>
      <c r="C902" s="2">
        <v>44212</v>
      </c>
      <c r="D902">
        <v>1</v>
      </c>
      <c r="E902" s="1" t="s">
        <v>16</v>
      </c>
      <c r="F902">
        <v>3</v>
      </c>
      <c r="G902">
        <v>16</v>
      </c>
      <c r="H902" s="1" t="s">
        <v>32</v>
      </c>
      <c r="I902" s="3">
        <v>0.6579976851851852</v>
      </c>
      <c r="J902">
        <v>15</v>
      </c>
      <c r="K902" s="1" t="s">
        <v>28</v>
      </c>
      <c r="L902" s="1" t="s">
        <v>19</v>
      </c>
      <c r="M902" s="1" t="s">
        <v>19</v>
      </c>
      <c r="N902">
        <v>87</v>
      </c>
      <c r="O902" s="4">
        <v>8.4490740740740739E-4</v>
      </c>
      <c r="P902">
        <v>3</v>
      </c>
    </row>
    <row r="903" spans="1:16" x14ac:dyDescent="0.3">
      <c r="A903">
        <v>902</v>
      </c>
      <c r="B903" s="1" t="s">
        <v>23</v>
      </c>
      <c r="C903" s="2">
        <v>44212</v>
      </c>
      <c r="D903">
        <v>1</v>
      </c>
      <c r="E903" s="1" t="s">
        <v>16</v>
      </c>
      <c r="F903">
        <v>3</v>
      </c>
      <c r="G903">
        <v>16</v>
      </c>
      <c r="H903" s="1" t="s">
        <v>32</v>
      </c>
      <c r="I903" s="3">
        <v>0.6579976851851852</v>
      </c>
      <c r="J903">
        <v>15</v>
      </c>
      <c r="K903" s="1" t="s">
        <v>21</v>
      </c>
      <c r="L903" s="1" t="s">
        <v>22</v>
      </c>
      <c r="M903" s="1" t="s">
        <v>22</v>
      </c>
      <c r="N903"/>
      <c r="O903" s="4"/>
    </row>
    <row r="904" spans="1:16" x14ac:dyDescent="0.3">
      <c r="A904">
        <v>903</v>
      </c>
      <c r="B904" s="1" t="s">
        <v>30</v>
      </c>
      <c r="C904" s="2">
        <v>44212</v>
      </c>
      <c r="D904">
        <v>1</v>
      </c>
      <c r="E904" s="1" t="s">
        <v>16</v>
      </c>
      <c r="F904">
        <v>3</v>
      </c>
      <c r="G904">
        <v>16</v>
      </c>
      <c r="H904" s="1" t="s">
        <v>32</v>
      </c>
      <c r="I904" s="3">
        <v>0.66200231481481486</v>
      </c>
      <c r="J904">
        <v>15</v>
      </c>
      <c r="K904" s="1" t="s">
        <v>28</v>
      </c>
      <c r="L904" s="1" t="s">
        <v>19</v>
      </c>
      <c r="M904" s="1" t="s">
        <v>19</v>
      </c>
      <c r="N904">
        <v>79</v>
      </c>
      <c r="O904" s="4">
        <v>2.7777777777777779E-3</v>
      </c>
      <c r="P904">
        <v>4</v>
      </c>
    </row>
    <row r="905" spans="1:16" x14ac:dyDescent="0.3">
      <c r="A905">
        <v>904</v>
      </c>
      <c r="B905" s="1" t="s">
        <v>20</v>
      </c>
      <c r="C905" s="2">
        <v>44212</v>
      </c>
      <c r="D905">
        <v>1</v>
      </c>
      <c r="E905" s="1" t="s">
        <v>16</v>
      </c>
      <c r="F905">
        <v>3</v>
      </c>
      <c r="G905">
        <v>16</v>
      </c>
      <c r="H905" s="1" t="s">
        <v>32</v>
      </c>
      <c r="I905" s="3">
        <v>0.66200231481481486</v>
      </c>
      <c r="J905">
        <v>15</v>
      </c>
      <c r="K905" s="1" t="s">
        <v>18</v>
      </c>
      <c r="L905" s="1" t="s">
        <v>19</v>
      </c>
      <c r="M905" s="1" t="s">
        <v>19</v>
      </c>
      <c r="N905">
        <v>33</v>
      </c>
      <c r="O905" s="4">
        <v>3.4953703703703705E-3</v>
      </c>
      <c r="P905">
        <v>4</v>
      </c>
    </row>
    <row r="906" spans="1:16" x14ac:dyDescent="0.3">
      <c r="A906">
        <v>905</v>
      </c>
      <c r="B906" s="1" t="s">
        <v>29</v>
      </c>
      <c r="C906" s="2">
        <v>44212</v>
      </c>
      <c r="D906">
        <v>1</v>
      </c>
      <c r="E906" s="1" t="s">
        <v>16</v>
      </c>
      <c r="F906">
        <v>3</v>
      </c>
      <c r="G906">
        <v>16</v>
      </c>
      <c r="H906" s="1" t="s">
        <v>32</v>
      </c>
      <c r="I906" s="3">
        <v>0.6909953703703704</v>
      </c>
      <c r="J906">
        <v>16</v>
      </c>
      <c r="K906" s="1" t="s">
        <v>21</v>
      </c>
      <c r="L906" s="1" t="s">
        <v>19</v>
      </c>
      <c r="M906" s="1" t="s">
        <v>19</v>
      </c>
      <c r="N906">
        <v>114</v>
      </c>
      <c r="O906" s="4">
        <v>3.7268518518518519E-3</v>
      </c>
      <c r="P906">
        <v>4</v>
      </c>
    </row>
    <row r="907" spans="1:16" x14ac:dyDescent="0.3">
      <c r="A907">
        <v>906</v>
      </c>
      <c r="B907" s="1" t="s">
        <v>23</v>
      </c>
      <c r="C907" s="2">
        <v>44212</v>
      </c>
      <c r="D907">
        <v>1</v>
      </c>
      <c r="E907" s="1" t="s">
        <v>16</v>
      </c>
      <c r="F907">
        <v>3</v>
      </c>
      <c r="G907">
        <v>16</v>
      </c>
      <c r="H907" s="1" t="s">
        <v>32</v>
      </c>
      <c r="I907" s="3">
        <v>0.6909953703703704</v>
      </c>
      <c r="J907">
        <v>16</v>
      </c>
      <c r="K907" s="1" t="s">
        <v>21</v>
      </c>
      <c r="L907" s="1" t="s">
        <v>19</v>
      </c>
      <c r="M907" s="1" t="s">
        <v>19</v>
      </c>
      <c r="N907">
        <v>112</v>
      </c>
      <c r="O907" s="4">
        <v>6.2500000000000001E-4</v>
      </c>
      <c r="P907">
        <v>5</v>
      </c>
    </row>
    <row r="908" spans="1:16" x14ac:dyDescent="0.3">
      <c r="A908">
        <v>907</v>
      </c>
      <c r="B908" s="1" t="s">
        <v>20</v>
      </c>
      <c r="C908" s="2">
        <v>44212</v>
      </c>
      <c r="D908">
        <v>1</v>
      </c>
      <c r="E908" s="1" t="s">
        <v>16</v>
      </c>
      <c r="F908">
        <v>3</v>
      </c>
      <c r="G908">
        <v>16</v>
      </c>
      <c r="H908" s="1" t="s">
        <v>32</v>
      </c>
      <c r="I908" s="3">
        <v>0.69200231481481478</v>
      </c>
      <c r="J908">
        <v>16</v>
      </c>
      <c r="K908" s="1" t="s">
        <v>21</v>
      </c>
      <c r="L908" s="1" t="s">
        <v>19</v>
      </c>
      <c r="M908" s="1" t="s">
        <v>19</v>
      </c>
      <c r="N908">
        <v>61</v>
      </c>
      <c r="O908" s="4">
        <v>4.3287037037037035E-3</v>
      </c>
      <c r="P908">
        <v>3</v>
      </c>
    </row>
    <row r="909" spans="1:16" x14ac:dyDescent="0.3">
      <c r="A909">
        <v>908</v>
      </c>
      <c r="B909" s="1" t="s">
        <v>27</v>
      </c>
      <c r="C909" s="2">
        <v>44212</v>
      </c>
      <c r="D909">
        <v>1</v>
      </c>
      <c r="E909" s="1" t="s">
        <v>16</v>
      </c>
      <c r="F909">
        <v>3</v>
      </c>
      <c r="G909">
        <v>16</v>
      </c>
      <c r="H909" s="1" t="s">
        <v>32</v>
      </c>
      <c r="I909" s="3">
        <v>0.69200231481481478</v>
      </c>
      <c r="J909">
        <v>16</v>
      </c>
      <c r="K909" s="1" t="s">
        <v>21</v>
      </c>
      <c r="L909" s="1" t="s">
        <v>22</v>
      </c>
      <c r="M909" s="1" t="s">
        <v>22</v>
      </c>
      <c r="N909"/>
      <c r="O909" s="4"/>
    </row>
    <row r="910" spans="1:16" x14ac:dyDescent="0.3">
      <c r="A910">
        <v>909</v>
      </c>
      <c r="B910" s="1" t="s">
        <v>27</v>
      </c>
      <c r="C910" s="2">
        <v>44212</v>
      </c>
      <c r="D910">
        <v>1</v>
      </c>
      <c r="E910" s="1" t="s">
        <v>16</v>
      </c>
      <c r="F910">
        <v>3</v>
      </c>
      <c r="G910">
        <v>16</v>
      </c>
      <c r="H910" s="1" t="s">
        <v>32</v>
      </c>
      <c r="I910" s="3">
        <v>0.70299768518518524</v>
      </c>
      <c r="J910">
        <v>16</v>
      </c>
      <c r="K910" s="1" t="s">
        <v>25</v>
      </c>
      <c r="L910" s="1" t="s">
        <v>19</v>
      </c>
      <c r="M910" s="1" t="s">
        <v>22</v>
      </c>
      <c r="N910">
        <v>58</v>
      </c>
      <c r="O910" s="4">
        <v>3.1365740740740742E-3</v>
      </c>
      <c r="P910">
        <v>2</v>
      </c>
    </row>
    <row r="911" spans="1:16" x14ac:dyDescent="0.3">
      <c r="A911">
        <v>910</v>
      </c>
      <c r="B911" s="1" t="s">
        <v>20</v>
      </c>
      <c r="C911" s="2">
        <v>44212</v>
      </c>
      <c r="D911">
        <v>1</v>
      </c>
      <c r="E911" s="1" t="s">
        <v>16</v>
      </c>
      <c r="F911">
        <v>3</v>
      </c>
      <c r="G911">
        <v>16</v>
      </c>
      <c r="H911" s="1" t="s">
        <v>32</v>
      </c>
      <c r="I911" s="3">
        <v>0.70299768518518524</v>
      </c>
      <c r="J911">
        <v>16</v>
      </c>
      <c r="K911" s="1" t="s">
        <v>28</v>
      </c>
      <c r="L911" s="1" t="s">
        <v>19</v>
      </c>
      <c r="M911" s="1" t="s">
        <v>19</v>
      </c>
      <c r="N911">
        <v>13</v>
      </c>
      <c r="O911" s="4">
        <v>1.4467592592592592E-3</v>
      </c>
      <c r="P911">
        <v>3</v>
      </c>
    </row>
    <row r="912" spans="1:16" x14ac:dyDescent="0.3">
      <c r="A912">
        <v>911</v>
      </c>
      <c r="B912" s="1" t="s">
        <v>23</v>
      </c>
      <c r="C912" s="2">
        <v>44212</v>
      </c>
      <c r="D912">
        <v>1</v>
      </c>
      <c r="E912" s="1" t="s">
        <v>16</v>
      </c>
      <c r="F912">
        <v>3</v>
      </c>
      <c r="G912">
        <v>16</v>
      </c>
      <c r="H912" s="1" t="s">
        <v>32</v>
      </c>
      <c r="I912" s="3">
        <v>0.73799768518518516</v>
      </c>
      <c r="J912">
        <v>17</v>
      </c>
      <c r="K912" s="1" t="s">
        <v>18</v>
      </c>
      <c r="L912" s="1" t="s">
        <v>19</v>
      </c>
      <c r="M912" s="1" t="s">
        <v>19</v>
      </c>
      <c r="N912">
        <v>36</v>
      </c>
      <c r="O912" s="4">
        <v>2.7546296296296294E-3</v>
      </c>
      <c r="P912">
        <v>4</v>
      </c>
    </row>
    <row r="913" spans="1:16" x14ac:dyDescent="0.3">
      <c r="A913">
        <v>912</v>
      </c>
      <c r="B913" s="1" t="s">
        <v>24</v>
      </c>
      <c r="C913" s="2">
        <v>44212</v>
      </c>
      <c r="D913">
        <v>1</v>
      </c>
      <c r="E913" s="1" t="s">
        <v>16</v>
      </c>
      <c r="F913">
        <v>3</v>
      </c>
      <c r="G913">
        <v>16</v>
      </c>
      <c r="H913" s="1" t="s">
        <v>32</v>
      </c>
      <c r="I913" s="3">
        <v>0.73799768518518516</v>
      </c>
      <c r="J913">
        <v>17</v>
      </c>
      <c r="K913" s="1" t="s">
        <v>18</v>
      </c>
      <c r="L913" s="1" t="s">
        <v>19</v>
      </c>
      <c r="M913" s="1" t="s">
        <v>19</v>
      </c>
      <c r="N913">
        <v>48</v>
      </c>
      <c r="O913" s="4">
        <v>2.5231481481481481E-3</v>
      </c>
      <c r="P913">
        <v>3</v>
      </c>
    </row>
    <row r="914" spans="1:16" x14ac:dyDescent="0.3">
      <c r="A914">
        <v>913</v>
      </c>
      <c r="B914" s="1" t="s">
        <v>23</v>
      </c>
      <c r="C914" s="2">
        <v>44212</v>
      </c>
      <c r="D914">
        <v>1</v>
      </c>
      <c r="E914" s="1" t="s">
        <v>16</v>
      </c>
      <c r="F914">
        <v>3</v>
      </c>
      <c r="G914">
        <v>16</v>
      </c>
      <c r="H914" s="1" t="s">
        <v>32</v>
      </c>
      <c r="I914" s="3">
        <v>0.74799768518518517</v>
      </c>
      <c r="J914">
        <v>17</v>
      </c>
      <c r="K914" s="1" t="s">
        <v>25</v>
      </c>
      <c r="L914" s="1" t="s">
        <v>19</v>
      </c>
      <c r="M914" s="1" t="s">
        <v>19</v>
      </c>
      <c r="N914">
        <v>99</v>
      </c>
      <c r="O914" s="4">
        <v>3.8194444444444446E-4</v>
      </c>
      <c r="P914">
        <v>5</v>
      </c>
    </row>
    <row r="915" spans="1:16" x14ac:dyDescent="0.3">
      <c r="A915">
        <v>914</v>
      </c>
      <c r="B915" s="1" t="s">
        <v>29</v>
      </c>
      <c r="C915" s="2">
        <v>44212</v>
      </c>
      <c r="D915">
        <v>1</v>
      </c>
      <c r="E915" s="1" t="s">
        <v>16</v>
      </c>
      <c r="F915">
        <v>3</v>
      </c>
      <c r="G915">
        <v>16</v>
      </c>
      <c r="H915" s="1" t="s">
        <v>32</v>
      </c>
      <c r="I915" s="3">
        <v>0.74799768518518517</v>
      </c>
      <c r="J915">
        <v>17</v>
      </c>
      <c r="K915" s="1" t="s">
        <v>21</v>
      </c>
      <c r="L915" s="1" t="s">
        <v>19</v>
      </c>
      <c r="M915" s="1" t="s">
        <v>19</v>
      </c>
      <c r="N915">
        <v>78</v>
      </c>
      <c r="O915" s="4">
        <v>1.238425925925926E-3</v>
      </c>
      <c r="P915">
        <v>3</v>
      </c>
    </row>
    <row r="916" spans="1:16" x14ac:dyDescent="0.3">
      <c r="A916">
        <v>915</v>
      </c>
      <c r="B916" s="1" t="s">
        <v>24</v>
      </c>
      <c r="C916" s="2">
        <v>44212</v>
      </c>
      <c r="D916">
        <v>1</v>
      </c>
      <c r="E916" s="1" t="s">
        <v>16</v>
      </c>
      <c r="F916">
        <v>3</v>
      </c>
      <c r="G916">
        <v>16</v>
      </c>
      <c r="H916" s="1" t="s">
        <v>32</v>
      </c>
      <c r="I916" s="3">
        <v>0.74900462962962966</v>
      </c>
      <c r="J916">
        <v>17</v>
      </c>
      <c r="K916" s="1" t="s">
        <v>28</v>
      </c>
      <c r="L916" s="1" t="s">
        <v>19</v>
      </c>
      <c r="M916" s="1" t="s">
        <v>19</v>
      </c>
      <c r="N916">
        <v>82</v>
      </c>
      <c r="O916" s="4">
        <v>1.9907407407407408E-3</v>
      </c>
      <c r="P916">
        <v>4</v>
      </c>
    </row>
    <row r="917" spans="1:16" x14ac:dyDescent="0.3">
      <c r="A917">
        <v>916</v>
      </c>
      <c r="B917" s="1" t="s">
        <v>20</v>
      </c>
      <c r="C917" s="2">
        <v>44212</v>
      </c>
      <c r="D917">
        <v>1</v>
      </c>
      <c r="E917" s="1" t="s">
        <v>16</v>
      </c>
      <c r="F917">
        <v>3</v>
      </c>
      <c r="G917">
        <v>16</v>
      </c>
      <c r="H917" s="1" t="s">
        <v>32</v>
      </c>
      <c r="I917" s="3">
        <v>0.74900462962962966</v>
      </c>
      <c r="J917">
        <v>17</v>
      </c>
      <c r="K917" s="1" t="s">
        <v>26</v>
      </c>
      <c r="L917" s="1" t="s">
        <v>22</v>
      </c>
      <c r="M917" s="1" t="s">
        <v>22</v>
      </c>
      <c r="N917"/>
      <c r="O917" s="4"/>
    </row>
    <row r="918" spans="1:16" x14ac:dyDescent="0.3">
      <c r="A918">
        <v>917</v>
      </c>
      <c r="B918" s="1" t="s">
        <v>23</v>
      </c>
      <c r="C918" s="2">
        <v>44212</v>
      </c>
      <c r="D918">
        <v>1</v>
      </c>
      <c r="E918" s="1" t="s">
        <v>16</v>
      </c>
      <c r="F918">
        <v>3</v>
      </c>
      <c r="G918">
        <v>16</v>
      </c>
      <c r="H918" s="1" t="s">
        <v>32</v>
      </c>
      <c r="I918" s="3">
        <v>0.75</v>
      </c>
      <c r="J918">
        <v>18</v>
      </c>
      <c r="K918" s="1" t="s">
        <v>28</v>
      </c>
      <c r="L918" s="1" t="s">
        <v>19</v>
      </c>
      <c r="M918" s="1" t="s">
        <v>19</v>
      </c>
      <c r="N918">
        <v>19</v>
      </c>
      <c r="O918" s="4">
        <v>1.1921296296296296E-3</v>
      </c>
      <c r="P918">
        <v>5</v>
      </c>
    </row>
    <row r="919" spans="1:16" x14ac:dyDescent="0.3">
      <c r="A919">
        <v>918</v>
      </c>
      <c r="B919" s="1" t="s">
        <v>20</v>
      </c>
      <c r="C919" s="2">
        <v>44212</v>
      </c>
      <c r="D919">
        <v>1</v>
      </c>
      <c r="E919" s="1" t="s">
        <v>16</v>
      </c>
      <c r="F919">
        <v>3</v>
      </c>
      <c r="G919">
        <v>16</v>
      </c>
      <c r="H919" s="1" t="s">
        <v>32</v>
      </c>
      <c r="I919" s="3">
        <v>0.75</v>
      </c>
      <c r="J919">
        <v>18</v>
      </c>
      <c r="K919" s="1" t="s">
        <v>28</v>
      </c>
      <c r="L919" s="1" t="s">
        <v>19</v>
      </c>
      <c r="M919" s="1" t="s">
        <v>19</v>
      </c>
      <c r="N919">
        <v>34</v>
      </c>
      <c r="O919" s="4">
        <v>4.6874999999999998E-3</v>
      </c>
      <c r="P919">
        <v>4</v>
      </c>
    </row>
    <row r="920" spans="1:16" x14ac:dyDescent="0.3">
      <c r="A920">
        <v>919</v>
      </c>
      <c r="B920" s="1" t="s">
        <v>20</v>
      </c>
      <c r="C920" s="2">
        <v>44213</v>
      </c>
      <c r="D920">
        <v>1</v>
      </c>
      <c r="E920" s="1" t="s">
        <v>16</v>
      </c>
      <c r="F920">
        <v>4</v>
      </c>
      <c r="G920">
        <v>17</v>
      </c>
      <c r="H920" s="1" t="s">
        <v>33</v>
      </c>
      <c r="I920" s="3">
        <v>0.41099537037037037</v>
      </c>
      <c r="J920">
        <v>9</v>
      </c>
      <c r="K920" s="1" t="s">
        <v>21</v>
      </c>
      <c r="L920" s="1" t="s">
        <v>19</v>
      </c>
      <c r="M920" s="1" t="s">
        <v>19</v>
      </c>
      <c r="N920">
        <v>89</v>
      </c>
      <c r="O920" s="4">
        <v>2.2106481481481482E-3</v>
      </c>
      <c r="P920">
        <v>3</v>
      </c>
    </row>
    <row r="921" spans="1:16" x14ac:dyDescent="0.3">
      <c r="A921">
        <v>920</v>
      </c>
      <c r="B921" s="1" t="s">
        <v>30</v>
      </c>
      <c r="C921" s="2">
        <v>44213</v>
      </c>
      <c r="D921">
        <v>1</v>
      </c>
      <c r="E921" s="1" t="s">
        <v>16</v>
      </c>
      <c r="F921">
        <v>4</v>
      </c>
      <c r="G921">
        <v>17</v>
      </c>
      <c r="H921" s="1" t="s">
        <v>33</v>
      </c>
      <c r="I921" s="3">
        <v>0.41099537037037037</v>
      </c>
      <c r="J921">
        <v>9</v>
      </c>
      <c r="K921" s="1" t="s">
        <v>18</v>
      </c>
      <c r="L921" s="1" t="s">
        <v>19</v>
      </c>
      <c r="M921" s="1" t="s">
        <v>19</v>
      </c>
      <c r="N921">
        <v>116</v>
      </c>
      <c r="O921" s="4">
        <v>4.3750000000000004E-3</v>
      </c>
      <c r="P921">
        <v>4</v>
      </c>
    </row>
    <row r="922" spans="1:16" x14ac:dyDescent="0.3">
      <c r="A922">
        <v>921</v>
      </c>
      <c r="B922" s="1" t="s">
        <v>30</v>
      </c>
      <c r="C922" s="2">
        <v>44213</v>
      </c>
      <c r="D922">
        <v>1</v>
      </c>
      <c r="E922" s="1" t="s">
        <v>16</v>
      </c>
      <c r="F922">
        <v>4</v>
      </c>
      <c r="G922">
        <v>17</v>
      </c>
      <c r="H922" s="1" t="s">
        <v>33</v>
      </c>
      <c r="I922" s="3">
        <v>0.43900462962962961</v>
      </c>
      <c r="J922">
        <v>10</v>
      </c>
      <c r="K922" s="1" t="s">
        <v>28</v>
      </c>
      <c r="L922" s="1" t="s">
        <v>19</v>
      </c>
      <c r="M922" s="1" t="s">
        <v>19</v>
      </c>
      <c r="N922">
        <v>88</v>
      </c>
      <c r="O922" s="4">
        <v>2.8124999999999999E-3</v>
      </c>
      <c r="P922">
        <v>4</v>
      </c>
    </row>
    <row r="923" spans="1:16" x14ac:dyDescent="0.3">
      <c r="A923">
        <v>922</v>
      </c>
      <c r="B923" s="1" t="s">
        <v>23</v>
      </c>
      <c r="C923" s="2">
        <v>44213</v>
      </c>
      <c r="D923">
        <v>1</v>
      </c>
      <c r="E923" s="1" t="s">
        <v>16</v>
      </c>
      <c r="F923">
        <v>4</v>
      </c>
      <c r="G923">
        <v>17</v>
      </c>
      <c r="H923" s="1" t="s">
        <v>33</v>
      </c>
      <c r="I923" s="3">
        <v>0.43900462962962961</v>
      </c>
      <c r="J923">
        <v>10</v>
      </c>
      <c r="K923" s="1" t="s">
        <v>28</v>
      </c>
      <c r="L923" s="1" t="s">
        <v>19</v>
      </c>
      <c r="M923" s="1" t="s">
        <v>19</v>
      </c>
      <c r="N923">
        <v>15</v>
      </c>
      <c r="O923" s="4">
        <v>2.1296296296296298E-3</v>
      </c>
      <c r="P923">
        <v>3</v>
      </c>
    </row>
    <row r="924" spans="1:16" x14ac:dyDescent="0.3">
      <c r="A924">
        <v>923</v>
      </c>
      <c r="B924" s="1" t="s">
        <v>30</v>
      </c>
      <c r="C924" s="2">
        <v>44213</v>
      </c>
      <c r="D924">
        <v>1</v>
      </c>
      <c r="E924" s="1" t="s">
        <v>16</v>
      </c>
      <c r="F924">
        <v>4</v>
      </c>
      <c r="G924">
        <v>17</v>
      </c>
      <c r="H924" s="1" t="s">
        <v>33</v>
      </c>
      <c r="I924" s="3">
        <v>0.48799768518518516</v>
      </c>
      <c r="J924">
        <v>11</v>
      </c>
      <c r="K924" s="1" t="s">
        <v>18</v>
      </c>
      <c r="L924" s="1" t="s">
        <v>19</v>
      </c>
      <c r="M924" s="1" t="s">
        <v>19</v>
      </c>
      <c r="N924">
        <v>59</v>
      </c>
      <c r="O924" s="4">
        <v>1.5856481481481481E-3</v>
      </c>
      <c r="P924">
        <v>5</v>
      </c>
    </row>
    <row r="925" spans="1:16" x14ac:dyDescent="0.3">
      <c r="A925">
        <v>924</v>
      </c>
      <c r="B925" s="1" t="s">
        <v>24</v>
      </c>
      <c r="C925" s="2">
        <v>44213</v>
      </c>
      <c r="D925">
        <v>1</v>
      </c>
      <c r="E925" s="1" t="s">
        <v>16</v>
      </c>
      <c r="F925">
        <v>4</v>
      </c>
      <c r="G925">
        <v>17</v>
      </c>
      <c r="H925" s="1" t="s">
        <v>33</v>
      </c>
      <c r="I925" s="3">
        <v>0.48799768518518516</v>
      </c>
      <c r="J925">
        <v>11</v>
      </c>
      <c r="K925" s="1" t="s">
        <v>18</v>
      </c>
      <c r="L925" s="1" t="s">
        <v>22</v>
      </c>
      <c r="M925" s="1" t="s">
        <v>22</v>
      </c>
      <c r="N925"/>
      <c r="O925" s="4"/>
    </row>
    <row r="926" spans="1:16" x14ac:dyDescent="0.3">
      <c r="A926">
        <v>925</v>
      </c>
      <c r="B926" s="1" t="s">
        <v>30</v>
      </c>
      <c r="C926" s="2">
        <v>44213</v>
      </c>
      <c r="D926">
        <v>1</v>
      </c>
      <c r="E926" s="1" t="s">
        <v>16</v>
      </c>
      <c r="F926">
        <v>4</v>
      </c>
      <c r="G926">
        <v>17</v>
      </c>
      <c r="H926" s="1" t="s">
        <v>33</v>
      </c>
      <c r="I926" s="3">
        <v>0.48799768518518516</v>
      </c>
      <c r="J926">
        <v>11</v>
      </c>
      <c r="K926" s="1" t="s">
        <v>18</v>
      </c>
      <c r="L926" s="1" t="s">
        <v>19</v>
      </c>
      <c r="M926" s="1" t="s">
        <v>19</v>
      </c>
      <c r="N926">
        <v>125</v>
      </c>
      <c r="O926" s="4">
        <v>2.1875000000000002E-3</v>
      </c>
      <c r="P926">
        <v>2</v>
      </c>
    </row>
    <row r="927" spans="1:16" x14ac:dyDescent="0.3">
      <c r="A927">
        <v>926</v>
      </c>
      <c r="B927" s="1" t="s">
        <v>24</v>
      </c>
      <c r="C927" s="2">
        <v>44213</v>
      </c>
      <c r="D927">
        <v>1</v>
      </c>
      <c r="E927" s="1" t="s">
        <v>16</v>
      </c>
      <c r="F927">
        <v>4</v>
      </c>
      <c r="G927">
        <v>17</v>
      </c>
      <c r="H927" s="1" t="s">
        <v>33</v>
      </c>
      <c r="I927" s="3">
        <v>0.48799768518518516</v>
      </c>
      <c r="J927">
        <v>11</v>
      </c>
      <c r="K927" s="1" t="s">
        <v>28</v>
      </c>
      <c r="L927" s="1" t="s">
        <v>19</v>
      </c>
      <c r="M927" s="1" t="s">
        <v>19</v>
      </c>
      <c r="N927">
        <v>88</v>
      </c>
      <c r="O927" s="4">
        <v>2.8472222222222223E-3</v>
      </c>
      <c r="P927">
        <v>4</v>
      </c>
    </row>
    <row r="928" spans="1:16" x14ac:dyDescent="0.3">
      <c r="A928">
        <v>927</v>
      </c>
      <c r="B928" s="1" t="s">
        <v>27</v>
      </c>
      <c r="C928" s="2">
        <v>44213</v>
      </c>
      <c r="D928">
        <v>1</v>
      </c>
      <c r="E928" s="1" t="s">
        <v>16</v>
      </c>
      <c r="F928">
        <v>4</v>
      </c>
      <c r="G928">
        <v>17</v>
      </c>
      <c r="H928" s="1" t="s">
        <v>33</v>
      </c>
      <c r="I928" s="3">
        <v>0.49</v>
      </c>
      <c r="J928">
        <v>11</v>
      </c>
      <c r="K928" s="1" t="s">
        <v>28</v>
      </c>
      <c r="L928" s="1" t="s">
        <v>19</v>
      </c>
      <c r="M928" s="1" t="s">
        <v>19</v>
      </c>
      <c r="N928">
        <v>20</v>
      </c>
      <c r="O928" s="4">
        <v>3.2291666666666666E-3</v>
      </c>
      <c r="P928">
        <v>5</v>
      </c>
    </row>
    <row r="929" spans="1:16" x14ac:dyDescent="0.3">
      <c r="A929">
        <v>928</v>
      </c>
      <c r="B929" s="1" t="s">
        <v>23</v>
      </c>
      <c r="C929" s="2">
        <v>44213</v>
      </c>
      <c r="D929">
        <v>1</v>
      </c>
      <c r="E929" s="1" t="s">
        <v>16</v>
      </c>
      <c r="F929">
        <v>4</v>
      </c>
      <c r="G929">
        <v>17</v>
      </c>
      <c r="H929" s="1" t="s">
        <v>33</v>
      </c>
      <c r="I929" s="3">
        <v>0.49</v>
      </c>
      <c r="J929">
        <v>11</v>
      </c>
      <c r="K929" s="1" t="s">
        <v>18</v>
      </c>
      <c r="L929" s="1" t="s">
        <v>19</v>
      </c>
      <c r="M929" s="1" t="s">
        <v>19</v>
      </c>
      <c r="N929">
        <v>64</v>
      </c>
      <c r="O929" s="4">
        <v>4.0046296296296297E-3</v>
      </c>
      <c r="P929">
        <v>3</v>
      </c>
    </row>
    <row r="930" spans="1:16" x14ac:dyDescent="0.3">
      <c r="A930">
        <v>929</v>
      </c>
      <c r="B930" s="1" t="s">
        <v>27</v>
      </c>
      <c r="C930" s="2">
        <v>44213</v>
      </c>
      <c r="D930">
        <v>1</v>
      </c>
      <c r="E930" s="1" t="s">
        <v>16</v>
      </c>
      <c r="F930">
        <v>4</v>
      </c>
      <c r="G930">
        <v>17</v>
      </c>
      <c r="H930" s="1" t="s">
        <v>33</v>
      </c>
      <c r="I930" s="3">
        <v>0.52700231481481485</v>
      </c>
      <c r="J930">
        <v>12</v>
      </c>
      <c r="K930" s="1" t="s">
        <v>28</v>
      </c>
      <c r="L930" s="1" t="s">
        <v>22</v>
      </c>
      <c r="M930" s="1" t="s">
        <v>22</v>
      </c>
      <c r="N930"/>
      <c r="O930" s="4"/>
    </row>
    <row r="931" spans="1:16" x14ac:dyDescent="0.3">
      <c r="A931">
        <v>930</v>
      </c>
      <c r="B931" s="1" t="s">
        <v>23</v>
      </c>
      <c r="C931" s="2">
        <v>44213</v>
      </c>
      <c r="D931">
        <v>1</v>
      </c>
      <c r="E931" s="1" t="s">
        <v>16</v>
      </c>
      <c r="F931">
        <v>4</v>
      </c>
      <c r="G931">
        <v>17</v>
      </c>
      <c r="H931" s="1" t="s">
        <v>33</v>
      </c>
      <c r="I931" s="3">
        <v>0.52700231481481485</v>
      </c>
      <c r="J931">
        <v>12</v>
      </c>
      <c r="K931" s="1" t="s">
        <v>26</v>
      </c>
      <c r="L931" s="1" t="s">
        <v>19</v>
      </c>
      <c r="M931" s="1" t="s">
        <v>19</v>
      </c>
      <c r="N931">
        <v>111</v>
      </c>
      <c r="O931" s="4">
        <v>1.6087962962962963E-3</v>
      </c>
      <c r="P931">
        <v>5</v>
      </c>
    </row>
    <row r="932" spans="1:16" x14ac:dyDescent="0.3">
      <c r="A932">
        <v>931</v>
      </c>
      <c r="B932" s="1" t="s">
        <v>29</v>
      </c>
      <c r="C932" s="2">
        <v>44213</v>
      </c>
      <c r="D932">
        <v>1</v>
      </c>
      <c r="E932" s="1" t="s">
        <v>16</v>
      </c>
      <c r="F932">
        <v>4</v>
      </c>
      <c r="G932">
        <v>17</v>
      </c>
      <c r="H932" s="1" t="s">
        <v>33</v>
      </c>
      <c r="I932" s="3">
        <v>0.53099537037037037</v>
      </c>
      <c r="J932">
        <v>12</v>
      </c>
      <c r="K932" s="1" t="s">
        <v>26</v>
      </c>
      <c r="L932" s="1" t="s">
        <v>22</v>
      </c>
      <c r="M932" s="1" t="s">
        <v>22</v>
      </c>
      <c r="N932"/>
      <c r="O932" s="4"/>
    </row>
    <row r="933" spans="1:16" x14ac:dyDescent="0.3">
      <c r="A933">
        <v>932</v>
      </c>
      <c r="B933" s="1" t="s">
        <v>27</v>
      </c>
      <c r="C933" s="2">
        <v>44213</v>
      </c>
      <c r="D933">
        <v>1</v>
      </c>
      <c r="E933" s="1" t="s">
        <v>16</v>
      </c>
      <c r="F933">
        <v>4</v>
      </c>
      <c r="G933">
        <v>17</v>
      </c>
      <c r="H933" s="1" t="s">
        <v>33</v>
      </c>
      <c r="I933" s="3">
        <v>0.53099537037037037</v>
      </c>
      <c r="J933">
        <v>12</v>
      </c>
      <c r="K933" s="1" t="s">
        <v>21</v>
      </c>
      <c r="L933" s="1" t="s">
        <v>22</v>
      </c>
      <c r="M933" s="1" t="s">
        <v>22</v>
      </c>
      <c r="N933"/>
      <c r="O933" s="4"/>
    </row>
    <row r="934" spans="1:16" x14ac:dyDescent="0.3">
      <c r="A934">
        <v>933</v>
      </c>
      <c r="B934" s="1" t="s">
        <v>29</v>
      </c>
      <c r="C934" s="2">
        <v>44213</v>
      </c>
      <c r="D934">
        <v>1</v>
      </c>
      <c r="E934" s="1" t="s">
        <v>16</v>
      </c>
      <c r="F934">
        <v>4</v>
      </c>
      <c r="G934">
        <v>17</v>
      </c>
      <c r="H934" s="1" t="s">
        <v>33</v>
      </c>
      <c r="I934" s="3">
        <v>0.56200231481481477</v>
      </c>
      <c r="J934">
        <v>13</v>
      </c>
      <c r="K934" s="1" t="s">
        <v>21</v>
      </c>
      <c r="L934" s="1" t="s">
        <v>19</v>
      </c>
      <c r="M934" s="1" t="s">
        <v>19</v>
      </c>
      <c r="N934">
        <v>40</v>
      </c>
      <c r="O934" s="4">
        <v>2.0949074074074073E-3</v>
      </c>
      <c r="P934">
        <v>4</v>
      </c>
    </row>
    <row r="935" spans="1:16" x14ac:dyDescent="0.3">
      <c r="A935">
        <v>934</v>
      </c>
      <c r="B935" s="1" t="s">
        <v>30</v>
      </c>
      <c r="C935" s="2">
        <v>44213</v>
      </c>
      <c r="D935">
        <v>1</v>
      </c>
      <c r="E935" s="1" t="s">
        <v>16</v>
      </c>
      <c r="F935">
        <v>4</v>
      </c>
      <c r="G935">
        <v>17</v>
      </c>
      <c r="H935" s="1" t="s">
        <v>33</v>
      </c>
      <c r="I935" s="3">
        <v>0.56200231481481477</v>
      </c>
      <c r="J935">
        <v>13</v>
      </c>
      <c r="K935" s="1" t="s">
        <v>21</v>
      </c>
      <c r="L935" s="1" t="s">
        <v>19</v>
      </c>
      <c r="M935" s="1" t="s">
        <v>19</v>
      </c>
      <c r="N935">
        <v>35</v>
      </c>
      <c r="O935" s="4">
        <v>2.1643518518518518E-3</v>
      </c>
      <c r="P935">
        <v>2</v>
      </c>
    </row>
    <row r="936" spans="1:16" x14ac:dyDescent="0.3">
      <c r="A936">
        <v>935</v>
      </c>
      <c r="B936" s="1" t="s">
        <v>30</v>
      </c>
      <c r="C936" s="2">
        <v>44213</v>
      </c>
      <c r="D936">
        <v>1</v>
      </c>
      <c r="E936" s="1" t="s">
        <v>16</v>
      </c>
      <c r="F936">
        <v>4</v>
      </c>
      <c r="G936">
        <v>17</v>
      </c>
      <c r="H936" s="1" t="s">
        <v>33</v>
      </c>
      <c r="I936" s="3">
        <v>0.56299768518518523</v>
      </c>
      <c r="J936">
        <v>13</v>
      </c>
      <c r="K936" s="1" t="s">
        <v>18</v>
      </c>
      <c r="L936" s="1" t="s">
        <v>19</v>
      </c>
      <c r="M936" s="1" t="s">
        <v>19</v>
      </c>
      <c r="N936">
        <v>106</v>
      </c>
      <c r="O936" s="4">
        <v>1.9328703703703704E-3</v>
      </c>
      <c r="P936">
        <v>5</v>
      </c>
    </row>
    <row r="937" spans="1:16" x14ac:dyDescent="0.3">
      <c r="A937">
        <v>936</v>
      </c>
      <c r="B937" s="1" t="s">
        <v>15</v>
      </c>
      <c r="C937" s="2">
        <v>44213</v>
      </c>
      <c r="D937">
        <v>1</v>
      </c>
      <c r="E937" s="1" t="s">
        <v>16</v>
      </c>
      <c r="F937">
        <v>4</v>
      </c>
      <c r="G937">
        <v>17</v>
      </c>
      <c r="H937" s="1" t="s">
        <v>33</v>
      </c>
      <c r="I937" s="3">
        <v>0.56299768518518523</v>
      </c>
      <c r="J937">
        <v>13</v>
      </c>
      <c r="K937" s="1" t="s">
        <v>25</v>
      </c>
      <c r="L937" s="1" t="s">
        <v>19</v>
      </c>
      <c r="M937" s="1" t="s">
        <v>19</v>
      </c>
      <c r="N937">
        <v>97</v>
      </c>
      <c r="O937" s="4">
        <v>1.8402777777777777E-3</v>
      </c>
      <c r="P937">
        <v>2</v>
      </c>
    </row>
    <row r="938" spans="1:16" x14ac:dyDescent="0.3">
      <c r="A938">
        <v>937</v>
      </c>
      <c r="B938" s="1" t="s">
        <v>15</v>
      </c>
      <c r="C938" s="2">
        <v>44213</v>
      </c>
      <c r="D938">
        <v>1</v>
      </c>
      <c r="E938" s="1" t="s">
        <v>16</v>
      </c>
      <c r="F938">
        <v>4</v>
      </c>
      <c r="G938">
        <v>17</v>
      </c>
      <c r="H938" s="1" t="s">
        <v>33</v>
      </c>
      <c r="I938" s="3">
        <v>0.56700231481481478</v>
      </c>
      <c r="J938">
        <v>13</v>
      </c>
      <c r="K938" s="1" t="s">
        <v>18</v>
      </c>
      <c r="L938" s="1" t="s">
        <v>19</v>
      </c>
      <c r="M938" s="1" t="s">
        <v>19</v>
      </c>
      <c r="N938">
        <v>67</v>
      </c>
      <c r="O938" s="4">
        <v>1.2847222222222223E-3</v>
      </c>
      <c r="P938">
        <v>3</v>
      </c>
    </row>
    <row r="939" spans="1:16" x14ac:dyDescent="0.3">
      <c r="A939">
        <v>938</v>
      </c>
      <c r="B939" s="1" t="s">
        <v>23</v>
      </c>
      <c r="C939" s="2">
        <v>44213</v>
      </c>
      <c r="D939">
        <v>1</v>
      </c>
      <c r="E939" s="1" t="s">
        <v>16</v>
      </c>
      <c r="F939">
        <v>4</v>
      </c>
      <c r="G939">
        <v>17</v>
      </c>
      <c r="H939" s="1" t="s">
        <v>33</v>
      </c>
      <c r="I939" s="3">
        <v>0.56700231481481478</v>
      </c>
      <c r="J939">
        <v>13</v>
      </c>
      <c r="K939" s="1" t="s">
        <v>18</v>
      </c>
      <c r="L939" s="1" t="s">
        <v>19</v>
      </c>
      <c r="M939" s="1" t="s">
        <v>19</v>
      </c>
      <c r="N939">
        <v>98</v>
      </c>
      <c r="O939" s="4">
        <v>8.7962962962962962E-4</v>
      </c>
      <c r="P939">
        <v>5</v>
      </c>
    </row>
    <row r="940" spans="1:16" x14ac:dyDescent="0.3">
      <c r="A940">
        <v>939</v>
      </c>
      <c r="B940" s="1" t="s">
        <v>29</v>
      </c>
      <c r="C940" s="2">
        <v>44213</v>
      </c>
      <c r="D940">
        <v>1</v>
      </c>
      <c r="E940" s="1" t="s">
        <v>16</v>
      </c>
      <c r="F940">
        <v>4</v>
      </c>
      <c r="G940">
        <v>17</v>
      </c>
      <c r="H940" s="1" t="s">
        <v>33</v>
      </c>
      <c r="I940" s="3">
        <v>0.57900462962962962</v>
      </c>
      <c r="J940">
        <v>13</v>
      </c>
      <c r="K940" s="1" t="s">
        <v>18</v>
      </c>
      <c r="L940" s="1" t="s">
        <v>19</v>
      </c>
      <c r="M940" s="1" t="s">
        <v>19</v>
      </c>
      <c r="N940">
        <v>120</v>
      </c>
      <c r="O940" s="4">
        <v>1.6203703703703703E-3</v>
      </c>
      <c r="P940">
        <v>4</v>
      </c>
    </row>
    <row r="941" spans="1:16" x14ac:dyDescent="0.3">
      <c r="A941">
        <v>940</v>
      </c>
      <c r="B941" s="1" t="s">
        <v>20</v>
      </c>
      <c r="C941" s="2">
        <v>44213</v>
      </c>
      <c r="D941">
        <v>1</v>
      </c>
      <c r="E941" s="1" t="s">
        <v>16</v>
      </c>
      <c r="F941">
        <v>4</v>
      </c>
      <c r="G941">
        <v>17</v>
      </c>
      <c r="H941" s="1" t="s">
        <v>33</v>
      </c>
      <c r="I941" s="3">
        <v>0.57900462962962962</v>
      </c>
      <c r="J941">
        <v>13</v>
      </c>
      <c r="K941" s="1" t="s">
        <v>21</v>
      </c>
      <c r="L941" s="1" t="s">
        <v>19</v>
      </c>
      <c r="M941" s="1" t="s">
        <v>19</v>
      </c>
      <c r="N941">
        <v>91</v>
      </c>
      <c r="O941" s="4">
        <v>5.2083333333333333E-4</v>
      </c>
      <c r="P941">
        <v>5</v>
      </c>
    </row>
    <row r="942" spans="1:16" x14ac:dyDescent="0.3">
      <c r="A942">
        <v>941</v>
      </c>
      <c r="B942" s="1" t="s">
        <v>30</v>
      </c>
      <c r="C942" s="2">
        <v>44213</v>
      </c>
      <c r="D942">
        <v>1</v>
      </c>
      <c r="E942" s="1" t="s">
        <v>16</v>
      </c>
      <c r="F942">
        <v>4</v>
      </c>
      <c r="G942">
        <v>17</v>
      </c>
      <c r="H942" s="1" t="s">
        <v>33</v>
      </c>
      <c r="I942" s="3">
        <v>0.58400462962962962</v>
      </c>
      <c r="J942">
        <v>14</v>
      </c>
      <c r="K942" s="1" t="s">
        <v>25</v>
      </c>
      <c r="L942" s="1" t="s">
        <v>19</v>
      </c>
      <c r="M942" s="1" t="s">
        <v>19</v>
      </c>
      <c r="N942">
        <v>22</v>
      </c>
      <c r="O942" s="4">
        <v>3.3912037037037036E-3</v>
      </c>
      <c r="P942">
        <v>5</v>
      </c>
    </row>
    <row r="943" spans="1:16" x14ac:dyDescent="0.3">
      <c r="A943">
        <v>942</v>
      </c>
      <c r="B943" s="1" t="s">
        <v>15</v>
      </c>
      <c r="C943" s="2">
        <v>44213</v>
      </c>
      <c r="D943">
        <v>1</v>
      </c>
      <c r="E943" s="1" t="s">
        <v>16</v>
      </c>
      <c r="F943">
        <v>4</v>
      </c>
      <c r="G943">
        <v>17</v>
      </c>
      <c r="H943" s="1" t="s">
        <v>33</v>
      </c>
      <c r="I943" s="3">
        <v>0.58400462962962962</v>
      </c>
      <c r="J943">
        <v>14</v>
      </c>
      <c r="K943" s="1" t="s">
        <v>28</v>
      </c>
      <c r="L943" s="1" t="s">
        <v>19</v>
      </c>
      <c r="M943" s="1" t="s">
        <v>22</v>
      </c>
      <c r="N943">
        <v>113</v>
      </c>
      <c r="O943" s="4">
        <v>1.9097222222222222E-3</v>
      </c>
      <c r="P943">
        <v>2</v>
      </c>
    </row>
    <row r="944" spans="1:16" x14ac:dyDescent="0.3">
      <c r="A944">
        <v>943</v>
      </c>
      <c r="B944" s="1" t="s">
        <v>15</v>
      </c>
      <c r="C944" s="2">
        <v>44213</v>
      </c>
      <c r="D944">
        <v>1</v>
      </c>
      <c r="E944" s="1" t="s">
        <v>16</v>
      </c>
      <c r="F944">
        <v>4</v>
      </c>
      <c r="G944">
        <v>17</v>
      </c>
      <c r="H944" s="1" t="s">
        <v>33</v>
      </c>
      <c r="I944" s="3">
        <v>0.59599537037037043</v>
      </c>
      <c r="J944">
        <v>14</v>
      </c>
      <c r="K944" s="1" t="s">
        <v>28</v>
      </c>
      <c r="L944" s="1" t="s">
        <v>22</v>
      </c>
      <c r="M944" s="1" t="s">
        <v>22</v>
      </c>
      <c r="N944"/>
      <c r="O944" s="4"/>
    </row>
    <row r="945" spans="1:16" x14ac:dyDescent="0.3">
      <c r="A945">
        <v>944</v>
      </c>
      <c r="B945" s="1" t="s">
        <v>27</v>
      </c>
      <c r="C945" s="2">
        <v>44213</v>
      </c>
      <c r="D945">
        <v>1</v>
      </c>
      <c r="E945" s="1" t="s">
        <v>16</v>
      </c>
      <c r="F945">
        <v>4</v>
      </c>
      <c r="G945">
        <v>17</v>
      </c>
      <c r="H945" s="1" t="s">
        <v>33</v>
      </c>
      <c r="I945" s="3">
        <v>0.59599537037037043</v>
      </c>
      <c r="J945">
        <v>14</v>
      </c>
      <c r="K945" s="1" t="s">
        <v>25</v>
      </c>
      <c r="L945" s="1" t="s">
        <v>19</v>
      </c>
      <c r="M945" s="1" t="s">
        <v>19</v>
      </c>
      <c r="N945">
        <v>60</v>
      </c>
      <c r="O945" s="4">
        <v>1.3657407407407407E-3</v>
      </c>
      <c r="P945">
        <v>4</v>
      </c>
    </row>
    <row r="946" spans="1:16" x14ac:dyDescent="0.3">
      <c r="A946">
        <v>945</v>
      </c>
      <c r="B946" s="1" t="s">
        <v>15</v>
      </c>
      <c r="C946" s="2">
        <v>44213</v>
      </c>
      <c r="D946">
        <v>1</v>
      </c>
      <c r="E946" s="1" t="s">
        <v>16</v>
      </c>
      <c r="F946">
        <v>4</v>
      </c>
      <c r="G946">
        <v>17</v>
      </c>
      <c r="H946" s="1" t="s">
        <v>33</v>
      </c>
      <c r="I946" s="3">
        <v>0.60299768518518515</v>
      </c>
      <c r="J946">
        <v>14</v>
      </c>
      <c r="K946" s="1" t="s">
        <v>25</v>
      </c>
      <c r="L946" s="1" t="s">
        <v>19</v>
      </c>
      <c r="M946" s="1" t="s">
        <v>19</v>
      </c>
      <c r="N946">
        <v>97</v>
      </c>
      <c r="O946" s="4">
        <v>1.7939814814814815E-3</v>
      </c>
      <c r="P946">
        <v>5</v>
      </c>
    </row>
    <row r="947" spans="1:16" x14ac:dyDescent="0.3">
      <c r="A947">
        <v>946</v>
      </c>
      <c r="B947" s="1" t="s">
        <v>20</v>
      </c>
      <c r="C947" s="2">
        <v>44213</v>
      </c>
      <c r="D947">
        <v>1</v>
      </c>
      <c r="E947" s="1" t="s">
        <v>16</v>
      </c>
      <c r="F947">
        <v>4</v>
      </c>
      <c r="G947">
        <v>17</v>
      </c>
      <c r="H947" s="1" t="s">
        <v>33</v>
      </c>
      <c r="I947" s="3">
        <v>0.60299768518518515</v>
      </c>
      <c r="J947">
        <v>14</v>
      </c>
      <c r="K947" s="1" t="s">
        <v>28</v>
      </c>
      <c r="L947" s="1" t="s">
        <v>19</v>
      </c>
      <c r="M947" s="1" t="s">
        <v>19</v>
      </c>
      <c r="N947">
        <v>118</v>
      </c>
      <c r="O947" s="4">
        <v>6.018518518518519E-4</v>
      </c>
      <c r="P947">
        <v>4</v>
      </c>
    </row>
    <row r="948" spans="1:16" x14ac:dyDescent="0.3">
      <c r="A948">
        <v>947</v>
      </c>
      <c r="B948" s="1" t="s">
        <v>31</v>
      </c>
      <c r="C948" s="2">
        <v>44213</v>
      </c>
      <c r="D948">
        <v>1</v>
      </c>
      <c r="E948" s="1" t="s">
        <v>16</v>
      </c>
      <c r="F948">
        <v>4</v>
      </c>
      <c r="G948">
        <v>17</v>
      </c>
      <c r="H948" s="1" t="s">
        <v>33</v>
      </c>
      <c r="I948" s="3">
        <v>0.60499999999999998</v>
      </c>
      <c r="J948">
        <v>14</v>
      </c>
      <c r="K948" s="1" t="s">
        <v>21</v>
      </c>
      <c r="L948" s="1" t="s">
        <v>19</v>
      </c>
      <c r="M948" s="1" t="s">
        <v>19</v>
      </c>
      <c r="N948">
        <v>19</v>
      </c>
      <c r="O948" s="4">
        <v>9.3749999999999997E-4</v>
      </c>
      <c r="P948">
        <v>5</v>
      </c>
    </row>
    <row r="949" spans="1:16" x14ac:dyDescent="0.3">
      <c r="A949">
        <v>948</v>
      </c>
      <c r="B949" s="1" t="s">
        <v>23</v>
      </c>
      <c r="C949" s="2">
        <v>44213</v>
      </c>
      <c r="D949">
        <v>1</v>
      </c>
      <c r="E949" s="1" t="s">
        <v>16</v>
      </c>
      <c r="F949">
        <v>4</v>
      </c>
      <c r="G949">
        <v>17</v>
      </c>
      <c r="H949" s="1" t="s">
        <v>33</v>
      </c>
      <c r="I949" s="3">
        <v>0.60499999999999998</v>
      </c>
      <c r="J949">
        <v>14</v>
      </c>
      <c r="K949" s="1" t="s">
        <v>18</v>
      </c>
      <c r="L949" s="1" t="s">
        <v>22</v>
      </c>
      <c r="M949" s="1" t="s">
        <v>22</v>
      </c>
      <c r="N949"/>
      <c r="O949" s="4"/>
    </row>
    <row r="950" spans="1:16" x14ac:dyDescent="0.3">
      <c r="A950">
        <v>949</v>
      </c>
      <c r="B950" s="1" t="s">
        <v>24</v>
      </c>
      <c r="C950" s="2">
        <v>44213</v>
      </c>
      <c r="D950">
        <v>1</v>
      </c>
      <c r="E950" s="1" t="s">
        <v>16</v>
      </c>
      <c r="F950">
        <v>4</v>
      </c>
      <c r="G950">
        <v>17</v>
      </c>
      <c r="H950" s="1" t="s">
        <v>33</v>
      </c>
      <c r="I950" s="3">
        <v>0.625</v>
      </c>
      <c r="J950">
        <v>15</v>
      </c>
      <c r="K950" s="1" t="s">
        <v>28</v>
      </c>
      <c r="L950" s="1" t="s">
        <v>22</v>
      </c>
      <c r="M950" s="1" t="s">
        <v>22</v>
      </c>
      <c r="N950"/>
      <c r="O950" s="4"/>
    </row>
    <row r="951" spans="1:16" x14ac:dyDescent="0.3">
      <c r="A951">
        <v>950</v>
      </c>
      <c r="B951" s="1" t="s">
        <v>31</v>
      </c>
      <c r="C951" s="2">
        <v>44213</v>
      </c>
      <c r="D951">
        <v>1</v>
      </c>
      <c r="E951" s="1" t="s">
        <v>16</v>
      </c>
      <c r="F951">
        <v>4</v>
      </c>
      <c r="G951">
        <v>17</v>
      </c>
      <c r="H951" s="1" t="s">
        <v>33</v>
      </c>
      <c r="I951" s="3">
        <v>0.625</v>
      </c>
      <c r="J951">
        <v>15</v>
      </c>
      <c r="K951" s="1" t="s">
        <v>28</v>
      </c>
      <c r="L951" s="1" t="s">
        <v>19</v>
      </c>
      <c r="M951" s="1" t="s">
        <v>19</v>
      </c>
      <c r="N951">
        <v>124</v>
      </c>
      <c r="O951" s="4">
        <v>4.3750000000000004E-3</v>
      </c>
      <c r="P951">
        <v>4</v>
      </c>
    </row>
    <row r="952" spans="1:16" x14ac:dyDescent="0.3">
      <c r="A952">
        <v>951</v>
      </c>
      <c r="B952" s="1" t="s">
        <v>31</v>
      </c>
      <c r="C952" s="2">
        <v>44213</v>
      </c>
      <c r="D952">
        <v>1</v>
      </c>
      <c r="E952" s="1" t="s">
        <v>16</v>
      </c>
      <c r="F952">
        <v>4</v>
      </c>
      <c r="G952">
        <v>17</v>
      </c>
      <c r="H952" s="1" t="s">
        <v>33</v>
      </c>
      <c r="I952" s="3">
        <v>0.62599537037037034</v>
      </c>
      <c r="J952">
        <v>15</v>
      </c>
      <c r="K952" s="1" t="s">
        <v>25</v>
      </c>
      <c r="L952" s="1" t="s">
        <v>19</v>
      </c>
      <c r="M952" s="1" t="s">
        <v>19</v>
      </c>
      <c r="N952">
        <v>53</v>
      </c>
      <c r="O952" s="4">
        <v>3.5995370370370369E-3</v>
      </c>
      <c r="P952">
        <v>2</v>
      </c>
    </row>
    <row r="953" spans="1:16" x14ac:dyDescent="0.3">
      <c r="A953">
        <v>952</v>
      </c>
      <c r="B953" s="1" t="s">
        <v>15</v>
      </c>
      <c r="C953" s="2">
        <v>44213</v>
      </c>
      <c r="D953">
        <v>1</v>
      </c>
      <c r="E953" s="1" t="s">
        <v>16</v>
      </c>
      <c r="F953">
        <v>4</v>
      </c>
      <c r="G953">
        <v>17</v>
      </c>
      <c r="H953" s="1" t="s">
        <v>33</v>
      </c>
      <c r="I953" s="3">
        <v>0.62599537037037034</v>
      </c>
      <c r="J953">
        <v>15</v>
      </c>
      <c r="K953" s="1" t="s">
        <v>26</v>
      </c>
      <c r="L953" s="1" t="s">
        <v>19</v>
      </c>
      <c r="M953" s="1" t="s">
        <v>19</v>
      </c>
      <c r="N953">
        <v>61</v>
      </c>
      <c r="O953" s="4">
        <v>4.3981481481481481E-4</v>
      </c>
      <c r="P953">
        <v>5</v>
      </c>
    </row>
    <row r="954" spans="1:16" x14ac:dyDescent="0.3">
      <c r="A954">
        <v>953</v>
      </c>
      <c r="B954" s="1" t="s">
        <v>29</v>
      </c>
      <c r="C954" s="2">
        <v>44213</v>
      </c>
      <c r="D954">
        <v>1</v>
      </c>
      <c r="E954" s="1" t="s">
        <v>16</v>
      </c>
      <c r="F954">
        <v>4</v>
      </c>
      <c r="G954">
        <v>17</v>
      </c>
      <c r="H954" s="1" t="s">
        <v>33</v>
      </c>
      <c r="I954" s="3">
        <v>0.64</v>
      </c>
      <c r="J954">
        <v>15</v>
      </c>
      <c r="K954" s="1" t="s">
        <v>18</v>
      </c>
      <c r="L954" s="1" t="s">
        <v>19</v>
      </c>
      <c r="M954" s="1" t="s">
        <v>19</v>
      </c>
      <c r="N954">
        <v>18</v>
      </c>
      <c r="O954" s="4">
        <v>5.3240740740740744E-4</v>
      </c>
      <c r="P954">
        <v>1</v>
      </c>
    </row>
    <row r="955" spans="1:16" x14ac:dyDescent="0.3">
      <c r="A955">
        <v>954</v>
      </c>
      <c r="B955" s="1" t="s">
        <v>24</v>
      </c>
      <c r="C955" s="2">
        <v>44213</v>
      </c>
      <c r="D955">
        <v>1</v>
      </c>
      <c r="E955" s="1" t="s">
        <v>16</v>
      </c>
      <c r="F955">
        <v>4</v>
      </c>
      <c r="G955">
        <v>17</v>
      </c>
      <c r="H955" s="1" t="s">
        <v>33</v>
      </c>
      <c r="I955" s="3">
        <v>0.64</v>
      </c>
      <c r="J955">
        <v>15</v>
      </c>
      <c r="K955" s="1" t="s">
        <v>26</v>
      </c>
      <c r="L955" s="1" t="s">
        <v>19</v>
      </c>
      <c r="M955" s="1" t="s">
        <v>19</v>
      </c>
      <c r="N955">
        <v>80</v>
      </c>
      <c r="O955" s="4">
        <v>8.7962962962962962E-4</v>
      </c>
      <c r="P955">
        <v>3</v>
      </c>
    </row>
    <row r="956" spans="1:16" x14ac:dyDescent="0.3">
      <c r="A956">
        <v>955</v>
      </c>
      <c r="B956" s="1" t="s">
        <v>23</v>
      </c>
      <c r="C956" s="2">
        <v>44213</v>
      </c>
      <c r="D956">
        <v>1</v>
      </c>
      <c r="E956" s="1" t="s">
        <v>16</v>
      </c>
      <c r="F956">
        <v>4</v>
      </c>
      <c r="G956">
        <v>17</v>
      </c>
      <c r="H956" s="1" t="s">
        <v>33</v>
      </c>
      <c r="I956" s="3">
        <v>0.68200231481481477</v>
      </c>
      <c r="J956">
        <v>16</v>
      </c>
      <c r="K956" s="1" t="s">
        <v>21</v>
      </c>
      <c r="L956" s="1" t="s">
        <v>19</v>
      </c>
      <c r="M956" s="1" t="s">
        <v>19</v>
      </c>
      <c r="N956">
        <v>47</v>
      </c>
      <c r="O956" s="4">
        <v>2.8703703703703703E-3</v>
      </c>
      <c r="P956">
        <v>4</v>
      </c>
    </row>
    <row r="957" spans="1:16" x14ac:dyDescent="0.3">
      <c r="A957">
        <v>956</v>
      </c>
      <c r="B957" s="1" t="s">
        <v>23</v>
      </c>
      <c r="C957" s="2">
        <v>44213</v>
      </c>
      <c r="D957">
        <v>1</v>
      </c>
      <c r="E957" s="1" t="s">
        <v>16</v>
      </c>
      <c r="F957">
        <v>4</v>
      </c>
      <c r="G957">
        <v>17</v>
      </c>
      <c r="H957" s="1" t="s">
        <v>33</v>
      </c>
      <c r="I957" s="3">
        <v>0.68200231481481477</v>
      </c>
      <c r="J957">
        <v>16</v>
      </c>
      <c r="K957" s="1" t="s">
        <v>25</v>
      </c>
      <c r="L957" s="1" t="s">
        <v>19</v>
      </c>
      <c r="M957" s="1" t="s">
        <v>19</v>
      </c>
      <c r="N957">
        <v>101</v>
      </c>
      <c r="O957" s="4">
        <v>3.7037037037037038E-3</v>
      </c>
      <c r="P957">
        <v>2</v>
      </c>
    </row>
    <row r="958" spans="1:16" x14ac:dyDescent="0.3">
      <c r="A958">
        <v>957</v>
      </c>
      <c r="B958" s="1" t="s">
        <v>29</v>
      </c>
      <c r="C958" s="2">
        <v>44213</v>
      </c>
      <c r="D958">
        <v>1</v>
      </c>
      <c r="E958" s="1" t="s">
        <v>16</v>
      </c>
      <c r="F958">
        <v>4</v>
      </c>
      <c r="G958">
        <v>17</v>
      </c>
      <c r="H958" s="1" t="s">
        <v>33</v>
      </c>
      <c r="I958" s="3">
        <v>0.6840046296296296</v>
      </c>
      <c r="J958">
        <v>16</v>
      </c>
      <c r="K958" s="1" t="s">
        <v>28</v>
      </c>
      <c r="L958" s="1" t="s">
        <v>19</v>
      </c>
      <c r="M958" s="1" t="s">
        <v>19</v>
      </c>
      <c r="N958">
        <v>71</v>
      </c>
      <c r="O958" s="4">
        <v>3.9351851851851848E-3</v>
      </c>
      <c r="P958">
        <v>3</v>
      </c>
    </row>
    <row r="959" spans="1:16" x14ac:dyDescent="0.3">
      <c r="A959">
        <v>958</v>
      </c>
      <c r="B959" s="1" t="s">
        <v>30</v>
      </c>
      <c r="C959" s="2">
        <v>44213</v>
      </c>
      <c r="D959">
        <v>1</v>
      </c>
      <c r="E959" s="1" t="s">
        <v>16</v>
      </c>
      <c r="F959">
        <v>4</v>
      </c>
      <c r="G959">
        <v>17</v>
      </c>
      <c r="H959" s="1" t="s">
        <v>33</v>
      </c>
      <c r="I959" s="3">
        <v>0.6840046296296296</v>
      </c>
      <c r="J959">
        <v>16</v>
      </c>
      <c r="K959" s="1" t="s">
        <v>21</v>
      </c>
      <c r="L959" s="1" t="s">
        <v>19</v>
      </c>
      <c r="M959" s="1" t="s">
        <v>19</v>
      </c>
      <c r="N959">
        <v>44</v>
      </c>
      <c r="O959" s="4">
        <v>2.8587962962962963E-3</v>
      </c>
      <c r="P959">
        <v>4</v>
      </c>
    </row>
    <row r="960" spans="1:16" x14ac:dyDescent="0.3">
      <c r="A960">
        <v>959</v>
      </c>
      <c r="B960" s="1" t="s">
        <v>20</v>
      </c>
      <c r="C960" s="2">
        <v>44213</v>
      </c>
      <c r="D960">
        <v>1</v>
      </c>
      <c r="E960" s="1" t="s">
        <v>16</v>
      </c>
      <c r="F960">
        <v>4</v>
      </c>
      <c r="G960">
        <v>17</v>
      </c>
      <c r="H960" s="1" t="s">
        <v>33</v>
      </c>
      <c r="I960" s="3">
        <v>0.68700231481481477</v>
      </c>
      <c r="J960">
        <v>16</v>
      </c>
      <c r="K960" s="1" t="s">
        <v>25</v>
      </c>
      <c r="L960" s="1" t="s">
        <v>19</v>
      </c>
      <c r="M960" s="1" t="s">
        <v>19</v>
      </c>
      <c r="N960">
        <v>14</v>
      </c>
      <c r="O960" s="4">
        <v>2.0833333333333333E-3</v>
      </c>
      <c r="P960">
        <v>4</v>
      </c>
    </row>
    <row r="961" spans="1:16" x14ac:dyDescent="0.3">
      <c r="A961">
        <v>960</v>
      </c>
      <c r="B961" s="1" t="s">
        <v>30</v>
      </c>
      <c r="C961" s="2">
        <v>44213</v>
      </c>
      <c r="D961">
        <v>1</v>
      </c>
      <c r="E961" s="1" t="s">
        <v>16</v>
      </c>
      <c r="F961">
        <v>4</v>
      </c>
      <c r="G961">
        <v>17</v>
      </c>
      <c r="H961" s="1" t="s">
        <v>33</v>
      </c>
      <c r="I961" s="3">
        <v>0.68700231481481477</v>
      </c>
      <c r="J961">
        <v>16</v>
      </c>
      <c r="K961" s="1" t="s">
        <v>25</v>
      </c>
      <c r="L961" s="1" t="s">
        <v>22</v>
      </c>
      <c r="M961" s="1" t="s">
        <v>22</v>
      </c>
      <c r="N961"/>
      <c r="O961" s="4"/>
    </row>
    <row r="962" spans="1:16" x14ac:dyDescent="0.3">
      <c r="A962">
        <v>961</v>
      </c>
      <c r="B962" s="1" t="s">
        <v>27</v>
      </c>
      <c r="C962" s="2">
        <v>44213</v>
      </c>
      <c r="D962">
        <v>1</v>
      </c>
      <c r="E962" s="1" t="s">
        <v>16</v>
      </c>
      <c r="F962">
        <v>4</v>
      </c>
      <c r="G962">
        <v>17</v>
      </c>
      <c r="H962" s="1" t="s">
        <v>33</v>
      </c>
      <c r="I962" s="3">
        <v>0.71299768518518514</v>
      </c>
      <c r="J962">
        <v>17</v>
      </c>
      <c r="K962" s="1" t="s">
        <v>18</v>
      </c>
      <c r="L962" s="1" t="s">
        <v>19</v>
      </c>
      <c r="M962" s="1" t="s">
        <v>19</v>
      </c>
      <c r="N962">
        <v>44</v>
      </c>
      <c r="O962" s="4">
        <v>1.8518518518518519E-3</v>
      </c>
      <c r="P962">
        <v>2</v>
      </c>
    </row>
    <row r="963" spans="1:16" x14ac:dyDescent="0.3">
      <c r="A963">
        <v>962</v>
      </c>
      <c r="B963" s="1" t="s">
        <v>15</v>
      </c>
      <c r="C963" s="2">
        <v>44213</v>
      </c>
      <c r="D963">
        <v>1</v>
      </c>
      <c r="E963" s="1" t="s">
        <v>16</v>
      </c>
      <c r="F963">
        <v>4</v>
      </c>
      <c r="G963">
        <v>17</v>
      </c>
      <c r="H963" s="1" t="s">
        <v>33</v>
      </c>
      <c r="I963" s="3">
        <v>0.71299768518518514</v>
      </c>
      <c r="J963">
        <v>17</v>
      </c>
      <c r="K963" s="1" t="s">
        <v>26</v>
      </c>
      <c r="L963" s="1" t="s">
        <v>19</v>
      </c>
      <c r="M963" s="1" t="s">
        <v>19</v>
      </c>
      <c r="N963">
        <v>97</v>
      </c>
      <c r="O963" s="4">
        <v>4.6990740740740743E-3</v>
      </c>
      <c r="P963">
        <v>4</v>
      </c>
    </row>
    <row r="964" spans="1:16" x14ac:dyDescent="0.3">
      <c r="A964">
        <v>963</v>
      </c>
      <c r="B964" s="1" t="s">
        <v>20</v>
      </c>
      <c r="C964" s="2">
        <v>44213</v>
      </c>
      <c r="D964">
        <v>1</v>
      </c>
      <c r="E964" s="1" t="s">
        <v>16</v>
      </c>
      <c r="F964">
        <v>4</v>
      </c>
      <c r="G964">
        <v>17</v>
      </c>
      <c r="H964" s="1" t="s">
        <v>33</v>
      </c>
      <c r="I964" s="3">
        <v>0.72</v>
      </c>
      <c r="J964">
        <v>17</v>
      </c>
      <c r="K964" s="1" t="s">
        <v>28</v>
      </c>
      <c r="L964" s="1" t="s">
        <v>22</v>
      </c>
      <c r="M964" s="1" t="s">
        <v>22</v>
      </c>
      <c r="N964"/>
      <c r="O964" s="4"/>
    </row>
    <row r="965" spans="1:16" x14ac:dyDescent="0.3">
      <c r="A965">
        <v>964</v>
      </c>
      <c r="B965" s="1" t="s">
        <v>15</v>
      </c>
      <c r="C965" s="2">
        <v>44213</v>
      </c>
      <c r="D965">
        <v>1</v>
      </c>
      <c r="E965" s="1" t="s">
        <v>16</v>
      </c>
      <c r="F965">
        <v>4</v>
      </c>
      <c r="G965">
        <v>17</v>
      </c>
      <c r="H965" s="1" t="s">
        <v>33</v>
      </c>
      <c r="I965" s="3">
        <v>0.72</v>
      </c>
      <c r="J965">
        <v>17</v>
      </c>
      <c r="K965" s="1" t="s">
        <v>26</v>
      </c>
      <c r="L965" s="1" t="s">
        <v>19</v>
      </c>
      <c r="M965" s="1" t="s">
        <v>22</v>
      </c>
      <c r="N965">
        <v>91</v>
      </c>
      <c r="O965" s="4">
        <v>2.8819444444444444E-3</v>
      </c>
      <c r="P965">
        <v>3</v>
      </c>
    </row>
    <row r="966" spans="1:16" x14ac:dyDescent="0.3">
      <c r="A966">
        <v>965</v>
      </c>
      <c r="B966" s="1" t="s">
        <v>31</v>
      </c>
      <c r="C966" s="2">
        <v>44213</v>
      </c>
      <c r="D966">
        <v>1</v>
      </c>
      <c r="E966" s="1" t="s">
        <v>16</v>
      </c>
      <c r="F966">
        <v>4</v>
      </c>
      <c r="G966">
        <v>17</v>
      </c>
      <c r="H966" s="1" t="s">
        <v>33</v>
      </c>
      <c r="I966" s="3">
        <v>0.72299768518518515</v>
      </c>
      <c r="J966">
        <v>17</v>
      </c>
      <c r="K966" s="1" t="s">
        <v>25</v>
      </c>
      <c r="L966" s="1" t="s">
        <v>19</v>
      </c>
      <c r="M966" s="1" t="s">
        <v>19</v>
      </c>
      <c r="N966">
        <v>48</v>
      </c>
      <c r="O966" s="4">
        <v>2.2337962962962962E-3</v>
      </c>
      <c r="P966">
        <v>3</v>
      </c>
    </row>
    <row r="967" spans="1:16" x14ac:dyDescent="0.3">
      <c r="A967">
        <v>966</v>
      </c>
      <c r="B967" s="1" t="s">
        <v>24</v>
      </c>
      <c r="C967" s="2">
        <v>44213</v>
      </c>
      <c r="D967">
        <v>1</v>
      </c>
      <c r="E967" s="1" t="s">
        <v>16</v>
      </c>
      <c r="F967">
        <v>4</v>
      </c>
      <c r="G967">
        <v>17</v>
      </c>
      <c r="H967" s="1" t="s">
        <v>33</v>
      </c>
      <c r="I967" s="3">
        <v>0.72299768518518515</v>
      </c>
      <c r="J967">
        <v>17</v>
      </c>
      <c r="K967" s="1" t="s">
        <v>18</v>
      </c>
      <c r="L967" s="1" t="s">
        <v>19</v>
      </c>
      <c r="M967" s="1" t="s">
        <v>19</v>
      </c>
      <c r="N967">
        <v>45</v>
      </c>
      <c r="O967" s="4">
        <v>1.1458333333333333E-3</v>
      </c>
      <c r="P967">
        <v>3</v>
      </c>
    </row>
    <row r="968" spans="1:16" x14ac:dyDescent="0.3">
      <c r="A968">
        <v>967</v>
      </c>
      <c r="B968" s="1" t="s">
        <v>20</v>
      </c>
      <c r="C968" s="2">
        <v>44213</v>
      </c>
      <c r="D968">
        <v>1</v>
      </c>
      <c r="E968" s="1" t="s">
        <v>16</v>
      </c>
      <c r="F968">
        <v>4</v>
      </c>
      <c r="G968">
        <v>17</v>
      </c>
      <c r="H968" s="1" t="s">
        <v>33</v>
      </c>
      <c r="I968" s="3">
        <v>0.74599537037037034</v>
      </c>
      <c r="J968">
        <v>17</v>
      </c>
      <c r="K968" s="1" t="s">
        <v>26</v>
      </c>
      <c r="L968" s="1" t="s">
        <v>19</v>
      </c>
      <c r="M968" s="1" t="s">
        <v>19</v>
      </c>
      <c r="N968">
        <v>60</v>
      </c>
      <c r="O968" s="4">
        <v>1.3888888888888889E-3</v>
      </c>
      <c r="P968">
        <v>5</v>
      </c>
    </row>
    <row r="969" spans="1:16" x14ac:dyDescent="0.3">
      <c r="A969">
        <v>968</v>
      </c>
      <c r="B969" s="1" t="s">
        <v>27</v>
      </c>
      <c r="C969" s="2">
        <v>44213</v>
      </c>
      <c r="D969">
        <v>1</v>
      </c>
      <c r="E969" s="1" t="s">
        <v>16</v>
      </c>
      <c r="F969">
        <v>4</v>
      </c>
      <c r="G969">
        <v>17</v>
      </c>
      <c r="H969" s="1" t="s">
        <v>33</v>
      </c>
      <c r="I969" s="3">
        <v>0.74599537037037034</v>
      </c>
      <c r="J969">
        <v>17</v>
      </c>
      <c r="K969" s="1" t="s">
        <v>28</v>
      </c>
      <c r="L969" s="1" t="s">
        <v>19</v>
      </c>
      <c r="M969" s="1" t="s">
        <v>19</v>
      </c>
      <c r="N969">
        <v>85</v>
      </c>
      <c r="O969" s="4">
        <v>3.8425925925925928E-3</v>
      </c>
      <c r="P969">
        <v>4</v>
      </c>
    </row>
    <row r="970" spans="1:16" x14ac:dyDescent="0.3">
      <c r="A970">
        <v>969</v>
      </c>
      <c r="B970" s="1" t="s">
        <v>29</v>
      </c>
      <c r="C970" s="2">
        <v>44214</v>
      </c>
      <c r="D970">
        <v>1</v>
      </c>
      <c r="E970" s="1" t="s">
        <v>16</v>
      </c>
      <c r="F970">
        <v>4</v>
      </c>
      <c r="G970">
        <v>18</v>
      </c>
      <c r="H970" s="1" t="s">
        <v>34</v>
      </c>
      <c r="I970" s="3">
        <v>0.39200231481481479</v>
      </c>
      <c r="J970">
        <v>9</v>
      </c>
      <c r="K970" s="1" t="s">
        <v>26</v>
      </c>
      <c r="L970" s="1" t="s">
        <v>19</v>
      </c>
      <c r="M970" s="1" t="s">
        <v>19</v>
      </c>
      <c r="N970">
        <v>53</v>
      </c>
      <c r="O970" s="4">
        <v>4.2361111111111115E-3</v>
      </c>
      <c r="P970">
        <v>4</v>
      </c>
    </row>
    <row r="971" spans="1:16" x14ac:dyDescent="0.3">
      <c r="A971">
        <v>970</v>
      </c>
      <c r="B971" s="1" t="s">
        <v>24</v>
      </c>
      <c r="C971" s="2">
        <v>44214</v>
      </c>
      <c r="D971">
        <v>1</v>
      </c>
      <c r="E971" s="1" t="s">
        <v>16</v>
      </c>
      <c r="F971">
        <v>4</v>
      </c>
      <c r="G971">
        <v>18</v>
      </c>
      <c r="H971" s="1" t="s">
        <v>34</v>
      </c>
      <c r="I971" s="3">
        <v>0.39200231481481479</v>
      </c>
      <c r="J971">
        <v>9</v>
      </c>
      <c r="K971" s="1" t="s">
        <v>18</v>
      </c>
      <c r="L971" s="1" t="s">
        <v>19</v>
      </c>
      <c r="M971" s="1" t="s">
        <v>22</v>
      </c>
      <c r="N971">
        <v>27</v>
      </c>
      <c r="O971" s="4">
        <v>4.3287037037037035E-3</v>
      </c>
      <c r="P971">
        <v>5</v>
      </c>
    </row>
    <row r="972" spans="1:16" x14ac:dyDescent="0.3">
      <c r="A972">
        <v>971</v>
      </c>
      <c r="B972" s="1" t="s">
        <v>29</v>
      </c>
      <c r="C972" s="2">
        <v>44214</v>
      </c>
      <c r="D972">
        <v>1</v>
      </c>
      <c r="E972" s="1" t="s">
        <v>16</v>
      </c>
      <c r="F972">
        <v>4</v>
      </c>
      <c r="G972">
        <v>18</v>
      </c>
      <c r="H972" s="1" t="s">
        <v>34</v>
      </c>
      <c r="I972" s="3">
        <v>0.39200231481481479</v>
      </c>
      <c r="J972">
        <v>9</v>
      </c>
      <c r="K972" s="1" t="s">
        <v>26</v>
      </c>
      <c r="L972" s="1" t="s">
        <v>19</v>
      </c>
      <c r="M972" s="1" t="s">
        <v>19</v>
      </c>
      <c r="N972">
        <v>30</v>
      </c>
      <c r="O972" s="4">
        <v>2.8124999999999999E-3</v>
      </c>
      <c r="P972">
        <v>3</v>
      </c>
    </row>
    <row r="973" spans="1:16" x14ac:dyDescent="0.3">
      <c r="A973">
        <v>972</v>
      </c>
      <c r="B973" s="1" t="s">
        <v>31</v>
      </c>
      <c r="C973" s="2">
        <v>44214</v>
      </c>
      <c r="D973">
        <v>1</v>
      </c>
      <c r="E973" s="1" t="s">
        <v>16</v>
      </c>
      <c r="F973">
        <v>4</v>
      </c>
      <c r="G973">
        <v>18</v>
      </c>
      <c r="H973" s="1" t="s">
        <v>34</v>
      </c>
      <c r="I973" s="3">
        <v>0.39200231481481479</v>
      </c>
      <c r="J973">
        <v>9</v>
      </c>
      <c r="K973" s="1" t="s">
        <v>18</v>
      </c>
      <c r="L973" s="1" t="s">
        <v>22</v>
      </c>
      <c r="M973" s="1" t="s">
        <v>22</v>
      </c>
      <c r="N973"/>
      <c r="O973" s="4"/>
    </row>
    <row r="974" spans="1:16" x14ac:dyDescent="0.3">
      <c r="A974">
        <v>973</v>
      </c>
      <c r="B974" s="1" t="s">
        <v>27</v>
      </c>
      <c r="C974" s="2">
        <v>44214</v>
      </c>
      <c r="D974">
        <v>1</v>
      </c>
      <c r="E974" s="1" t="s">
        <v>16</v>
      </c>
      <c r="F974">
        <v>4</v>
      </c>
      <c r="G974">
        <v>18</v>
      </c>
      <c r="H974" s="1" t="s">
        <v>34</v>
      </c>
      <c r="I974" s="3">
        <v>0.39700231481481479</v>
      </c>
      <c r="J974">
        <v>9</v>
      </c>
      <c r="K974" s="1" t="s">
        <v>26</v>
      </c>
      <c r="L974" s="1" t="s">
        <v>19</v>
      </c>
      <c r="M974" s="1" t="s">
        <v>19</v>
      </c>
      <c r="N974">
        <v>113</v>
      </c>
      <c r="O974" s="4">
        <v>2.0949074074074073E-3</v>
      </c>
      <c r="P974">
        <v>5</v>
      </c>
    </row>
    <row r="975" spans="1:16" x14ac:dyDescent="0.3">
      <c r="A975">
        <v>974</v>
      </c>
      <c r="B975" s="1" t="s">
        <v>27</v>
      </c>
      <c r="C975" s="2">
        <v>44214</v>
      </c>
      <c r="D975">
        <v>1</v>
      </c>
      <c r="E975" s="1" t="s">
        <v>16</v>
      </c>
      <c r="F975">
        <v>4</v>
      </c>
      <c r="G975">
        <v>18</v>
      </c>
      <c r="H975" s="1" t="s">
        <v>34</v>
      </c>
      <c r="I975" s="3">
        <v>0.39700231481481479</v>
      </c>
      <c r="J975">
        <v>9</v>
      </c>
      <c r="K975" s="1" t="s">
        <v>21</v>
      </c>
      <c r="L975" s="1" t="s">
        <v>22</v>
      </c>
      <c r="M975" s="1" t="s">
        <v>22</v>
      </c>
      <c r="N975"/>
      <c r="O975" s="4"/>
    </row>
    <row r="976" spans="1:16" x14ac:dyDescent="0.3">
      <c r="A976">
        <v>975</v>
      </c>
      <c r="B976" s="1" t="s">
        <v>15</v>
      </c>
      <c r="C976" s="2">
        <v>44214</v>
      </c>
      <c r="D976">
        <v>1</v>
      </c>
      <c r="E976" s="1" t="s">
        <v>16</v>
      </c>
      <c r="F976">
        <v>4</v>
      </c>
      <c r="G976">
        <v>18</v>
      </c>
      <c r="H976" s="1" t="s">
        <v>34</v>
      </c>
      <c r="I976" s="3">
        <v>0.4</v>
      </c>
      <c r="J976">
        <v>9</v>
      </c>
      <c r="K976" s="1" t="s">
        <v>26</v>
      </c>
      <c r="L976" s="1" t="s">
        <v>22</v>
      </c>
      <c r="M976" s="1" t="s">
        <v>22</v>
      </c>
      <c r="N976"/>
      <c r="O976" s="4"/>
    </row>
    <row r="977" spans="1:16" x14ac:dyDescent="0.3">
      <c r="A977">
        <v>976</v>
      </c>
      <c r="B977" s="1" t="s">
        <v>27</v>
      </c>
      <c r="C977" s="2">
        <v>44214</v>
      </c>
      <c r="D977">
        <v>1</v>
      </c>
      <c r="E977" s="1" t="s">
        <v>16</v>
      </c>
      <c r="F977">
        <v>4</v>
      </c>
      <c r="G977">
        <v>18</v>
      </c>
      <c r="H977" s="1" t="s">
        <v>34</v>
      </c>
      <c r="I977" s="3">
        <v>0.4</v>
      </c>
      <c r="J977">
        <v>9</v>
      </c>
      <c r="K977" s="1" t="s">
        <v>28</v>
      </c>
      <c r="L977" s="1" t="s">
        <v>19</v>
      </c>
      <c r="M977" s="1" t="s">
        <v>19</v>
      </c>
      <c r="N977">
        <v>80</v>
      </c>
      <c r="O977" s="4">
        <v>4.8263888888888887E-3</v>
      </c>
      <c r="P977">
        <v>4</v>
      </c>
    </row>
    <row r="978" spans="1:16" x14ac:dyDescent="0.3">
      <c r="A978">
        <v>977</v>
      </c>
      <c r="B978" s="1" t="s">
        <v>23</v>
      </c>
      <c r="C978" s="2">
        <v>44214</v>
      </c>
      <c r="D978">
        <v>1</v>
      </c>
      <c r="E978" s="1" t="s">
        <v>16</v>
      </c>
      <c r="F978">
        <v>4</v>
      </c>
      <c r="G978">
        <v>18</v>
      </c>
      <c r="H978" s="1" t="s">
        <v>34</v>
      </c>
      <c r="I978" s="3">
        <v>0.42799768518518516</v>
      </c>
      <c r="J978">
        <v>10</v>
      </c>
      <c r="K978" s="1" t="s">
        <v>18</v>
      </c>
      <c r="L978" s="1" t="s">
        <v>19</v>
      </c>
      <c r="M978" s="1" t="s">
        <v>19</v>
      </c>
      <c r="N978">
        <v>45</v>
      </c>
      <c r="O978" s="4">
        <v>4.8611111111111112E-3</v>
      </c>
      <c r="P978">
        <v>5</v>
      </c>
    </row>
    <row r="979" spans="1:16" x14ac:dyDescent="0.3">
      <c r="A979">
        <v>978</v>
      </c>
      <c r="B979" s="1" t="s">
        <v>29</v>
      </c>
      <c r="C979" s="2">
        <v>44214</v>
      </c>
      <c r="D979">
        <v>1</v>
      </c>
      <c r="E979" s="1" t="s">
        <v>16</v>
      </c>
      <c r="F979">
        <v>4</v>
      </c>
      <c r="G979">
        <v>18</v>
      </c>
      <c r="H979" s="1" t="s">
        <v>34</v>
      </c>
      <c r="I979" s="3">
        <v>0.42799768518518516</v>
      </c>
      <c r="J979">
        <v>10</v>
      </c>
      <c r="K979" s="1" t="s">
        <v>26</v>
      </c>
      <c r="L979" s="1" t="s">
        <v>19</v>
      </c>
      <c r="M979" s="1" t="s">
        <v>19</v>
      </c>
      <c r="N979">
        <v>95</v>
      </c>
      <c r="O979" s="4">
        <v>1.5740740740740741E-3</v>
      </c>
      <c r="P979">
        <v>1</v>
      </c>
    </row>
    <row r="980" spans="1:16" x14ac:dyDescent="0.3">
      <c r="A980">
        <v>979</v>
      </c>
      <c r="B980" s="1" t="s">
        <v>30</v>
      </c>
      <c r="C980" s="2">
        <v>44214</v>
      </c>
      <c r="D980">
        <v>1</v>
      </c>
      <c r="E980" s="1" t="s">
        <v>16</v>
      </c>
      <c r="F980">
        <v>4</v>
      </c>
      <c r="G980">
        <v>18</v>
      </c>
      <c r="H980" s="1" t="s">
        <v>34</v>
      </c>
      <c r="I980" s="3">
        <v>0.47799768518518521</v>
      </c>
      <c r="J980">
        <v>11</v>
      </c>
      <c r="K980" s="1" t="s">
        <v>28</v>
      </c>
      <c r="L980" s="1" t="s">
        <v>22</v>
      </c>
      <c r="M980" s="1" t="s">
        <v>22</v>
      </c>
      <c r="N980"/>
      <c r="O980" s="4"/>
    </row>
    <row r="981" spans="1:16" x14ac:dyDescent="0.3">
      <c r="A981">
        <v>980</v>
      </c>
      <c r="B981" s="1" t="s">
        <v>31</v>
      </c>
      <c r="C981" s="2">
        <v>44214</v>
      </c>
      <c r="D981">
        <v>1</v>
      </c>
      <c r="E981" s="1" t="s">
        <v>16</v>
      </c>
      <c r="F981">
        <v>4</v>
      </c>
      <c r="G981">
        <v>18</v>
      </c>
      <c r="H981" s="1" t="s">
        <v>34</v>
      </c>
      <c r="I981" s="3">
        <v>0.47799768518518521</v>
      </c>
      <c r="J981">
        <v>11</v>
      </c>
      <c r="K981" s="1" t="s">
        <v>25</v>
      </c>
      <c r="L981" s="1" t="s">
        <v>19</v>
      </c>
      <c r="M981" s="1" t="s">
        <v>19</v>
      </c>
      <c r="N981">
        <v>33</v>
      </c>
      <c r="O981" s="4">
        <v>1.0185185185185184E-3</v>
      </c>
      <c r="P981">
        <v>3</v>
      </c>
    </row>
    <row r="982" spans="1:16" x14ac:dyDescent="0.3">
      <c r="A982">
        <v>981</v>
      </c>
      <c r="B982" s="1" t="s">
        <v>23</v>
      </c>
      <c r="C982" s="2">
        <v>44214</v>
      </c>
      <c r="D982">
        <v>1</v>
      </c>
      <c r="E982" s="1" t="s">
        <v>16</v>
      </c>
      <c r="F982">
        <v>4</v>
      </c>
      <c r="G982">
        <v>18</v>
      </c>
      <c r="H982" s="1" t="s">
        <v>34</v>
      </c>
      <c r="I982" s="3">
        <v>0.49099537037037039</v>
      </c>
      <c r="J982">
        <v>11</v>
      </c>
      <c r="K982" s="1" t="s">
        <v>25</v>
      </c>
      <c r="L982" s="1" t="s">
        <v>22</v>
      </c>
      <c r="M982" s="1" t="s">
        <v>22</v>
      </c>
      <c r="N982"/>
      <c r="O982" s="4"/>
    </row>
    <row r="983" spans="1:16" x14ac:dyDescent="0.3">
      <c r="A983">
        <v>982</v>
      </c>
      <c r="B983" s="1" t="s">
        <v>27</v>
      </c>
      <c r="C983" s="2">
        <v>44214</v>
      </c>
      <c r="D983">
        <v>1</v>
      </c>
      <c r="E983" s="1" t="s">
        <v>16</v>
      </c>
      <c r="F983">
        <v>4</v>
      </c>
      <c r="G983">
        <v>18</v>
      </c>
      <c r="H983" s="1" t="s">
        <v>34</v>
      </c>
      <c r="I983" s="3">
        <v>0.49099537037037039</v>
      </c>
      <c r="J983">
        <v>11</v>
      </c>
      <c r="K983" s="1" t="s">
        <v>28</v>
      </c>
      <c r="L983" s="1" t="s">
        <v>19</v>
      </c>
      <c r="M983" s="1" t="s">
        <v>19</v>
      </c>
      <c r="N983">
        <v>90</v>
      </c>
      <c r="O983" s="4">
        <v>4.7106481481481478E-3</v>
      </c>
      <c r="P983">
        <v>3</v>
      </c>
    </row>
    <row r="984" spans="1:16" x14ac:dyDescent="0.3">
      <c r="A984">
        <v>983</v>
      </c>
      <c r="B984" s="1" t="s">
        <v>24</v>
      </c>
      <c r="C984" s="2">
        <v>44214</v>
      </c>
      <c r="D984">
        <v>1</v>
      </c>
      <c r="E984" s="1" t="s">
        <v>16</v>
      </c>
      <c r="F984">
        <v>4</v>
      </c>
      <c r="G984">
        <v>18</v>
      </c>
      <c r="H984" s="1" t="s">
        <v>34</v>
      </c>
      <c r="I984" s="3">
        <v>0.49400462962962965</v>
      </c>
      <c r="J984">
        <v>11</v>
      </c>
      <c r="K984" s="1" t="s">
        <v>25</v>
      </c>
      <c r="L984" s="1" t="s">
        <v>19</v>
      </c>
      <c r="M984" s="1" t="s">
        <v>19</v>
      </c>
      <c r="N984">
        <v>90</v>
      </c>
      <c r="O984" s="4">
        <v>1.5509259259259259E-3</v>
      </c>
      <c r="P984">
        <v>3</v>
      </c>
    </row>
    <row r="985" spans="1:16" x14ac:dyDescent="0.3">
      <c r="A985">
        <v>984</v>
      </c>
      <c r="B985" s="1" t="s">
        <v>27</v>
      </c>
      <c r="C985" s="2">
        <v>44214</v>
      </c>
      <c r="D985">
        <v>1</v>
      </c>
      <c r="E985" s="1" t="s">
        <v>16</v>
      </c>
      <c r="F985">
        <v>4</v>
      </c>
      <c r="G985">
        <v>18</v>
      </c>
      <c r="H985" s="1" t="s">
        <v>34</v>
      </c>
      <c r="I985" s="3">
        <v>0.49400462962962965</v>
      </c>
      <c r="J985">
        <v>11</v>
      </c>
      <c r="K985" s="1" t="s">
        <v>28</v>
      </c>
      <c r="L985" s="1" t="s">
        <v>19</v>
      </c>
      <c r="M985" s="1" t="s">
        <v>22</v>
      </c>
      <c r="N985">
        <v>57</v>
      </c>
      <c r="O985" s="4">
        <v>2.8935185185185184E-3</v>
      </c>
      <c r="P985">
        <v>1</v>
      </c>
    </row>
    <row r="986" spans="1:16" x14ac:dyDescent="0.3">
      <c r="A986">
        <v>985</v>
      </c>
      <c r="B986" s="1" t="s">
        <v>20</v>
      </c>
      <c r="C986" s="2">
        <v>44214</v>
      </c>
      <c r="D986">
        <v>1</v>
      </c>
      <c r="E986" s="1" t="s">
        <v>16</v>
      </c>
      <c r="F986">
        <v>4</v>
      </c>
      <c r="G986">
        <v>18</v>
      </c>
      <c r="H986" s="1" t="s">
        <v>34</v>
      </c>
      <c r="I986" s="3">
        <v>0.49700231481481483</v>
      </c>
      <c r="J986">
        <v>11</v>
      </c>
      <c r="K986" s="1" t="s">
        <v>26</v>
      </c>
      <c r="L986" s="1" t="s">
        <v>19</v>
      </c>
      <c r="M986" s="1" t="s">
        <v>19</v>
      </c>
      <c r="N986">
        <v>123</v>
      </c>
      <c r="O986" s="4">
        <v>4.0509259259259257E-3</v>
      </c>
      <c r="P986">
        <v>2</v>
      </c>
    </row>
    <row r="987" spans="1:16" x14ac:dyDescent="0.3">
      <c r="A987">
        <v>986</v>
      </c>
      <c r="B987" s="1" t="s">
        <v>15</v>
      </c>
      <c r="C987" s="2">
        <v>44214</v>
      </c>
      <c r="D987">
        <v>1</v>
      </c>
      <c r="E987" s="1" t="s">
        <v>16</v>
      </c>
      <c r="F987">
        <v>4</v>
      </c>
      <c r="G987">
        <v>18</v>
      </c>
      <c r="H987" s="1" t="s">
        <v>34</v>
      </c>
      <c r="I987" s="3">
        <v>0.49700231481481483</v>
      </c>
      <c r="J987">
        <v>11</v>
      </c>
      <c r="K987" s="1" t="s">
        <v>26</v>
      </c>
      <c r="L987" s="1" t="s">
        <v>19</v>
      </c>
      <c r="M987" s="1" t="s">
        <v>19</v>
      </c>
      <c r="N987">
        <v>39</v>
      </c>
      <c r="O987" s="4">
        <v>4.7569444444444447E-3</v>
      </c>
      <c r="P987">
        <v>4</v>
      </c>
    </row>
    <row r="988" spans="1:16" x14ac:dyDescent="0.3">
      <c r="A988">
        <v>987</v>
      </c>
      <c r="B988" s="1" t="s">
        <v>24</v>
      </c>
      <c r="C988" s="2">
        <v>44214</v>
      </c>
      <c r="D988">
        <v>1</v>
      </c>
      <c r="E988" s="1" t="s">
        <v>16</v>
      </c>
      <c r="F988">
        <v>4</v>
      </c>
      <c r="G988">
        <v>18</v>
      </c>
      <c r="H988" s="1" t="s">
        <v>34</v>
      </c>
      <c r="I988" s="3">
        <v>0.49799768518518517</v>
      </c>
      <c r="J988">
        <v>11</v>
      </c>
      <c r="K988" s="1" t="s">
        <v>21</v>
      </c>
      <c r="L988" s="1" t="s">
        <v>19</v>
      </c>
      <c r="M988" s="1" t="s">
        <v>22</v>
      </c>
      <c r="N988">
        <v>38</v>
      </c>
      <c r="O988" s="4">
        <v>1.5740740740740741E-3</v>
      </c>
      <c r="P988">
        <v>5</v>
      </c>
    </row>
    <row r="989" spans="1:16" x14ac:dyDescent="0.3">
      <c r="A989">
        <v>988</v>
      </c>
      <c r="B989" s="1" t="s">
        <v>15</v>
      </c>
      <c r="C989" s="2">
        <v>44214</v>
      </c>
      <c r="D989">
        <v>1</v>
      </c>
      <c r="E989" s="1" t="s">
        <v>16</v>
      </c>
      <c r="F989">
        <v>4</v>
      </c>
      <c r="G989">
        <v>18</v>
      </c>
      <c r="H989" s="1" t="s">
        <v>34</v>
      </c>
      <c r="I989" s="3">
        <v>0.49799768518518517</v>
      </c>
      <c r="J989">
        <v>11</v>
      </c>
      <c r="K989" s="1" t="s">
        <v>28</v>
      </c>
      <c r="L989" s="1" t="s">
        <v>19</v>
      </c>
      <c r="M989" s="1" t="s">
        <v>19</v>
      </c>
      <c r="N989">
        <v>26</v>
      </c>
      <c r="O989" s="4">
        <v>1.0995370370370371E-3</v>
      </c>
      <c r="P989">
        <v>1</v>
      </c>
    </row>
    <row r="990" spans="1:16" x14ac:dyDescent="0.3">
      <c r="A990">
        <v>989</v>
      </c>
      <c r="B990" s="1" t="s">
        <v>15</v>
      </c>
      <c r="C990" s="2">
        <v>44214</v>
      </c>
      <c r="D990">
        <v>1</v>
      </c>
      <c r="E990" s="1" t="s">
        <v>16</v>
      </c>
      <c r="F990">
        <v>4</v>
      </c>
      <c r="G990">
        <v>18</v>
      </c>
      <c r="H990" s="1" t="s">
        <v>34</v>
      </c>
      <c r="I990" s="3">
        <v>0.4990046296296296</v>
      </c>
      <c r="J990">
        <v>11</v>
      </c>
      <c r="K990" s="1" t="s">
        <v>18</v>
      </c>
      <c r="L990" s="1" t="s">
        <v>19</v>
      </c>
      <c r="M990" s="1" t="s">
        <v>19</v>
      </c>
      <c r="N990">
        <v>43</v>
      </c>
      <c r="O990" s="4">
        <v>1.7824074074074075E-3</v>
      </c>
      <c r="P990">
        <v>3</v>
      </c>
    </row>
    <row r="991" spans="1:16" x14ac:dyDescent="0.3">
      <c r="A991">
        <v>990</v>
      </c>
      <c r="B991" s="1" t="s">
        <v>27</v>
      </c>
      <c r="C991" s="2">
        <v>44214</v>
      </c>
      <c r="D991">
        <v>1</v>
      </c>
      <c r="E991" s="1" t="s">
        <v>16</v>
      </c>
      <c r="F991">
        <v>4</v>
      </c>
      <c r="G991">
        <v>18</v>
      </c>
      <c r="H991" s="1" t="s">
        <v>34</v>
      </c>
      <c r="I991" s="3">
        <v>0.4990046296296296</v>
      </c>
      <c r="J991">
        <v>11</v>
      </c>
      <c r="K991" s="1" t="s">
        <v>28</v>
      </c>
      <c r="L991" s="1" t="s">
        <v>19</v>
      </c>
      <c r="M991" s="1" t="s">
        <v>19</v>
      </c>
      <c r="N991">
        <v>89</v>
      </c>
      <c r="O991" s="4">
        <v>4.0856481481481481E-3</v>
      </c>
      <c r="P991">
        <v>3</v>
      </c>
    </row>
    <row r="992" spans="1:16" x14ac:dyDescent="0.3">
      <c r="A992">
        <v>991</v>
      </c>
      <c r="B992" s="1" t="s">
        <v>27</v>
      </c>
      <c r="C992" s="2">
        <v>44214</v>
      </c>
      <c r="D992">
        <v>1</v>
      </c>
      <c r="E992" s="1" t="s">
        <v>16</v>
      </c>
      <c r="F992">
        <v>4</v>
      </c>
      <c r="G992">
        <v>18</v>
      </c>
      <c r="H992" s="1" t="s">
        <v>34</v>
      </c>
      <c r="I992" s="3">
        <v>0.5</v>
      </c>
      <c r="J992">
        <v>12</v>
      </c>
      <c r="K992" s="1" t="s">
        <v>18</v>
      </c>
      <c r="L992" s="1" t="s">
        <v>19</v>
      </c>
      <c r="M992" s="1" t="s">
        <v>19</v>
      </c>
      <c r="N992">
        <v>121</v>
      </c>
      <c r="O992" s="4">
        <v>3.7499999999999999E-3</v>
      </c>
      <c r="P992">
        <v>3</v>
      </c>
    </row>
    <row r="993" spans="1:16" x14ac:dyDescent="0.3">
      <c r="A993">
        <v>992</v>
      </c>
      <c r="B993" s="1" t="s">
        <v>27</v>
      </c>
      <c r="C993" s="2">
        <v>44214</v>
      </c>
      <c r="D993">
        <v>1</v>
      </c>
      <c r="E993" s="1" t="s">
        <v>16</v>
      </c>
      <c r="F993">
        <v>4</v>
      </c>
      <c r="G993">
        <v>18</v>
      </c>
      <c r="H993" s="1" t="s">
        <v>34</v>
      </c>
      <c r="I993" s="3">
        <v>0.5</v>
      </c>
      <c r="J993">
        <v>12</v>
      </c>
      <c r="K993" s="1" t="s">
        <v>25</v>
      </c>
      <c r="L993" s="1" t="s">
        <v>19</v>
      </c>
      <c r="M993" s="1" t="s">
        <v>19</v>
      </c>
      <c r="N993">
        <v>114</v>
      </c>
      <c r="O993" s="4">
        <v>2.1990740740740742E-3</v>
      </c>
      <c r="P993">
        <v>4</v>
      </c>
    </row>
    <row r="994" spans="1:16" x14ac:dyDescent="0.3">
      <c r="A994">
        <v>993</v>
      </c>
      <c r="B994" s="1" t="s">
        <v>23</v>
      </c>
      <c r="C994" s="2">
        <v>44214</v>
      </c>
      <c r="D994">
        <v>1</v>
      </c>
      <c r="E994" s="1" t="s">
        <v>16</v>
      </c>
      <c r="F994">
        <v>4</v>
      </c>
      <c r="G994">
        <v>18</v>
      </c>
      <c r="H994" s="1" t="s">
        <v>34</v>
      </c>
      <c r="I994" s="3">
        <v>0.52400462962962968</v>
      </c>
      <c r="J994">
        <v>12</v>
      </c>
      <c r="K994" s="1" t="s">
        <v>18</v>
      </c>
      <c r="L994" s="1" t="s">
        <v>22</v>
      </c>
      <c r="M994" s="1" t="s">
        <v>22</v>
      </c>
      <c r="N994"/>
      <c r="O994" s="4"/>
    </row>
    <row r="995" spans="1:16" x14ac:dyDescent="0.3">
      <c r="A995">
        <v>994</v>
      </c>
      <c r="B995" s="1" t="s">
        <v>31</v>
      </c>
      <c r="C995" s="2">
        <v>44214</v>
      </c>
      <c r="D995">
        <v>1</v>
      </c>
      <c r="E995" s="1" t="s">
        <v>16</v>
      </c>
      <c r="F995">
        <v>4</v>
      </c>
      <c r="G995">
        <v>18</v>
      </c>
      <c r="H995" s="1" t="s">
        <v>34</v>
      </c>
      <c r="I995" s="3">
        <v>0.52400462962962968</v>
      </c>
      <c r="J995">
        <v>12</v>
      </c>
      <c r="K995" s="1" t="s">
        <v>21</v>
      </c>
      <c r="L995" s="1" t="s">
        <v>22</v>
      </c>
      <c r="M995" s="1" t="s">
        <v>22</v>
      </c>
      <c r="N995"/>
      <c r="O995" s="4"/>
    </row>
    <row r="996" spans="1:16" x14ac:dyDescent="0.3">
      <c r="A996">
        <v>995</v>
      </c>
      <c r="B996" s="1" t="s">
        <v>20</v>
      </c>
      <c r="C996" s="2">
        <v>44214</v>
      </c>
      <c r="D996">
        <v>1</v>
      </c>
      <c r="E996" s="1" t="s">
        <v>16</v>
      </c>
      <c r="F996">
        <v>4</v>
      </c>
      <c r="G996">
        <v>18</v>
      </c>
      <c r="H996" s="1" t="s">
        <v>34</v>
      </c>
      <c r="I996" s="3">
        <v>0.52599537037037036</v>
      </c>
      <c r="J996">
        <v>12</v>
      </c>
      <c r="K996" s="1" t="s">
        <v>28</v>
      </c>
      <c r="L996" s="1" t="s">
        <v>22</v>
      </c>
      <c r="M996" s="1" t="s">
        <v>22</v>
      </c>
      <c r="N996"/>
      <c r="O996" s="4"/>
    </row>
    <row r="997" spans="1:16" x14ac:dyDescent="0.3">
      <c r="A997">
        <v>996</v>
      </c>
      <c r="B997" s="1" t="s">
        <v>20</v>
      </c>
      <c r="C997" s="2">
        <v>44214</v>
      </c>
      <c r="D997">
        <v>1</v>
      </c>
      <c r="E997" s="1" t="s">
        <v>16</v>
      </c>
      <c r="F997">
        <v>4</v>
      </c>
      <c r="G997">
        <v>18</v>
      </c>
      <c r="H997" s="1" t="s">
        <v>34</v>
      </c>
      <c r="I997" s="3">
        <v>0.52599537037037036</v>
      </c>
      <c r="J997">
        <v>12</v>
      </c>
      <c r="K997" s="1" t="s">
        <v>26</v>
      </c>
      <c r="L997" s="1" t="s">
        <v>19</v>
      </c>
      <c r="M997" s="1" t="s">
        <v>22</v>
      </c>
      <c r="N997">
        <v>101</v>
      </c>
      <c r="O997" s="4">
        <v>3.1944444444444446E-3</v>
      </c>
      <c r="P997">
        <v>3</v>
      </c>
    </row>
    <row r="998" spans="1:16" x14ac:dyDescent="0.3">
      <c r="A998">
        <v>997</v>
      </c>
      <c r="B998" s="1" t="s">
        <v>29</v>
      </c>
      <c r="C998" s="2">
        <v>44214</v>
      </c>
      <c r="D998">
        <v>1</v>
      </c>
      <c r="E998" s="1" t="s">
        <v>16</v>
      </c>
      <c r="F998">
        <v>4</v>
      </c>
      <c r="G998">
        <v>18</v>
      </c>
      <c r="H998" s="1" t="s">
        <v>34</v>
      </c>
      <c r="I998" s="3">
        <v>0.52700231481481485</v>
      </c>
      <c r="J998">
        <v>12</v>
      </c>
      <c r="K998" s="1" t="s">
        <v>25</v>
      </c>
      <c r="L998" s="1" t="s">
        <v>19</v>
      </c>
      <c r="M998" s="1" t="s">
        <v>19</v>
      </c>
      <c r="N998">
        <v>87</v>
      </c>
      <c r="O998" s="4">
        <v>3.6921296296296298E-3</v>
      </c>
      <c r="P998">
        <v>4</v>
      </c>
    </row>
    <row r="999" spans="1:16" x14ac:dyDescent="0.3">
      <c r="A999">
        <v>998</v>
      </c>
      <c r="B999" s="1" t="s">
        <v>24</v>
      </c>
      <c r="C999" s="2">
        <v>44214</v>
      </c>
      <c r="D999">
        <v>1</v>
      </c>
      <c r="E999" s="1" t="s">
        <v>16</v>
      </c>
      <c r="F999">
        <v>4</v>
      </c>
      <c r="G999">
        <v>18</v>
      </c>
      <c r="H999" s="1" t="s">
        <v>34</v>
      </c>
      <c r="I999" s="3">
        <v>0.52700231481481485</v>
      </c>
      <c r="J999">
        <v>12</v>
      </c>
      <c r="K999" s="1" t="s">
        <v>26</v>
      </c>
      <c r="L999" s="1" t="s">
        <v>19</v>
      </c>
      <c r="M999" s="1" t="s">
        <v>19</v>
      </c>
      <c r="N999">
        <v>22</v>
      </c>
      <c r="O999" s="4">
        <v>4.1898148148148146E-3</v>
      </c>
      <c r="P999">
        <v>5</v>
      </c>
    </row>
    <row r="1000" spans="1:16" x14ac:dyDescent="0.3">
      <c r="A1000">
        <v>999</v>
      </c>
      <c r="B1000" s="1" t="s">
        <v>23</v>
      </c>
      <c r="C1000" s="2">
        <v>44214</v>
      </c>
      <c r="D1000">
        <v>1</v>
      </c>
      <c r="E1000" s="1" t="s">
        <v>16</v>
      </c>
      <c r="F1000">
        <v>4</v>
      </c>
      <c r="G1000">
        <v>18</v>
      </c>
      <c r="H1000" s="1" t="s">
        <v>34</v>
      </c>
      <c r="I1000" s="3">
        <v>0.52900462962962957</v>
      </c>
      <c r="J1000">
        <v>12</v>
      </c>
      <c r="K1000" s="1" t="s">
        <v>28</v>
      </c>
      <c r="L1000" s="1" t="s">
        <v>19</v>
      </c>
      <c r="M1000" s="1" t="s">
        <v>19</v>
      </c>
      <c r="N1000">
        <v>19</v>
      </c>
      <c r="O1000" s="4">
        <v>2.7430555555555554E-3</v>
      </c>
      <c r="P1000">
        <v>2</v>
      </c>
    </row>
    <row r="1001" spans="1:16" x14ac:dyDescent="0.3">
      <c r="A1001">
        <v>1000</v>
      </c>
      <c r="B1001" s="1" t="s">
        <v>20</v>
      </c>
      <c r="C1001" s="2">
        <v>44214</v>
      </c>
      <c r="D1001">
        <v>1</v>
      </c>
      <c r="E1001" s="1" t="s">
        <v>16</v>
      </c>
      <c r="F1001">
        <v>4</v>
      </c>
      <c r="G1001">
        <v>18</v>
      </c>
      <c r="H1001" s="1" t="s">
        <v>34</v>
      </c>
      <c r="I1001" s="3">
        <v>0.52900462962962957</v>
      </c>
      <c r="J1001">
        <v>12</v>
      </c>
      <c r="K1001" s="1" t="s">
        <v>26</v>
      </c>
      <c r="L1001" s="1" t="s">
        <v>19</v>
      </c>
      <c r="M1001" s="1" t="s">
        <v>19</v>
      </c>
      <c r="N1001">
        <v>31</v>
      </c>
      <c r="O1001" s="4">
        <v>1.736111111111111E-3</v>
      </c>
      <c r="P1001">
        <v>4</v>
      </c>
    </row>
    <row r="1002" spans="1:16" x14ac:dyDescent="0.3">
      <c r="A1002">
        <v>1001</v>
      </c>
      <c r="B1002" s="1" t="s">
        <v>30</v>
      </c>
      <c r="C1002" s="2">
        <v>44214</v>
      </c>
      <c r="D1002">
        <v>1</v>
      </c>
      <c r="E1002" s="1" t="s">
        <v>16</v>
      </c>
      <c r="F1002">
        <v>4</v>
      </c>
      <c r="G1002">
        <v>18</v>
      </c>
      <c r="H1002" s="1" t="s">
        <v>34</v>
      </c>
      <c r="I1002" s="3">
        <v>0.53400462962962958</v>
      </c>
      <c r="J1002">
        <v>12</v>
      </c>
      <c r="K1002" s="1" t="s">
        <v>25</v>
      </c>
      <c r="L1002" s="1" t="s">
        <v>19</v>
      </c>
      <c r="M1002" s="1" t="s">
        <v>19</v>
      </c>
      <c r="N1002">
        <v>24</v>
      </c>
      <c r="O1002" s="4">
        <v>4.2013888888888891E-3</v>
      </c>
      <c r="P1002">
        <v>4</v>
      </c>
    </row>
    <row r="1003" spans="1:16" x14ac:dyDescent="0.3">
      <c r="A1003">
        <v>1002</v>
      </c>
      <c r="B1003" s="1" t="s">
        <v>31</v>
      </c>
      <c r="C1003" s="2">
        <v>44214</v>
      </c>
      <c r="D1003">
        <v>1</v>
      </c>
      <c r="E1003" s="1" t="s">
        <v>16</v>
      </c>
      <c r="F1003">
        <v>4</v>
      </c>
      <c r="G1003">
        <v>18</v>
      </c>
      <c r="H1003" s="1" t="s">
        <v>34</v>
      </c>
      <c r="I1003" s="3">
        <v>0.53400462962962958</v>
      </c>
      <c r="J1003">
        <v>12</v>
      </c>
      <c r="K1003" s="1" t="s">
        <v>25</v>
      </c>
      <c r="L1003" s="1" t="s">
        <v>19</v>
      </c>
      <c r="M1003" s="1" t="s">
        <v>22</v>
      </c>
      <c r="N1003">
        <v>94</v>
      </c>
      <c r="O1003" s="4">
        <v>3.2638888888888891E-3</v>
      </c>
      <c r="P1003">
        <v>4</v>
      </c>
    </row>
    <row r="1004" spans="1:16" x14ac:dyDescent="0.3">
      <c r="A1004">
        <v>1003</v>
      </c>
      <c r="B1004" s="1" t="s">
        <v>31</v>
      </c>
      <c r="C1004" s="2">
        <v>44214</v>
      </c>
      <c r="D1004">
        <v>1</v>
      </c>
      <c r="E1004" s="1" t="s">
        <v>16</v>
      </c>
      <c r="F1004">
        <v>4</v>
      </c>
      <c r="G1004">
        <v>18</v>
      </c>
      <c r="H1004" s="1" t="s">
        <v>34</v>
      </c>
      <c r="I1004" s="3">
        <v>0.54900462962962959</v>
      </c>
      <c r="J1004">
        <v>13</v>
      </c>
      <c r="K1004" s="1" t="s">
        <v>28</v>
      </c>
      <c r="L1004" s="1" t="s">
        <v>19</v>
      </c>
      <c r="M1004" s="1" t="s">
        <v>19</v>
      </c>
      <c r="N1004">
        <v>79</v>
      </c>
      <c r="O1004" s="4">
        <v>5.4398148148148144E-4</v>
      </c>
      <c r="P1004">
        <v>4</v>
      </c>
    </row>
    <row r="1005" spans="1:16" x14ac:dyDescent="0.3">
      <c r="A1005">
        <v>1004</v>
      </c>
      <c r="B1005" s="1" t="s">
        <v>27</v>
      </c>
      <c r="C1005" s="2">
        <v>44214</v>
      </c>
      <c r="D1005">
        <v>1</v>
      </c>
      <c r="E1005" s="1" t="s">
        <v>16</v>
      </c>
      <c r="F1005">
        <v>4</v>
      </c>
      <c r="G1005">
        <v>18</v>
      </c>
      <c r="H1005" s="1" t="s">
        <v>34</v>
      </c>
      <c r="I1005" s="3">
        <v>0.54900462962962959</v>
      </c>
      <c r="J1005">
        <v>13</v>
      </c>
      <c r="K1005" s="1" t="s">
        <v>21</v>
      </c>
      <c r="L1005" s="1" t="s">
        <v>22</v>
      </c>
      <c r="M1005" s="1" t="s">
        <v>22</v>
      </c>
      <c r="N1005"/>
      <c r="O1005" s="4"/>
    </row>
    <row r="1006" spans="1:16" x14ac:dyDescent="0.3">
      <c r="A1006">
        <v>1005</v>
      </c>
      <c r="B1006" s="1" t="s">
        <v>30</v>
      </c>
      <c r="C1006" s="2">
        <v>44214</v>
      </c>
      <c r="D1006">
        <v>1</v>
      </c>
      <c r="E1006" s="1" t="s">
        <v>16</v>
      </c>
      <c r="F1006">
        <v>4</v>
      </c>
      <c r="G1006">
        <v>18</v>
      </c>
      <c r="H1006" s="1" t="s">
        <v>34</v>
      </c>
      <c r="I1006" s="3">
        <v>0.54900462962962959</v>
      </c>
      <c r="J1006">
        <v>13</v>
      </c>
      <c r="K1006" s="1" t="s">
        <v>26</v>
      </c>
      <c r="L1006" s="1" t="s">
        <v>19</v>
      </c>
      <c r="M1006" s="1" t="s">
        <v>19</v>
      </c>
      <c r="N1006">
        <v>87</v>
      </c>
      <c r="O1006" s="4">
        <v>3.2407407407407406E-3</v>
      </c>
      <c r="P1006">
        <v>4</v>
      </c>
    </row>
    <row r="1007" spans="1:16" x14ac:dyDescent="0.3">
      <c r="A1007">
        <v>1006</v>
      </c>
      <c r="B1007" s="1" t="s">
        <v>31</v>
      </c>
      <c r="C1007" s="2">
        <v>44214</v>
      </c>
      <c r="D1007">
        <v>1</v>
      </c>
      <c r="E1007" s="1" t="s">
        <v>16</v>
      </c>
      <c r="F1007">
        <v>4</v>
      </c>
      <c r="G1007">
        <v>18</v>
      </c>
      <c r="H1007" s="1" t="s">
        <v>34</v>
      </c>
      <c r="I1007" s="3">
        <v>0.54900462962962959</v>
      </c>
      <c r="J1007">
        <v>13</v>
      </c>
      <c r="K1007" s="1" t="s">
        <v>18</v>
      </c>
      <c r="L1007" s="1" t="s">
        <v>19</v>
      </c>
      <c r="M1007" s="1" t="s">
        <v>22</v>
      </c>
      <c r="N1007">
        <v>65</v>
      </c>
      <c r="O1007" s="4">
        <v>4.2129629629629626E-3</v>
      </c>
      <c r="P1007">
        <v>4</v>
      </c>
    </row>
    <row r="1008" spans="1:16" x14ac:dyDescent="0.3">
      <c r="A1008">
        <v>1007</v>
      </c>
      <c r="B1008" s="1" t="s">
        <v>30</v>
      </c>
      <c r="C1008" s="2">
        <v>44214</v>
      </c>
      <c r="D1008">
        <v>1</v>
      </c>
      <c r="E1008" s="1" t="s">
        <v>16</v>
      </c>
      <c r="F1008">
        <v>4</v>
      </c>
      <c r="G1008">
        <v>18</v>
      </c>
      <c r="H1008" s="1" t="s">
        <v>34</v>
      </c>
      <c r="I1008" s="3">
        <v>0.62400462962962966</v>
      </c>
      <c r="J1008">
        <v>14</v>
      </c>
      <c r="K1008" s="1" t="s">
        <v>18</v>
      </c>
      <c r="L1008" s="1" t="s">
        <v>19</v>
      </c>
      <c r="M1008" s="1" t="s">
        <v>19</v>
      </c>
      <c r="N1008">
        <v>36</v>
      </c>
      <c r="O1008" s="4">
        <v>3.0439814814814813E-3</v>
      </c>
      <c r="P1008">
        <v>3</v>
      </c>
    </row>
    <row r="1009" spans="1:16" x14ac:dyDescent="0.3">
      <c r="A1009">
        <v>1008</v>
      </c>
      <c r="B1009" s="1" t="s">
        <v>29</v>
      </c>
      <c r="C1009" s="2">
        <v>44214</v>
      </c>
      <c r="D1009">
        <v>1</v>
      </c>
      <c r="E1009" s="1" t="s">
        <v>16</v>
      </c>
      <c r="F1009">
        <v>4</v>
      </c>
      <c r="G1009">
        <v>18</v>
      </c>
      <c r="H1009" s="1" t="s">
        <v>34</v>
      </c>
      <c r="I1009" s="3">
        <v>0.62400462962962966</v>
      </c>
      <c r="J1009">
        <v>14</v>
      </c>
      <c r="K1009" s="1" t="s">
        <v>21</v>
      </c>
      <c r="L1009" s="1" t="s">
        <v>22</v>
      </c>
      <c r="M1009" s="1" t="s">
        <v>22</v>
      </c>
      <c r="N1009"/>
      <c r="O1009" s="4"/>
    </row>
    <row r="1010" spans="1:16" x14ac:dyDescent="0.3">
      <c r="A1010">
        <v>1009</v>
      </c>
      <c r="B1010" s="1" t="s">
        <v>23</v>
      </c>
      <c r="C1010" s="2">
        <v>44214</v>
      </c>
      <c r="D1010">
        <v>1</v>
      </c>
      <c r="E1010" s="1" t="s">
        <v>16</v>
      </c>
      <c r="F1010">
        <v>4</v>
      </c>
      <c r="G1010">
        <v>18</v>
      </c>
      <c r="H1010" s="1" t="s">
        <v>34</v>
      </c>
      <c r="I1010" s="3">
        <v>0.63799768518518518</v>
      </c>
      <c r="J1010">
        <v>15</v>
      </c>
      <c r="K1010" s="1" t="s">
        <v>28</v>
      </c>
      <c r="L1010" s="1" t="s">
        <v>19</v>
      </c>
      <c r="M1010" s="1" t="s">
        <v>19</v>
      </c>
      <c r="N1010">
        <v>33</v>
      </c>
      <c r="O1010" s="4">
        <v>1.5740740740740741E-3</v>
      </c>
      <c r="P1010">
        <v>4</v>
      </c>
    </row>
    <row r="1011" spans="1:16" x14ac:dyDescent="0.3">
      <c r="A1011">
        <v>1010</v>
      </c>
      <c r="B1011" s="1" t="s">
        <v>20</v>
      </c>
      <c r="C1011" s="2">
        <v>44214</v>
      </c>
      <c r="D1011">
        <v>1</v>
      </c>
      <c r="E1011" s="1" t="s">
        <v>16</v>
      </c>
      <c r="F1011">
        <v>4</v>
      </c>
      <c r="G1011">
        <v>18</v>
      </c>
      <c r="H1011" s="1" t="s">
        <v>34</v>
      </c>
      <c r="I1011" s="3">
        <v>0.63799768518518518</v>
      </c>
      <c r="J1011">
        <v>15</v>
      </c>
      <c r="K1011" s="1" t="s">
        <v>18</v>
      </c>
      <c r="L1011" s="1" t="s">
        <v>22</v>
      </c>
      <c r="M1011" s="1" t="s">
        <v>22</v>
      </c>
      <c r="N1011"/>
      <c r="O1011" s="4"/>
    </row>
    <row r="1012" spans="1:16" x14ac:dyDescent="0.3">
      <c r="A1012">
        <v>1011</v>
      </c>
      <c r="B1012" s="1" t="s">
        <v>27</v>
      </c>
      <c r="C1012" s="2">
        <v>44214</v>
      </c>
      <c r="D1012">
        <v>1</v>
      </c>
      <c r="E1012" s="1" t="s">
        <v>16</v>
      </c>
      <c r="F1012">
        <v>4</v>
      </c>
      <c r="G1012">
        <v>18</v>
      </c>
      <c r="H1012" s="1" t="s">
        <v>34</v>
      </c>
      <c r="I1012" s="3">
        <v>0.66</v>
      </c>
      <c r="J1012">
        <v>15</v>
      </c>
      <c r="K1012" s="1" t="s">
        <v>26</v>
      </c>
      <c r="L1012" s="1" t="s">
        <v>22</v>
      </c>
      <c r="M1012" s="1" t="s">
        <v>22</v>
      </c>
      <c r="N1012"/>
      <c r="O1012" s="4"/>
    </row>
    <row r="1013" spans="1:16" x14ac:dyDescent="0.3">
      <c r="A1013">
        <v>1012</v>
      </c>
      <c r="B1013" s="1" t="s">
        <v>24</v>
      </c>
      <c r="C1013" s="2">
        <v>44214</v>
      </c>
      <c r="D1013">
        <v>1</v>
      </c>
      <c r="E1013" s="1" t="s">
        <v>16</v>
      </c>
      <c r="F1013">
        <v>4</v>
      </c>
      <c r="G1013">
        <v>18</v>
      </c>
      <c r="H1013" s="1" t="s">
        <v>34</v>
      </c>
      <c r="I1013" s="3">
        <v>0.66</v>
      </c>
      <c r="J1013">
        <v>15</v>
      </c>
      <c r="K1013" s="1" t="s">
        <v>28</v>
      </c>
      <c r="L1013" s="1" t="s">
        <v>19</v>
      </c>
      <c r="M1013" s="1" t="s">
        <v>19</v>
      </c>
      <c r="N1013">
        <v>24</v>
      </c>
      <c r="O1013" s="4">
        <v>2.2569444444444442E-3</v>
      </c>
      <c r="P1013">
        <v>5</v>
      </c>
    </row>
    <row r="1014" spans="1:16" x14ac:dyDescent="0.3">
      <c r="A1014">
        <v>1013</v>
      </c>
      <c r="B1014" s="1" t="s">
        <v>23</v>
      </c>
      <c r="C1014" s="2">
        <v>44214</v>
      </c>
      <c r="D1014">
        <v>1</v>
      </c>
      <c r="E1014" s="1" t="s">
        <v>16</v>
      </c>
      <c r="F1014">
        <v>4</v>
      </c>
      <c r="G1014">
        <v>18</v>
      </c>
      <c r="H1014" s="1" t="s">
        <v>34</v>
      </c>
      <c r="I1014" s="3">
        <v>0.67500000000000004</v>
      </c>
      <c r="J1014">
        <v>16</v>
      </c>
      <c r="K1014" s="1" t="s">
        <v>26</v>
      </c>
      <c r="L1014" s="1" t="s">
        <v>19</v>
      </c>
      <c r="M1014" s="1" t="s">
        <v>19</v>
      </c>
      <c r="N1014">
        <v>32</v>
      </c>
      <c r="O1014" s="4">
        <v>2.5462962962962965E-3</v>
      </c>
      <c r="P1014">
        <v>5</v>
      </c>
    </row>
    <row r="1015" spans="1:16" x14ac:dyDescent="0.3">
      <c r="A1015">
        <v>1014</v>
      </c>
      <c r="B1015" s="1" t="s">
        <v>29</v>
      </c>
      <c r="C1015" s="2">
        <v>44214</v>
      </c>
      <c r="D1015">
        <v>1</v>
      </c>
      <c r="E1015" s="1" t="s">
        <v>16</v>
      </c>
      <c r="F1015">
        <v>4</v>
      </c>
      <c r="G1015">
        <v>18</v>
      </c>
      <c r="H1015" s="1" t="s">
        <v>34</v>
      </c>
      <c r="I1015" s="3">
        <v>0.67500000000000004</v>
      </c>
      <c r="J1015">
        <v>16</v>
      </c>
      <c r="K1015" s="1" t="s">
        <v>18</v>
      </c>
      <c r="L1015" s="1" t="s">
        <v>19</v>
      </c>
      <c r="M1015" s="1" t="s">
        <v>22</v>
      </c>
      <c r="N1015">
        <v>24</v>
      </c>
      <c r="O1015" s="4">
        <v>2.6157407407407405E-3</v>
      </c>
      <c r="P1015">
        <v>4</v>
      </c>
    </row>
    <row r="1016" spans="1:16" x14ac:dyDescent="0.3">
      <c r="A1016">
        <v>1015</v>
      </c>
      <c r="B1016" s="1" t="s">
        <v>23</v>
      </c>
      <c r="C1016" s="2">
        <v>44214</v>
      </c>
      <c r="D1016">
        <v>1</v>
      </c>
      <c r="E1016" s="1" t="s">
        <v>16</v>
      </c>
      <c r="F1016">
        <v>4</v>
      </c>
      <c r="G1016">
        <v>18</v>
      </c>
      <c r="H1016" s="1" t="s">
        <v>34</v>
      </c>
      <c r="I1016" s="3">
        <v>0.70099537037037041</v>
      </c>
      <c r="J1016">
        <v>16</v>
      </c>
      <c r="K1016" s="1" t="s">
        <v>21</v>
      </c>
      <c r="L1016" s="1" t="s">
        <v>19</v>
      </c>
      <c r="M1016" s="1" t="s">
        <v>19</v>
      </c>
      <c r="N1016">
        <v>96</v>
      </c>
      <c r="O1016" s="4">
        <v>3.8078703703703703E-3</v>
      </c>
      <c r="P1016">
        <v>5</v>
      </c>
    </row>
    <row r="1017" spans="1:16" x14ac:dyDescent="0.3">
      <c r="A1017">
        <v>1016</v>
      </c>
      <c r="B1017" s="1" t="s">
        <v>29</v>
      </c>
      <c r="C1017" s="2">
        <v>44214</v>
      </c>
      <c r="D1017">
        <v>1</v>
      </c>
      <c r="E1017" s="1" t="s">
        <v>16</v>
      </c>
      <c r="F1017">
        <v>4</v>
      </c>
      <c r="G1017">
        <v>18</v>
      </c>
      <c r="H1017" s="1" t="s">
        <v>34</v>
      </c>
      <c r="I1017" s="3">
        <v>0.70099537037037041</v>
      </c>
      <c r="J1017">
        <v>16</v>
      </c>
      <c r="K1017" s="1" t="s">
        <v>21</v>
      </c>
      <c r="L1017" s="1" t="s">
        <v>19</v>
      </c>
      <c r="M1017" s="1" t="s">
        <v>19</v>
      </c>
      <c r="N1017">
        <v>45</v>
      </c>
      <c r="O1017" s="4">
        <v>1.4467592592592592E-3</v>
      </c>
      <c r="P1017">
        <v>5</v>
      </c>
    </row>
    <row r="1018" spans="1:16" x14ac:dyDescent="0.3">
      <c r="A1018">
        <v>1017</v>
      </c>
      <c r="B1018" s="1" t="s">
        <v>27</v>
      </c>
      <c r="C1018" s="2">
        <v>44214</v>
      </c>
      <c r="D1018">
        <v>1</v>
      </c>
      <c r="E1018" s="1" t="s">
        <v>16</v>
      </c>
      <c r="F1018">
        <v>4</v>
      </c>
      <c r="G1018">
        <v>18</v>
      </c>
      <c r="H1018" s="1" t="s">
        <v>34</v>
      </c>
      <c r="I1018" s="3">
        <v>0.71799768518518514</v>
      </c>
      <c r="J1018">
        <v>17</v>
      </c>
      <c r="K1018" s="1" t="s">
        <v>26</v>
      </c>
      <c r="L1018" s="1" t="s">
        <v>19</v>
      </c>
      <c r="M1018" s="1" t="s">
        <v>19</v>
      </c>
      <c r="N1018">
        <v>16</v>
      </c>
      <c r="O1018" s="4">
        <v>3.5763888888888889E-3</v>
      </c>
      <c r="P1018">
        <v>1</v>
      </c>
    </row>
    <row r="1019" spans="1:16" x14ac:dyDescent="0.3">
      <c r="A1019">
        <v>1018</v>
      </c>
      <c r="B1019" s="1" t="s">
        <v>24</v>
      </c>
      <c r="C1019" s="2">
        <v>44214</v>
      </c>
      <c r="D1019">
        <v>1</v>
      </c>
      <c r="E1019" s="1" t="s">
        <v>16</v>
      </c>
      <c r="F1019">
        <v>4</v>
      </c>
      <c r="G1019">
        <v>18</v>
      </c>
      <c r="H1019" s="1" t="s">
        <v>34</v>
      </c>
      <c r="I1019" s="3">
        <v>0.71799768518518514</v>
      </c>
      <c r="J1019">
        <v>17</v>
      </c>
      <c r="K1019" s="1" t="s">
        <v>21</v>
      </c>
      <c r="L1019" s="1" t="s">
        <v>19</v>
      </c>
      <c r="M1019" s="1" t="s">
        <v>19</v>
      </c>
      <c r="N1019">
        <v>75</v>
      </c>
      <c r="O1019" s="4">
        <v>4.8148148148148152E-3</v>
      </c>
      <c r="P1019">
        <v>5</v>
      </c>
    </row>
    <row r="1020" spans="1:16" x14ac:dyDescent="0.3">
      <c r="A1020">
        <v>1019</v>
      </c>
      <c r="B1020" s="1" t="s">
        <v>29</v>
      </c>
      <c r="C1020" s="2">
        <v>44214</v>
      </c>
      <c r="D1020">
        <v>1</v>
      </c>
      <c r="E1020" s="1" t="s">
        <v>16</v>
      </c>
      <c r="F1020">
        <v>4</v>
      </c>
      <c r="G1020">
        <v>18</v>
      </c>
      <c r="H1020" s="1" t="s">
        <v>34</v>
      </c>
      <c r="I1020" s="3">
        <v>0.72099537037037043</v>
      </c>
      <c r="J1020">
        <v>17</v>
      </c>
      <c r="K1020" s="1" t="s">
        <v>18</v>
      </c>
      <c r="L1020" s="1" t="s">
        <v>19</v>
      </c>
      <c r="M1020" s="1" t="s">
        <v>19</v>
      </c>
      <c r="N1020">
        <v>71</v>
      </c>
      <c r="O1020" s="4">
        <v>4.2824074074074075E-4</v>
      </c>
      <c r="P1020">
        <v>3</v>
      </c>
    </row>
    <row r="1021" spans="1:16" x14ac:dyDescent="0.3">
      <c r="A1021">
        <v>1020</v>
      </c>
      <c r="B1021" s="1" t="s">
        <v>23</v>
      </c>
      <c r="C1021" s="2">
        <v>44214</v>
      </c>
      <c r="D1021">
        <v>1</v>
      </c>
      <c r="E1021" s="1" t="s">
        <v>16</v>
      </c>
      <c r="F1021">
        <v>4</v>
      </c>
      <c r="G1021">
        <v>18</v>
      </c>
      <c r="H1021" s="1" t="s">
        <v>34</v>
      </c>
      <c r="I1021" s="3">
        <v>0.72099537037037043</v>
      </c>
      <c r="J1021">
        <v>17</v>
      </c>
      <c r="K1021" s="1" t="s">
        <v>21</v>
      </c>
      <c r="L1021" s="1" t="s">
        <v>19</v>
      </c>
      <c r="M1021" s="1" t="s">
        <v>19</v>
      </c>
      <c r="N1021">
        <v>47</v>
      </c>
      <c r="O1021" s="4">
        <v>1.5856481481481481E-3</v>
      </c>
      <c r="P1021">
        <v>3</v>
      </c>
    </row>
    <row r="1022" spans="1:16" x14ac:dyDescent="0.3">
      <c r="A1022">
        <v>1021</v>
      </c>
      <c r="B1022" s="1" t="s">
        <v>23</v>
      </c>
      <c r="C1022" s="2">
        <v>44214</v>
      </c>
      <c r="D1022">
        <v>1</v>
      </c>
      <c r="E1022" s="1" t="s">
        <v>16</v>
      </c>
      <c r="F1022">
        <v>4</v>
      </c>
      <c r="G1022">
        <v>18</v>
      </c>
      <c r="H1022" s="1" t="s">
        <v>34</v>
      </c>
      <c r="I1022" s="3">
        <v>0.72099537037037043</v>
      </c>
      <c r="J1022">
        <v>17</v>
      </c>
      <c r="K1022" s="1" t="s">
        <v>26</v>
      </c>
      <c r="L1022" s="1" t="s">
        <v>19</v>
      </c>
      <c r="M1022" s="1" t="s">
        <v>19</v>
      </c>
      <c r="N1022">
        <v>54</v>
      </c>
      <c r="O1022" s="4">
        <v>3.3333333333333335E-3</v>
      </c>
      <c r="P1022">
        <v>3</v>
      </c>
    </row>
    <row r="1023" spans="1:16" x14ac:dyDescent="0.3">
      <c r="A1023">
        <v>1022</v>
      </c>
      <c r="B1023" s="1" t="s">
        <v>20</v>
      </c>
      <c r="C1023" s="2">
        <v>44214</v>
      </c>
      <c r="D1023">
        <v>1</v>
      </c>
      <c r="E1023" s="1" t="s">
        <v>16</v>
      </c>
      <c r="F1023">
        <v>4</v>
      </c>
      <c r="G1023">
        <v>18</v>
      </c>
      <c r="H1023" s="1" t="s">
        <v>34</v>
      </c>
      <c r="I1023" s="3">
        <v>0.72099537037037043</v>
      </c>
      <c r="J1023">
        <v>17</v>
      </c>
      <c r="K1023" s="1" t="s">
        <v>25</v>
      </c>
      <c r="L1023" s="1" t="s">
        <v>19</v>
      </c>
      <c r="M1023" s="1" t="s">
        <v>19</v>
      </c>
      <c r="N1023">
        <v>101</v>
      </c>
      <c r="O1023" s="4">
        <v>3.1134259259259257E-3</v>
      </c>
      <c r="P1023">
        <v>4</v>
      </c>
    </row>
    <row r="1024" spans="1:16" x14ac:dyDescent="0.3">
      <c r="A1024">
        <v>1023</v>
      </c>
      <c r="B1024" s="1" t="s">
        <v>30</v>
      </c>
      <c r="C1024" s="2">
        <v>44214</v>
      </c>
      <c r="D1024">
        <v>1</v>
      </c>
      <c r="E1024" s="1" t="s">
        <v>16</v>
      </c>
      <c r="F1024">
        <v>4</v>
      </c>
      <c r="G1024">
        <v>18</v>
      </c>
      <c r="H1024" s="1" t="s">
        <v>34</v>
      </c>
      <c r="I1024" s="3">
        <v>0.72599537037037032</v>
      </c>
      <c r="J1024">
        <v>17</v>
      </c>
      <c r="K1024" s="1" t="s">
        <v>28</v>
      </c>
      <c r="L1024" s="1" t="s">
        <v>19</v>
      </c>
      <c r="M1024" s="1" t="s">
        <v>19</v>
      </c>
      <c r="N1024">
        <v>46</v>
      </c>
      <c r="O1024" s="4">
        <v>1.4699074074074074E-3</v>
      </c>
      <c r="P1024">
        <v>3</v>
      </c>
    </row>
    <row r="1025" spans="1:16" x14ac:dyDescent="0.3">
      <c r="A1025">
        <v>1024</v>
      </c>
      <c r="B1025" s="1" t="s">
        <v>20</v>
      </c>
      <c r="C1025" s="2">
        <v>44214</v>
      </c>
      <c r="D1025">
        <v>1</v>
      </c>
      <c r="E1025" s="1" t="s">
        <v>16</v>
      </c>
      <c r="F1025">
        <v>4</v>
      </c>
      <c r="G1025">
        <v>18</v>
      </c>
      <c r="H1025" s="1" t="s">
        <v>34</v>
      </c>
      <c r="I1025" s="3">
        <v>0.72599537037037032</v>
      </c>
      <c r="J1025">
        <v>17</v>
      </c>
      <c r="K1025" s="1" t="s">
        <v>21</v>
      </c>
      <c r="L1025" s="1" t="s">
        <v>19</v>
      </c>
      <c r="M1025" s="1" t="s">
        <v>19</v>
      </c>
      <c r="N1025">
        <v>45</v>
      </c>
      <c r="O1025" s="4">
        <v>4.8032407407407407E-3</v>
      </c>
      <c r="P1025">
        <v>3</v>
      </c>
    </row>
    <row r="1026" spans="1:16" x14ac:dyDescent="0.3">
      <c r="A1026">
        <v>1025</v>
      </c>
      <c r="B1026" s="1" t="s">
        <v>30</v>
      </c>
      <c r="C1026" s="2">
        <v>44214</v>
      </c>
      <c r="D1026">
        <v>1</v>
      </c>
      <c r="E1026" s="1" t="s">
        <v>16</v>
      </c>
      <c r="F1026">
        <v>4</v>
      </c>
      <c r="G1026">
        <v>18</v>
      </c>
      <c r="H1026" s="1" t="s">
        <v>34</v>
      </c>
      <c r="I1026" s="3">
        <v>0.72700231481481481</v>
      </c>
      <c r="J1026">
        <v>17</v>
      </c>
      <c r="K1026" s="1" t="s">
        <v>21</v>
      </c>
      <c r="L1026" s="1" t="s">
        <v>19</v>
      </c>
      <c r="M1026" s="1" t="s">
        <v>19</v>
      </c>
      <c r="N1026">
        <v>45</v>
      </c>
      <c r="O1026" s="4">
        <v>3.7615740740740739E-3</v>
      </c>
      <c r="P1026">
        <v>4</v>
      </c>
    </row>
    <row r="1027" spans="1:16" x14ac:dyDescent="0.3">
      <c r="A1027">
        <v>1026</v>
      </c>
      <c r="B1027" s="1" t="s">
        <v>27</v>
      </c>
      <c r="C1027" s="2">
        <v>44214</v>
      </c>
      <c r="D1027">
        <v>1</v>
      </c>
      <c r="E1027" s="1" t="s">
        <v>16</v>
      </c>
      <c r="F1027">
        <v>4</v>
      </c>
      <c r="G1027">
        <v>18</v>
      </c>
      <c r="H1027" s="1" t="s">
        <v>34</v>
      </c>
      <c r="I1027" s="3">
        <v>0.72700231481481481</v>
      </c>
      <c r="J1027">
        <v>17</v>
      </c>
      <c r="K1027" s="1" t="s">
        <v>26</v>
      </c>
      <c r="L1027" s="1" t="s">
        <v>19</v>
      </c>
      <c r="M1027" s="1" t="s">
        <v>19</v>
      </c>
      <c r="N1027">
        <v>30</v>
      </c>
      <c r="O1027" s="4">
        <v>3.449074074074074E-3</v>
      </c>
      <c r="P1027">
        <v>5</v>
      </c>
    </row>
    <row r="1028" spans="1:16" x14ac:dyDescent="0.3">
      <c r="A1028">
        <v>1027</v>
      </c>
      <c r="B1028" s="1" t="s">
        <v>24</v>
      </c>
      <c r="C1028" s="2">
        <v>44214</v>
      </c>
      <c r="D1028">
        <v>1</v>
      </c>
      <c r="E1028" s="1" t="s">
        <v>16</v>
      </c>
      <c r="F1028">
        <v>4</v>
      </c>
      <c r="G1028">
        <v>18</v>
      </c>
      <c r="H1028" s="1" t="s">
        <v>34</v>
      </c>
      <c r="I1028" s="3">
        <v>0.73799768518518516</v>
      </c>
      <c r="J1028">
        <v>17</v>
      </c>
      <c r="K1028" s="1" t="s">
        <v>21</v>
      </c>
      <c r="L1028" s="1" t="s">
        <v>19</v>
      </c>
      <c r="M1028" s="1" t="s">
        <v>19</v>
      </c>
      <c r="N1028">
        <v>105</v>
      </c>
      <c r="O1028" s="4">
        <v>3.4027777777777776E-3</v>
      </c>
      <c r="P1028">
        <v>4</v>
      </c>
    </row>
    <row r="1029" spans="1:16" x14ac:dyDescent="0.3">
      <c r="A1029">
        <v>1028</v>
      </c>
      <c r="B1029" s="1" t="s">
        <v>27</v>
      </c>
      <c r="C1029" s="2">
        <v>44214</v>
      </c>
      <c r="D1029">
        <v>1</v>
      </c>
      <c r="E1029" s="1" t="s">
        <v>16</v>
      </c>
      <c r="F1029">
        <v>4</v>
      </c>
      <c r="G1029">
        <v>18</v>
      </c>
      <c r="H1029" s="1" t="s">
        <v>34</v>
      </c>
      <c r="I1029" s="3">
        <v>0.73799768518518516</v>
      </c>
      <c r="J1029">
        <v>17</v>
      </c>
      <c r="K1029" s="1" t="s">
        <v>25</v>
      </c>
      <c r="L1029" s="1" t="s">
        <v>19</v>
      </c>
      <c r="M1029" s="1" t="s">
        <v>19</v>
      </c>
      <c r="N1029">
        <v>102</v>
      </c>
      <c r="O1029" s="4">
        <v>3.4027777777777776E-3</v>
      </c>
      <c r="P1029">
        <v>4</v>
      </c>
    </row>
    <row r="1030" spans="1:16" x14ac:dyDescent="0.3">
      <c r="A1030">
        <v>1029</v>
      </c>
      <c r="B1030" s="1" t="s">
        <v>24</v>
      </c>
      <c r="C1030" s="2">
        <v>44214</v>
      </c>
      <c r="D1030">
        <v>1</v>
      </c>
      <c r="E1030" s="1" t="s">
        <v>16</v>
      </c>
      <c r="F1030">
        <v>4</v>
      </c>
      <c r="G1030">
        <v>18</v>
      </c>
      <c r="H1030" s="1" t="s">
        <v>34</v>
      </c>
      <c r="I1030" s="3">
        <v>0.74700231481481483</v>
      </c>
      <c r="J1030">
        <v>17</v>
      </c>
      <c r="K1030" s="1" t="s">
        <v>25</v>
      </c>
      <c r="L1030" s="1" t="s">
        <v>19</v>
      </c>
      <c r="M1030" s="1" t="s">
        <v>19</v>
      </c>
      <c r="N1030">
        <v>46</v>
      </c>
      <c r="O1030" s="4">
        <v>3.4837962962962965E-3</v>
      </c>
      <c r="P1030">
        <v>3</v>
      </c>
    </row>
    <row r="1031" spans="1:16" x14ac:dyDescent="0.3">
      <c r="A1031">
        <v>1030</v>
      </c>
      <c r="B1031" s="1" t="s">
        <v>23</v>
      </c>
      <c r="C1031" s="2">
        <v>44214</v>
      </c>
      <c r="D1031">
        <v>1</v>
      </c>
      <c r="E1031" s="1" t="s">
        <v>16</v>
      </c>
      <c r="F1031">
        <v>4</v>
      </c>
      <c r="G1031">
        <v>18</v>
      </c>
      <c r="H1031" s="1" t="s">
        <v>34</v>
      </c>
      <c r="I1031" s="3">
        <v>0.74700231481481483</v>
      </c>
      <c r="J1031">
        <v>17</v>
      </c>
      <c r="K1031" s="1" t="s">
        <v>26</v>
      </c>
      <c r="L1031" s="1" t="s">
        <v>19</v>
      </c>
      <c r="M1031" s="1" t="s">
        <v>19</v>
      </c>
      <c r="N1031">
        <v>11</v>
      </c>
      <c r="O1031" s="4">
        <v>6.018518518518519E-4</v>
      </c>
      <c r="P1031">
        <v>1</v>
      </c>
    </row>
    <row r="1032" spans="1:16" x14ac:dyDescent="0.3">
      <c r="A1032">
        <v>1031</v>
      </c>
      <c r="B1032" s="1" t="s">
        <v>31</v>
      </c>
      <c r="C1032" s="2">
        <v>44215</v>
      </c>
      <c r="D1032">
        <v>1</v>
      </c>
      <c r="E1032" s="1" t="s">
        <v>16</v>
      </c>
      <c r="F1032">
        <v>4</v>
      </c>
      <c r="G1032">
        <v>19</v>
      </c>
      <c r="H1032" s="1" t="s">
        <v>35</v>
      </c>
      <c r="I1032" s="3">
        <v>0.37700231481481483</v>
      </c>
      <c r="J1032">
        <v>9</v>
      </c>
      <c r="K1032" s="1" t="s">
        <v>25</v>
      </c>
      <c r="L1032" s="1" t="s">
        <v>19</v>
      </c>
      <c r="M1032" s="1" t="s">
        <v>19</v>
      </c>
      <c r="N1032">
        <v>125</v>
      </c>
      <c r="O1032" s="4">
        <v>4.2013888888888891E-3</v>
      </c>
      <c r="P1032">
        <v>3</v>
      </c>
    </row>
    <row r="1033" spans="1:16" x14ac:dyDescent="0.3">
      <c r="A1033">
        <v>1032</v>
      </c>
      <c r="B1033" s="1" t="s">
        <v>23</v>
      </c>
      <c r="C1033" s="2">
        <v>44215</v>
      </c>
      <c r="D1033">
        <v>1</v>
      </c>
      <c r="E1033" s="1" t="s">
        <v>16</v>
      </c>
      <c r="F1033">
        <v>4</v>
      </c>
      <c r="G1033">
        <v>19</v>
      </c>
      <c r="H1033" s="1" t="s">
        <v>35</v>
      </c>
      <c r="I1033" s="3">
        <v>0.37700231481481483</v>
      </c>
      <c r="J1033">
        <v>9</v>
      </c>
      <c r="K1033" s="1" t="s">
        <v>26</v>
      </c>
      <c r="L1033" s="1" t="s">
        <v>19</v>
      </c>
      <c r="M1033" s="1" t="s">
        <v>19</v>
      </c>
      <c r="N1033">
        <v>112</v>
      </c>
      <c r="O1033" s="4">
        <v>1.3078703703703703E-3</v>
      </c>
      <c r="P1033">
        <v>3</v>
      </c>
    </row>
    <row r="1034" spans="1:16" x14ac:dyDescent="0.3">
      <c r="A1034">
        <v>1033</v>
      </c>
      <c r="B1034" s="1" t="s">
        <v>20</v>
      </c>
      <c r="C1034" s="2">
        <v>44215</v>
      </c>
      <c r="D1034">
        <v>1</v>
      </c>
      <c r="E1034" s="1" t="s">
        <v>16</v>
      </c>
      <c r="F1034">
        <v>4</v>
      </c>
      <c r="G1034">
        <v>19</v>
      </c>
      <c r="H1034" s="1" t="s">
        <v>35</v>
      </c>
      <c r="I1034" s="3">
        <v>0.38599537037037035</v>
      </c>
      <c r="J1034">
        <v>9</v>
      </c>
      <c r="K1034" s="1" t="s">
        <v>21</v>
      </c>
      <c r="L1034" s="1" t="s">
        <v>19</v>
      </c>
      <c r="M1034" s="1" t="s">
        <v>19</v>
      </c>
      <c r="N1034">
        <v>14</v>
      </c>
      <c r="O1034" s="4">
        <v>1.3425925925925925E-3</v>
      </c>
      <c r="P1034">
        <v>3</v>
      </c>
    </row>
    <row r="1035" spans="1:16" x14ac:dyDescent="0.3">
      <c r="A1035">
        <v>1034</v>
      </c>
      <c r="B1035" s="1" t="s">
        <v>29</v>
      </c>
      <c r="C1035" s="2">
        <v>44215</v>
      </c>
      <c r="D1035">
        <v>1</v>
      </c>
      <c r="E1035" s="1" t="s">
        <v>16</v>
      </c>
      <c r="F1035">
        <v>4</v>
      </c>
      <c r="G1035">
        <v>19</v>
      </c>
      <c r="H1035" s="1" t="s">
        <v>35</v>
      </c>
      <c r="I1035" s="3">
        <v>0.38599537037037035</v>
      </c>
      <c r="J1035">
        <v>9</v>
      </c>
      <c r="K1035" s="1" t="s">
        <v>18</v>
      </c>
      <c r="L1035" s="1" t="s">
        <v>19</v>
      </c>
      <c r="M1035" s="1" t="s">
        <v>22</v>
      </c>
      <c r="N1035">
        <v>10</v>
      </c>
      <c r="O1035" s="4">
        <v>3.2754629629629631E-3</v>
      </c>
      <c r="P1035">
        <v>4</v>
      </c>
    </row>
    <row r="1036" spans="1:16" x14ac:dyDescent="0.3">
      <c r="A1036">
        <v>1035</v>
      </c>
      <c r="B1036" s="1" t="s">
        <v>30</v>
      </c>
      <c r="C1036" s="2">
        <v>44215</v>
      </c>
      <c r="D1036">
        <v>1</v>
      </c>
      <c r="E1036" s="1" t="s">
        <v>16</v>
      </c>
      <c r="F1036">
        <v>4</v>
      </c>
      <c r="G1036">
        <v>19</v>
      </c>
      <c r="H1036" s="1" t="s">
        <v>35</v>
      </c>
      <c r="I1036" s="3">
        <v>0.38799768518518518</v>
      </c>
      <c r="J1036">
        <v>9</v>
      </c>
      <c r="K1036" s="1" t="s">
        <v>18</v>
      </c>
      <c r="L1036" s="1" t="s">
        <v>19</v>
      </c>
      <c r="M1036" s="1" t="s">
        <v>19</v>
      </c>
      <c r="N1036">
        <v>60</v>
      </c>
      <c r="O1036" s="4">
        <v>3.7037037037037035E-4</v>
      </c>
      <c r="P1036">
        <v>3</v>
      </c>
    </row>
    <row r="1037" spans="1:16" x14ac:dyDescent="0.3">
      <c r="A1037">
        <v>1036</v>
      </c>
      <c r="B1037" s="1" t="s">
        <v>15</v>
      </c>
      <c r="C1037" s="2">
        <v>44215</v>
      </c>
      <c r="D1037">
        <v>1</v>
      </c>
      <c r="E1037" s="1" t="s">
        <v>16</v>
      </c>
      <c r="F1037">
        <v>4</v>
      </c>
      <c r="G1037">
        <v>19</v>
      </c>
      <c r="H1037" s="1" t="s">
        <v>35</v>
      </c>
      <c r="I1037" s="3">
        <v>0.38799768518518518</v>
      </c>
      <c r="J1037">
        <v>9</v>
      </c>
      <c r="K1037" s="1" t="s">
        <v>28</v>
      </c>
      <c r="L1037" s="1" t="s">
        <v>19</v>
      </c>
      <c r="M1037" s="1" t="s">
        <v>19</v>
      </c>
      <c r="N1037">
        <v>59</v>
      </c>
      <c r="O1037" s="4">
        <v>3.4953703703703705E-3</v>
      </c>
      <c r="P1037">
        <v>5</v>
      </c>
    </row>
    <row r="1038" spans="1:16" x14ac:dyDescent="0.3">
      <c r="A1038">
        <v>1037</v>
      </c>
      <c r="B1038" s="1" t="s">
        <v>23</v>
      </c>
      <c r="C1038" s="2">
        <v>44215</v>
      </c>
      <c r="D1038">
        <v>1</v>
      </c>
      <c r="E1038" s="1" t="s">
        <v>16</v>
      </c>
      <c r="F1038">
        <v>4</v>
      </c>
      <c r="G1038">
        <v>19</v>
      </c>
      <c r="H1038" s="1" t="s">
        <v>35</v>
      </c>
      <c r="I1038" s="3">
        <v>0.4</v>
      </c>
      <c r="J1038">
        <v>9</v>
      </c>
      <c r="K1038" s="1" t="s">
        <v>21</v>
      </c>
      <c r="L1038" s="1" t="s">
        <v>19</v>
      </c>
      <c r="M1038" s="1" t="s">
        <v>19</v>
      </c>
      <c r="N1038">
        <v>87</v>
      </c>
      <c r="O1038" s="4">
        <v>2.5810185185185185E-3</v>
      </c>
      <c r="P1038">
        <v>5</v>
      </c>
    </row>
    <row r="1039" spans="1:16" x14ac:dyDescent="0.3">
      <c r="A1039">
        <v>1038</v>
      </c>
      <c r="B1039" s="1" t="s">
        <v>30</v>
      </c>
      <c r="C1039" s="2">
        <v>44215</v>
      </c>
      <c r="D1039">
        <v>1</v>
      </c>
      <c r="E1039" s="1" t="s">
        <v>16</v>
      </c>
      <c r="F1039">
        <v>4</v>
      </c>
      <c r="G1039">
        <v>19</v>
      </c>
      <c r="H1039" s="1" t="s">
        <v>35</v>
      </c>
      <c r="I1039" s="3">
        <v>0.4</v>
      </c>
      <c r="J1039">
        <v>9</v>
      </c>
      <c r="K1039" s="1" t="s">
        <v>18</v>
      </c>
      <c r="L1039" s="1" t="s">
        <v>19</v>
      </c>
      <c r="M1039" s="1" t="s">
        <v>19</v>
      </c>
      <c r="N1039">
        <v>111</v>
      </c>
      <c r="O1039" s="4">
        <v>2.1527777777777778E-3</v>
      </c>
      <c r="P1039">
        <v>5</v>
      </c>
    </row>
    <row r="1040" spans="1:16" x14ac:dyDescent="0.3">
      <c r="A1040">
        <v>1039</v>
      </c>
      <c r="B1040" s="1" t="s">
        <v>29</v>
      </c>
      <c r="C1040" s="2">
        <v>44215</v>
      </c>
      <c r="D1040">
        <v>1</v>
      </c>
      <c r="E1040" s="1" t="s">
        <v>16</v>
      </c>
      <c r="F1040">
        <v>4</v>
      </c>
      <c r="G1040">
        <v>19</v>
      </c>
      <c r="H1040" s="1" t="s">
        <v>35</v>
      </c>
      <c r="I1040" s="3">
        <v>0.40599537037037037</v>
      </c>
      <c r="J1040">
        <v>9</v>
      </c>
      <c r="K1040" s="1" t="s">
        <v>18</v>
      </c>
      <c r="L1040" s="1" t="s">
        <v>22</v>
      </c>
      <c r="M1040" s="1" t="s">
        <v>22</v>
      </c>
      <c r="N1040"/>
      <c r="O1040" s="4"/>
    </row>
    <row r="1041" spans="1:16" x14ac:dyDescent="0.3">
      <c r="A1041">
        <v>1040</v>
      </c>
      <c r="B1041" s="1" t="s">
        <v>20</v>
      </c>
      <c r="C1041" s="2">
        <v>44215</v>
      </c>
      <c r="D1041">
        <v>1</v>
      </c>
      <c r="E1041" s="1" t="s">
        <v>16</v>
      </c>
      <c r="F1041">
        <v>4</v>
      </c>
      <c r="G1041">
        <v>19</v>
      </c>
      <c r="H1041" s="1" t="s">
        <v>35</v>
      </c>
      <c r="I1041" s="3">
        <v>0.40599537037037037</v>
      </c>
      <c r="J1041">
        <v>9</v>
      </c>
      <c r="K1041" s="1" t="s">
        <v>25</v>
      </c>
      <c r="L1041" s="1" t="s">
        <v>19</v>
      </c>
      <c r="M1041" s="1" t="s">
        <v>19</v>
      </c>
      <c r="N1041">
        <v>10</v>
      </c>
      <c r="O1041" s="4">
        <v>2.2106481481481482E-3</v>
      </c>
      <c r="P1041">
        <v>2</v>
      </c>
    </row>
    <row r="1042" spans="1:16" x14ac:dyDescent="0.3">
      <c r="A1042">
        <v>1041</v>
      </c>
      <c r="B1042" s="1" t="s">
        <v>29</v>
      </c>
      <c r="C1042" s="2">
        <v>44215</v>
      </c>
      <c r="D1042">
        <v>1</v>
      </c>
      <c r="E1042" s="1" t="s">
        <v>16</v>
      </c>
      <c r="F1042">
        <v>4</v>
      </c>
      <c r="G1042">
        <v>19</v>
      </c>
      <c r="H1042" s="1" t="s">
        <v>35</v>
      </c>
      <c r="I1042" s="3">
        <v>0.42599537037037039</v>
      </c>
      <c r="J1042">
        <v>10</v>
      </c>
      <c r="K1042" s="1" t="s">
        <v>21</v>
      </c>
      <c r="L1042" s="1" t="s">
        <v>22</v>
      </c>
      <c r="M1042" s="1" t="s">
        <v>22</v>
      </c>
      <c r="N1042"/>
      <c r="O1042" s="4"/>
    </row>
    <row r="1043" spans="1:16" x14ac:dyDescent="0.3">
      <c r="A1043">
        <v>1042</v>
      </c>
      <c r="B1043" s="1" t="s">
        <v>29</v>
      </c>
      <c r="C1043" s="2">
        <v>44215</v>
      </c>
      <c r="D1043">
        <v>1</v>
      </c>
      <c r="E1043" s="1" t="s">
        <v>16</v>
      </c>
      <c r="F1043">
        <v>4</v>
      </c>
      <c r="G1043">
        <v>19</v>
      </c>
      <c r="H1043" s="1" t="s">
        <v>35</v>
      </c>
      <c r="I1043" s="3">
        <v>0.42599537037037039</v>
      </c>
      <c r="J1043">
        <v>10</v>
      </c>
      <c r="K1043" s="1" t="s">
        <v>28</v>
      </c>
      <c r="L1043" s="1" t="s">
        <v>22</v>
      </c>
      <c r="M1043" s="1" t="s">
        <v>22</v>
      </c>
      <c r="N1043"/>
      <c r="O1043" s="4"/>
    </row>
    <row r="1044" spans="1:16" x14ac:dyDescent="0.3">
      <c r="A1044">
        <v>1043</v>
      </c>
      <c r="B1044" s="1" t="s">
        <v>24</v>
      </c>
      <c r="C1044" s="2">
        <v>44215</v>
      </c>
      <c r="D1044">
        <v>1</v>
      </c>
      <c r="E1044" s="1" t="s">
        <v>16</v>
      </c>
      <c r="F1044">
        <v>4</v>
      </c>
      <c r="G1044">
        <v>19</v>
      </c>
      <c r="H1044" s="1" t="s">
        <v>35</v>
      </c>
      <c r="I1044" s="3">
        <v>0.43</v>
      </c>
      <c r="J1044">
        <v>10</v>
      </c>
      <c r="K1044" s="1" t="s">
        <v>25</v>
      </c>
      <c r="L1044" s="1" t="s">
        <v>19</v>
      </c>
      <c r="M1044" s="1" t="s">
        <v>19</v>
      </c>
      <c r="N1044">
        <v>116</v>
      </c>
      <c r="O1044" s="4">
        <v>4.0277777777777777E-3</v>
      </c>
      <c r="P1044">
        <v>5</v>
      </c>
    </row>
    <row r="1045" spans="1:16" x14ac:dyDescent="0.3">
      <c r="A1045">
        <v>1044</v>
      </c>
      <c r="B1045" s="1" t="s">
        <v>15</v>
      </c>
      <c r="C1045" s="2">
        <v>44215</v>
      </c>
      <c r="D1045">
        <v>1</v>
      </c>
      <c r="E1045" s="1" t="s">
        <v>16</v>
      </c>
      <c r="F1045">
        <v>4</v>
      </c>
      <c r="G1045">
        <v>19</v>
      </c>
      <c r="H1045" s="1" t="s">
        <v>35</v>
      </c>
      <c r="I1045" s="3">
        <v>0.43</v>
      </c>
      <c r="J1045">
        <v>10</v>
      </c>
      <c r="K1045" s="1" t="s">
        <v>26</v>
      </c>
      <c r="L1045" s="1" t="s">
        <v>19</v>
      </c>
      <c r="M1045" s="1" t="s">
        <v>22</v>
      </c>
      <c r="N1045">
        <v>89</v>
      </c>
      <c r="O1045" s="4">
        <v>2.3148148148148147E-3</v>
      </c>
      <c r="P1045">
        <v>3</v>
      </c>
    </row>
    <row r="1046" spans="1:16" x14ac:dyDescent="0.3">
      <c r="A1046">
        <v>1045</v>
      </c>
      <c r="B1046" s="1" t="s">
        <v>20</v>
      </c>
      <c r="C1046" s="2">
        <v>44215</v>
      </c>
      <c r="D1046">
        <v>1</v>
      </c>
      <c r="E1046" s="1" t="s">
        <v>16</v>
      </c>
      <c r="F1046">
        <v>4</v>
      </c>
      <c r="G1046">
        <v>19</v>
      </c>
      <c r="H1046" s="1" t="s">
        <v>35</v>
      </c>
      <c r="I1046" s="3">
        <v>0.44</v>
      </c>
      <c r="J1046">
        <v>10</v>
      </c>
      <c r="K1046" s="1" t="s">
        <v>18</v>
      </c>
      <c r="L1046" s="1" t="s">
        <v>22</v>
      </c>
      <c r="M1046" s="1" t="s">
        <v>22</v>
      </c>
      <c r="N1046"/>
      <c r="O1046" s="4"/>
    </row>
    <row r="1047" spans="1:16" x14ac:dyDescent="0.3">
      <c r="A1047">
        <v>1046</v>
      </c>
      <c r="B1047" s="1" t="s">
        <v>29</v>
      </c>
      <c r="C1047" s="2">
        <v>44215</v>
      </c>
      <c r="D1047">
        <v>1</v>
      </c>
      <c r="E1047" s="1" t="s">
        <v>16</v>
      </c>
      <c r="F1047">
        <v>4</v>
      </c>
      <c r="G1047">
        <v>19</v>
      </c>
      <c r="H1047" s="1" t="s">
        <v>35</v>
      </c>
      <c r="I1047" s="3">
        <v>0.44</v>
      </c>
      <c r="J1047">
        <v>10</v>
      </c>
      <c r="K1047" s="1" t="s">
        <v>18</v>
      </c>
      <c r="L1047" s="1" t="s">
        <v>19</v>
      </c>
      <c r="M1047" s="1" t="s">
        <v>22</v>
      </c>
      <c r="N1047">
        <v>106</v>
      </c>
      <c r="O1047" s="4">
        <v>2.685185185185185E-3</v>
      </c>
      <c r="P1047">
        <v>4</v>
      </c>
    </row>
    <row r="1048" spans="1:16" x14ac:dyDescent="0.3">
      <c r="A1048">
        <v>1047</v>
      </c>
      <c r="B1048" s="1" t="s">
        <v>23</v>
      </c>
      <c r="C1048" s="2">
        <v>44215</v>
      </c>
      <c r="D1048">
        <v>1</v>
      </c>
      <c r="E1048" s="1" t="s">
        <v>16</v>
      </c>
      <c r="F1048">
        <v>4</v>
      </c>
      <c r="G1048">
        <v>19</v>
      </c>
      <c r="H1048" s="1" t="s">
        <v>35</v>
      </c>
      <c r="I1048" s="3">
        <v>0.45299768518518518</v>
      </c>
      <c r="J1048">
        <v>10</v>
      </c>
      <c r="K1048" s="1" t="s">
        <v>28</v>
      </c>
      <c r="L1048" s="1" t="s">
        <v>22</v>
      </c>
      <c r="M1048" s="1" t="s">
        <v>22</v>
      </c>
      <c r="N1048"/>
      <c r="O1048" s="4"/>
    </row>
    <row r="1049" spans="1:16" x14ac:dyDescent="0.3">
      <c r="A1049">
        <v>1048</v>
      </c>
      <c r="B1049" s="1" t="s">
        <v>30</v>
      </c>
      <c r="C1049" s="2">
        <v>44215</v>
      </c>
      <c r="D1049">
        <v>1</v>
      </c>
      <c r="E1049" s="1" t="s">
        <v>16</v>
      </c>
      <c r="F1049">
        <v>4</v>
      </c>
      <c r="G1049">
        <v>19</v>
      </c>
      <c r="H1049" s="1" t="s">
        <v>35</v>
      </c>
      <c r="I1049" s="3">
        <v>0.45299768518518518</v>
      </c>
      <c r="J1049">
        <v>10</v>
      </c>
      <c r="K1049" s="1" t="s">
        <v>28</v>
      </c>
      <c r="L1049" s="1" t="s">
        <v>19</v>
      </c>
      <c r="M1049" s="1" t="s">
        <v>19</v>
      </c>
      <c r="N1049">
        <v>81</v>
      </c>
      <c r="O1049" s="4">
        <v>1.0069444444444444E-3</v>
      </c>
      <c r="P1049">
        <v>4</v>
      </c>
    </row>
    <row r="1050" spans="1:16" x14ac:dyDescent="0.3">
      <c r="A1050">
        <v>1049</v>
      </c>
      <c r="B1050" s="1" t="s">
        <v>31</v>
      </c>
      <c r="C1050" s="2">
        <v>44215</v>
      </c>
      <c r="D1050">
        <v>1</v>
      </c>
      <c r="E1050" s="1" t="s">
        <v>16</v>
      </c>
      <c r="F1050">
        <v>4</v>
      </c>
      <c r="G1050">
        <v>19</v>
      </c>
      <c r="H1050" s="1" t="s">
        <v>35</v>
      </c>
      <c r="I1050" s="3">
        <v>0.47599537037037037</v>
      </c>
      <c r="J1050">
        <v>11</v>
      </c>
      <c r="K1050" s="1" t="s">
        <v>18</v>
      </c>
      <c r="L1050" s="1" t="s">
        <v>22</v>
      </c>
      <c r="M1050" s="1" t="s">
        <v>22</v>
      </c>
      <c r="N1050"/>
      <c r="O1050" s="4"/>
    </row>
    <row r="1051" spans="1:16" x14ac:dyDescent="0.3">
      <c r="A1051">
        <v>1050</v>
      </c>
      <c r="B1051" s="1" t="s">
        <v>27</v>
      </c>
      <c r="C1051" s="2">
        <v>44215</v>
      </c>
      <c r="D1051">
        <v>1</v>
      </c>
      <c r="E1051" s="1" t="s">
        <v>16</v>
      </c>
      <c r="F1051">
        <v>4</v>
      </c>
      <c r="G1051">
        <v>19</v>
      </c>
      <c r="H1051" s="1" t="s">
        <v>35</v>
      </c>
      <c r="I1051" s="3">
        <v>0.47599537037037037</v>
      </c>
      <c r="J1051">
        <v>11</v>
      </c>
      <c r="K1051" s="1" t="s">
        <v>26</v>
      </c>
      <c r="L1051" s="1" t="s">
        <v>19</v>
      </c>
      <c r="M1051" s="1" t="s">
        <v>19</v>
      </c>
      <c r="N1051">
        <v>96</v>
      </c>
      <c r="O1051" s="4">
        <v>3.9236111111111112E-3</v>
      </c>
      <c r="P1051">
        <v>5</v>
      </c>
    </row>
    <row r="1052" spans="1:16" x14ac:dyDescent="0.3">
      <c r="A1052">
        <v>1051</v>
      </c>
      <c r="B1052" s="1" t="s">
        <v>27</v>
      </c>
      <c r="C1052" s="2">
        <v>44215</v>
      </c>
      <c r="D1052">
        <v>1</v>
      </c>
      <c r="E1052" s="1" t="s">
        <v>16</v>
      </c>
      <c r="F1052">
        <v>4</v>
      </c>
      <c r="G1052">
        <v>19</v>
      </c>
      <c r="H1052" s="1" t="s">
        <v>35</v>
      </c>
      <c r="I1052" s="3">
        <v>0.48900462962962965</v>
      </c>
      <c r="J1052">
        <v>11</v>
      </c>
      <c r="K1052" s="1" t="s">
        <v>25</v>
      </c>
      <c r="L1052" s="1" t="s">
        <v>19</v>
      </c>
      <c r="M1052" s="1" t="s">
        <v>19</v>
      </c>
      <c r="N1052">
        <v>64</v>
      </c>
      <c r="O1052" s="4">
        <v>4.2361111111111115E-3</v>
      </c>
      <c r="P1052">
        <v>5</v>
      </c>
    </row>
    <row r="1053" spans="1:16" x14ac:dyDescent="0.3">
      <c r="A1053">
        <v>1052</v>
      </c>
      <c r="B1053" s="1" t="s">
        <v>27</v>
      </c>
      <c r="C1053" s="2">
        <v>44215</v>
      </c>
      <c r="D1053">
        <v>1</v>
      </c>
      <c r="E1053" s="1" t="s">
        <v>16</v>
      </c>
      <c r="F1053">
        <v>4</v>
      </c>
      <c r="G1053">
        <v>19</v>
      </c>
      <c r="H1053" s="1" t="s">
        <v>35</v>
      </c>
      <c r="I1053" s="3">
        <v>0.48900462962962965</v>
      </c>
      <c r="J1053">
        <v>11</v>
      </c>
      <c r="K1053" s="1" t="s">
        <v>18</v>
      </c>
      <c r="L1053" s="1" t="s">
        <v>19</v>
      </c>
      <c r="M1053" s="1" t="s">
        <v>22</v>
      </c>
      <c r="N1053">
        <v>79</v>
      </c>
      <c r="O1053" s="4">
        <v>4.7337962962962967E-3</v>
      </c>
      <c r="P1053">
        <v>1</v>
      </c>
    </row>
    <row r="1054" spans="1:16" x14ac:dyDescent="0.3">
      <c r="A1054">
        <v>1053</v>
      </c>
      <c r="B1054" s="1" t="s">
        <v>27</v>
      </c>
      <c r="C1054" s="2">
        <v>44215</v>
      </c>
      <c r="D1054">
        <v>1</v>
      </c>
      <c r="E1054" s="1" t="s">
        <v>16</v>
      </c>
      <c r="F1054">
        <v>4</v>
      </c>
      <c r="G1054">
        <v>19</v>
      </c>
      <c r="H1054" s="1" t="s">
        <v>35</v>
      </c>
      <c r="I1054" s="3">
        <v>0.49700231481481483</v>
      </c>
      <c r="J1054">
        <v>11</v>
      </c>
      <c r="K1054" s="1" t="s">
        <v>25</v>
      </c>
      <c r="L1054" s="1" t="s">
        <v>19</v>
      </c>
      <c r="M1054" s="1" t="s">
        <v>19</v>
      </c>
      <c r="N1054">
        <v>98</v>
      </c>
      <c r="O1054" s="4">
        <v>1.6550925925925926E-3</v>
      </c>
      <c r="P1054">
        <v>1</v>
      </c>
    </row>
    <row r="1055" spans="1:16" x14ac:dyDescent="0.3">
      <c r="A1055">
        <v>1054</v>
      </c>
      <c r="B1055" s="1" t="s">
        <v>29</v>
      </c>
      <c r="C1055" s="2">
        <v>44215</v>
      </c>
      <c r="D1055">
        <v>1</v>
      </c>
      <c r="E1055" s="1" t="s">
        <v>16</v>
      </c>
      <c r="F1055">
        <v>4</v>
      </c>
      <c r="G1055">
        <v>19</v>
      </c>
      <c r="H1055" s="1" t="s">
        <v>35</v>
      </c>
      <c r="I1055" s="3">
        <v>0.49700231481481483</v>
      </c>
      <c r="J1055">
        <v>11</v>
      </c>
      <c r="K1055" s="1" t="s">
        <v>26</v>
      </c>
      <c r="L1055" s="1" t="s">
        <v>19</v>
      </c>
      <c r="M1055" s="1" t="s">
        <v>19</v>
      </c>
      <c r="N1055">
        <v>91</v>
      </c>
      <c r="O1055" s="4">
        <v>2.7777777777777779E-3</v>
      </c>
      <c r="P1055">
        <v>5</v>
      </c>
    </row>
    <row r="1056" spans="1:16" x14ac:dyDescent="0.3">
      <c r="A1056">
        <v>1055</v>
      </c>
      <c r="B1056" s="1" t="s">
        <v>30</v>
      </c>
      <c r="C1056" s="2">
        <v>44215</v>
      </c>
      <c r="D1056">
        <v>1</v>
      </c>
      <c r="E1056" s="1" t="s">
        <v>16</v>
      </c>
      <c r="F1056">
        <v>4</v>
      </c>
      <c r="G1056">
        <v>19</v>
      </c>
      <c r="H1056" s="1" t="s">
        <v>35</v>
      </c>
      <c r="I1056" s="3">
        <v>0.52</v>
      </c>
      <c r="J1056">
        <v>12</v>
      </c>
      <c r="K1056" s="1" t="s">
        <v>28</v>
      </c>
      <c r="L1056" s="1" t="s">
        <v>22</v>
      </c>
      <c r="M1056" s="1" t="s">
        <v>22</v>
      </c>
      <c r="N1056"/>
      <c r="O1056" s="4"/>
    </row>
    <row r="1057" spans="1:16" x14ac:dyDescent="0.3">
      <c r="A1057">
        <v>1056</v>
      </c>
      <c r="B1057" s="1" t="s">
        <v>23</v>
      </c>
      <c r="C1057" s="2">
        <v>44215</v>
      </c>
      <c r="D1057">
        <v>1</v>
      </c>
      <c r="E1057" s="1" t="s">
        <v>16</v>
      </c>
      <c r="F1057">
        <v>4</v>
      </c>
      <c r="G1057">
        <v>19</v>
      </c>
      <c r="H1057" s="1" t="s">
        <v>35</v>
      </c>
      <c r="I1057" s="3">
        <v>0.52</v>
      </c>
      <c r="J1057">
        <v>12</v>
      </c>
      <c r="K1057" s="1" t="s">
        <v>18</v>
      </c>
      <c r="L1057" s="1" t="s">
        <v>19</v>
      </c>
      <c r="M1057" s="1" t="s">
        <v>19</v>
      </c>
      <c r="N1057">
        <v>84</v>
      </c>
      <c r="O1057" s="4">
        <v>4.6759259259259263E-3</v>
      </c>
      <c r="P1057">
        <v>2</v>
      </c>
    </row>
    <row r="1058" spans="1:16" x14ac:dyDescent="0.3">
      <c r="A1058">
        <v>1057</v>
      </c>
      <c r="B1058" s="1" t="s">
        <v>29</v>
      </c>
      <c r="C1058" s="2">
        <v>44215</v>
      </c>
      <c r="D1058">
        <v>1</v>
      </c>
      <c r="E1058" s="1" t="s">
        <v>16</v>
      </c>
      <c r="F1058">
        <v>4</v>
      </c>
      <c r="G1058">
        <v>19</v>
      </c>
      <c r="H1058" s="1" t="s">
        <v>35</v>
      </c>
      <c r="I1058" s="3">
        <v>0.52799768518518519</v>
      </c>
      <c r="J1058">
        <v>12</v>
      </c>
      <c r="K1058" s="1" t="s">
        <v>21</v>
      </c>
      <c r="L1058" s="1" t="s">
        <v>19</v>
      </c>
      <c r="M1058" s="1" t="s">
        <v>19</v>
      </c>
      <c r="N1058">
        <v>47</v>
      </c>
      <c r="O1058" s="4">
        <v>4.1435185185185186E-3</v>
      </c>
      <c r="P1058">
        <v>5</v>
      </c>
    </row>
    <row r="1059" spans="1:16" x14ac:dyDescent="0.3">
      <c r="A1059">
        <v>1058</v>
      </c>
      <c r="B1059" s="1" t="s">
        <v>30</v>
      </c>
      <c r="C1059" s="2">
        <v>44215</v>
      </c>
      <c r="D1059">
        <v>1</v>
      </c>
      <c r="E1059" s="1" t="s">
        <v>16</v>
      </c>
      <c r="F1059">
        <v>4</v>
      </c>
      <c r="G1059">
        <v>19</v>
      </c>
      <c r="H1059" s="1" t="s">
        <v>35</v>
      </c>
      <c r="I1059" s="3">
        <v>0.52799768518518519</v>
      </c>
      <c r="J1059">
        <v>12</v>
      </c>
      <c r="K1059" s="1" t="s">
        <v>25</v>
      </c>
      <c r="L1059" s="1" t="s">
        <v>19</v>
      </c>
      <c r="M1059" s="1" t="s">
        <v>19</v>
      </c>
      <c r="N1059">
        <v>42</v>
      </c>
      <c r="O1059" s="4">
        <v>1.4583333333333334E-3</v>
      </c>
      <c r="P1059">
        <v>5</v>
      </c>
    </row>
    <row r="1060" spans="1:16" x14ac:dyDescent="0.3">
      <c r="A1060">
        <v>1059</v>
      </c>
      <c r="B1060" s="1" t="s">
        <v>31</v>
      </c>
      <c r="C1060" s="2">
        <v>44215</v>
      </c>
      <c r="D1060">
        <v>1</v>
      </c>
      <c r="E1060" s="1" t="s">
        <v>16</v>
      </c>
      <c r="F1060">
        <v>4</v>
      </c>
      <c r="G1060">
        <v>19</v>
      </c>
      <c r="H1060" s="1" t="s">
        <v>35</v>
      </c>
      <c r="I1060" s="3">
        <v>0.54099537037037038</v>
      </c>
      <c r="J1060">
        <v>12</v>
      </c>
      <c r="K1060" s="1" t="s">
        <v>28</v>
      </c>
      <c r="L1060" s="1" t="s">
        <v>19</v>
      </c>
      <c r="M1060" s="1" t="s">
        <v>22</v>
      </c>
      <c r="N1060">
        <v>45</v>
      </c>
      <c r="O1060" s="4">
        <v>2.5925925925925925E-3</v>
      </c>
      <c r="P1060">
        <v>4</v>
      </c>
    </row>
    <row r="1061" spans="1:16" x14ac:dyDescent="0.3">
      <c r="A1061">
        <v>1060</v>
      </c>
      <c r="B1061" s="1" t="s">
        <v>31</v>
      </c>
      <c r="C1061" s="2">
        <v>44215</v>
      </c>
      <c r="D1061">
        <v>1</v>
      </c>
      <c r="E1061" s="1" t="s">
        <v>16</v>
      </c>
      <c r="F1061">
        <v>4</v>
      </c>
      <c r="G1061">
        <v>19</v>
      </c>
      <c r="H1061" s="1" t="s">
        <v>35</v>
      </c>
      <c r="I1061" s="3">
        <v>0.54099537037037038</v>
      </c>
      <c r="J1061">
        <v>12</v>
      </c>
      <c r="K1061" s="1" t="s">
        <v>21</v>
      </c>
      <c r="L1061" s="1" t="s">
        <v>22</v>
      </c>
      <c r="M1061" s="1" t="s">
        <v>22</v>
      </c>
      <c r="N1061"/>
      <c r="O1061" s="4"/>
    </row>
    <row r="1062" spans="1:16" x14ac:dyDescent="0.3">
      <c r="A1062">
        <v>1061</v>
      </c>
      <c r="B1062" s="1" t="s">
        <v>27</v>
      </c>
      <c r="C1062" s="2">
        <v>44215</v>
      </c>
      <c r="D1062">
        <v>1</v>
      </c>
      <c r="E1062" s="1" t="s">
        <v>16</v>
      </c>
      <c r="F1062">
        <v>4</v>
      </c>
      <c r="G1062">
        <v>19</v>
      </c>
      <c r="H1062" s="1" t="s">
        <v>35</v>
      </c>
      <c r="I1062" s="3">
        <v>0.55200231481481477</v>
      </c>
      <c r="J1062">
        <v>13</v>
      </c>
      <c r="K1062" s="1" t="s">
        <v>25</v>
      </c>
      <c r="L1062" s="1" t="s">
        <v>19</v>
      </c>
      <c r="M1062" s="1" t="s">
        <v>19</v>
      </c>
      <c r="N1062">
        <v>19</v>
      </c>
      <c r="O1062" s="4">
        <v>1.1111111111111111E-3</v>
      </c>
      <c r="P1062">
        <v>5</v>
      </c>
    </row>
    <row r="1063" spans="1:16" x14ac:dyDescent="0.3">
      <c r="A1063">
        <v>1062</v>
      </c>
      <c r="B1063" s="1" t="s">
        <v>24</v>
      </c>
      <c r="C1063" s="2">
        <v>44215</v>
      </c>
      <c r="D1063">
        <v>1</v>
      </c>
      <c r="E1063" s="1" t="s">
        <v>16</v>
      </c>
      <c r="F1063">
        <v>4</v>
      </c>
      <c r="G1063">
        <v>19</v>
      </c>
      <c r="H1063" s="1" t="s">
        <v>35</v>
      </c>
      <c r="I1063" s="3">
        <v>0.55200231481481477</v>
      </c>
      <c r="J1063">
        <v>13</v>
      </c>
      <c r="K1063" s="1" t="s">
        <v>18</v>
      </c>
      <c r="L1063" s="1" t="s">
        <v>19</v>
      </c>
      <c r="M1063" s="1" t="s">
        <v>19</v>
      </c>
      <c r="N1063">
        <v>114</v>
      </c>
      <c r="O1063" s="4">
        <v>9.837962962962962E-4</v>
      </c>
      <c r="P1063">
        <v>3</v>
      </c>
    </row>
    <row r="1064" spans="1:16" x14ac:dyDescent="0.3">
      <c r="A1064">
        <v>1063</v>
      </c>
      <c r="B1064" s="1" t="s">
        <v>27</v>
      </c>
      <c r="C1064" s="2">
        <v>44215</v>
      </c>
      <c r="D1064">
        <v>1</v>
      </c>
      <c r="E1064" s="1" t="s">
        <v>16</v>
      </c>
      <c r="F1064">
        <v>4</v>
      </c>
      <c r="G1064">
        <v>19</v>
      </c>
      <c r="H1064" s="1" t="s">
        <v>35</v>
      </c>
      <c r="I1064" s="3">
        <v>0.55700231481481477</v>
      </c>
      <c r="J1064">
        <v>13</v>
      </c>
      <c r="K1064" s="1" t="s">
        <v>26</v>
      </c>
      <c r="L1064" s="1" t="s">
        <v>19</v>
      </c>
      <c r="M1064" s="1" t="s">
        <v>19</v>
      </c>
      <c r="N1064">
        <v>94</v>
      </c>
      <c r="O1064" s="4">
        <v>6.5972222222222224E-4</v>
      </c>
      <c r="P1064">
        <v>5</v>
      </c>
    </row>
    <row r="1065" spans="1:16" x14ac:dyDescent="0.3">
      <c r="A1065">
        <v>1064</v>
      </c>
      <c r="B1065" s="1" t="s">
        <v>31</v>
      </c>
      <c r="C1065" s="2">
        <v>44215</v>
      </c>
      <c r="D1065">
        <v>1</v>
      </c>
      <c r="E1065" s="1" t="s">
        <v>16</v>
      </c>
      <c r="F1065">
        <v>4</v>
      </c>
      <c r="G1065">
        <v>19</v>
      </c>
      <c r="H1065" s="1" t="s">
        <v>35</v>
      </c>
      <c r="I1065" s="3">
        <v>0.55700231481481477</v>
      </c>
      <c r="J1065">
        <v>13</v>
      </c>
      <c r="K1065" s="1" t="s">
        <v>25</v>
      </c>
      <c r="L1065" s="1" t="s">
        <v>22</v>
      </c>
      <c r="M1065" s="1" t="s">
        <v>22</v>
      </c>
      <c r="N1065"/>
      <c r="O1065" s="4"/>
    </row>
    <row r="1066" spans="1:16" x14ac:dyDescent="0.3">
      <c r="A1066">
        <v>1065</v>
      </c>
      <c r="B1066" s="1" t="s">
        <v>15</v>
      </c>
      <c r="C1066" s="2">
        <v>44215</v>
      </c>
      <c r="D1066">
        <v>1</v>
      </c>
      <c r="E1066" s="1" t="s">
        <v>16</v>
      </c>
      <c r="F1066">
        <v>4</v>
      </c>
      <c r="G1066">
        <v>19</v>
      </c>
      <c r="H1066" s="1" t="s">
        <v>35</v>
      </c>
      <c r="I1066" s="3">
        <v>0.56000000000000005</v>
      </c>
      <c r="J1066">
        <v>13</v>
      </c>
      <c r="K1066" s="1" t="s">
        <v>28</v>
      </c>
      <c r="L1066" s="1" t="s">
        <v>19</v>
      </c>
      <c r="M1066" s="1" t="s">
        <v>19</v>
      </c>
      <c r="N1066">
        <v>99</v>
      </c>
      <c r="O1066" s="4">
        <v>1.5740740740740741E-3</v>
      </c>
      <c r="P1066">
        <v>5</v>
      </c>
    </row>
    <row r="1067" spans="1:16" x14ac:dyDescent="0.3">
      <c r="A1067">
        <v>1066</v>
      </c>
      <c r="B1067" s="1" t="s">
        <v>15</v>
      </c>
      <c r="C1067" s="2">
        <v>44215</v>
      </c>
      <c r="D1067">
        <v>1</v>
      </c>
      <c r="E1067" s="1" t="s">
        <v>16</v>
      </c>
      <c r="F1067">
        <v>4</v>
      </c>
      <c r="G1067">
        <v>19</v>
      </c>
      <c r="H1067" s="1" t="s">
        <v>35</v>
      </c>
      <c r="I1067" s="3">
        <v>0.56000000000000005</v>
      </c>
      <c r="J1067">
        <v>13</v>
      </c>
      <c r="K1067" s="1" t="s">
        <v>28</v>
      </c>
      <c r="L1067" s="1" t="s">
        <v>19</v>
      </c>
      <c r="M1067" s="1" t="s">
        <v>19</v>
      </c>
      <c r="N1067">
        <v>23</v>
      </c>
      <c r="O1067" s="4">
        <v>3.1481481481481482E-3</v>
      </c>
      <c r="P1067">
        <v>4</v>
      </c>
    </row>
    <row r="1068" spans="1:16" x14ac:dyDescent="0.3">
      <c r="A1068">
        <v>1067</v>
      </c>
      <c r="B1068" s="1" t="s">
        <v>24</v>
      </c>
      <c r="C1068" s="2">
        <v>44215</v>
      </c>
      <c r="D1068">
        <v>1</v>
      </c>
      <c r="E1068" s="1" t="s">
        <v>16</v>
      </c>
      <c r="F1068">
        <v>4</v>
      </c>
      <c r="G1068">
        <v>19</v>
      </c>
      <c r="H1068" s="1" t="s">
        <v>35</v>
      </c>
      <c r="I1068" s="3">
        <v>0.56700231481481478</v>
      </c>
      <c r="J1068">
        <v>13</v>
      </c>
      <c r="K1068" s="1" t="s">
        <v>21</v>
      </c>
      <c r="L1068" s="1" t="s">
        <v>22</v>
      </c>
      <c r="M1068" s="1" t="s">
        <v>22</v>
      </c>
      <c r="N1068"/>
      <c r="O1068" s="4"/>
    </row>
    <row r="1069" spans="1:16" x14ac:dyDescent="0.3">
      <c r="A1069">
        <v>1068</v>
      </c>
      <c r="B1069" s="1" t="s">
        <v>31</v>
      </c>
      <c r="C1069" s="2">
        <v>44215</v>
      </c>
      <c r="D1069">
        <v>1</v>
      </c>
      <c r="E1069" s="1" t="s">
        <v>16</v>
      </c>
      <c r="F1069">
        <v>4</v>
      </c>
      <c r="G1069">
        <v>19</v>
      </c>
      <c r="H1069" s="1" t="s">
        <v>35</v>
      </c>
      <c r="I1069" s="3">
        <v>0.56700231481481478</v>
      </c>
      <c r="J1069">
        <v>13</v>
      </c>
      <c r="K1069" s="1" t="s">
        <v>26</v>
      </c>
      <c r="L1069" s="1" t="s">
        <v>19</v>
      </c>
      <c r="M1069" s="1" t="s">
        <v>19</v>
      </c>
      <c r="N1069">
        <v>80</v>
      </c>
      <c r="O1069" s="4">
        <v>3.3796296296296296E-3</v>
      </c>
      <c r="P1069">
        <v>5</v>
      </c>
    </row>
    <row r="1070" spans="1:16" x14ac:dyDescent="0.3">
      <c r="A1070">
        <v>1069</v>
      </c>
      <c r="B1070" s="1" t="s">
        <v>23</v>
      </c>
      <c r="C1070" s="2">
        <v>44215</v>
      </c>
      <c r="D1070">
        <v>1</v>
      </c>
      <c r="E1070" s="1" t="s">
        <v>16</v>
      </c>
      <c r="F1070">
        <v>4</v>
      </c>
      <c r="G1070">
        <v>19</v>
      </c>
      <c r="H1070" s="1" t="s">
        <v>35</v>
      </c>
      <c r="I1070" s="3">
        <v>0.56799768518518523</v>
      </c>
      <c r="J1070">
        <v>13</v>
      </c>
      <c r="K1070" s="1" t="s">
        <v>25</v>
      </c>
      <c r="L1070" s="1" t="s">
        <v>19</v>
      </c>
      <c r="M1070" s="1" t="s">
        <v>19</v>
      </c>
      <c r="N1070">
        <v>18</v>
      </c>
      <c r="O1070" s="4">
        <v>3.6921296296296298E-3</v>
      </c>
      <c r="P1070">
        <v>3</v>
      </c>
    </row>
    <row r="1071" spans="1:16" x14ac:dyDescent="0.3">
      <c r="A1071">
        <v>1070</v>
      </c>
      <c r="B1071" s="1" t="s">
        <v>15</v>
      </c>
      <c r="C1071" s="2">
        <v>44215</v>
      </c>
      <c r="D1071">
        <v>1</v>
      </c>
      <c r="E1071" s="1" t="s">
        <v>16</v>
      </c>
      <c r="F1071">
        <v>4</v>
      </c>
      <c r="G1071">
        <v>19</v>
      </c>
      <c r="H1071" s="1" t="s">
        <v>35</v>
      </c>
      <c r="I1071" s="3">
        <v>0.56799768518518523</v>
      </c>
      <c r="J1071">
        <v>13</v>
      </c>
      <c r="K1071" s="1" t="s">
        <v>18</v>
      </c>
      <c r="L1071" s="1" t="s">
        <v>22</v>
      </c>
      <c r="M1071" s="1" t="s">
        <v>22</v>
      </c>
      <c r="N1071"/>
      <c r="O1071" s="4"/>
    </row>
    <row r="1072" spans="1:16" x14ac:dyDescent="0.3">
      <c r="A1072">
        <v>1071</v>
      </c>
      <c r="B1072" s="1" t="s">
        <v>30</v>
      </c>
      <c r="C1072" s="2">
        <v>44215</v>
      </c>
      <c r="D1072">
        <v>1</v>
      </c>
      <c r="E1072" s="1" t="s">
        <v>16</v>
      </c>
      <c r="F1072">
        <v>4</v>
      </c>
      <c r="G1072">
        <v>19</v>
      </c>
      <c r="H1072" s="1" t="s">
        <v>35</v>
      </c>
      <c r="I1072" s="3">
        <v>0.57299768518518523</v>
      </c>
      <c r="J1072">
        <v>13</v>
      </c>
      <c r="K1072" s="1" t="s">
        <v>25</v>
      </c>
      <c r="L1072" s="1" t="s">
        <v>19</v>
      </c>
      <c r="M1072" s="1" t="s">
        <v>19</v>
      </c>
      <c r="N1072">
        <v>104</v>
      </c>
      <c r="O1072" s="4">
        <v>2.4652777777777776E-3</v>
      </c>
      <c r="P1072">
        <v>4</v>
      </c>
    </row>
    <row r="1073" spans="1:16" x14ac:dyDescent="0.3">
      <c r="A1073">
        <v>1072</v>
      </c>
      <c r="B1073" s="1" t="s">
        <v>30</v>
      </c>
      <c r="C1073" s="2">
        <v>44215</v>
      </c>
      <c r="D1073">
        <v>1</v>
      </c>
      <c r="E1073" s="1" t="s">
        <v>16</v>
      </c>
      <c r="F1073">
        <v>4</v>
      </c>
      <c r="G1073">
        <v>19</v>
      </c>
      <c r="H1073" s="1" t="s">
        <v>35</v>
      </c>
      <c r="I1073" s="3">
        <v>0.57299768518518523</v>
      </c>
      <c r="J1073">
        <v>13</v>
      </c>
      <c r="K1073" s="1" t="s">
        <v>25</v>
      </c>
      <c r="L1073" s="1" t="s">
        <v>19</v>
      </c>
      <c r="M1073" s="1" t="s">
        <v>19</v>
      </c>
      <c r="N1073">
        <v>116</v>
      </c>
      <c r="O1073" s="4">
        <v>3.9930555555555552E-3</v>
      </c>
      <c r="P1073">
        <v>3</v>
      </c>
    </row>
    <row r="1074" spans="1:16" x14ac:dyDescent="0.3">
      <c r="A1074">
        <v>1073</v>
      </c>
      <c r="B1074" s="1" t="s">
        <v>23</v>
      </c>
      <c r="C1074" s="2">
        <v>44215</v>
      </c>
      <c r="D1074">
        <v>1</v>
      </c>
      <c r="E1074" s="1" t="s">
        <v>16</v>
      </c>
      <c r="F1074">
        <v>4</v>
      </c>
      <c r="G1074">
        <v>19</v>
      </c>
      <c r="H1074" s="1" t="s">
        <v>35</v>
      </c>
      <c r="I1074" s="3">
        <v>0.59900462962962964</v>
      </c>
      <c r="J1074">
        <v>14</v>
      </c>
      <c r="K1074" s="1" t="s">
        <v>28</v>
      </c>
      <c r="L1074" s="1" t="s">
        <v>19</v>
      </c>
      <c r="M1074" s="1" t="s">
        <v>19</v>
      </c>
      <c r="N1074">
        <v>44</v>
      </c>
      <c r="O1074" s="4">
        <v>4.2708333333333331E-3</v>
      </c>
      <c r="P1074">
        <v>5</v>
      </c>
    </row>
    <row r="1075" spans="1:16" x14ac:dyDescent="0.3">
      <c r="A1075">
        <v>1074</v>
      </c>
      <c r="B1075" s="1" t="s">
        <v>29</v>
      </c>
      <c r="C1075" s="2">
        <v>44215</v>
      </c>
      <c r="D1075">
        <v>1</v>
      </c>
      <c r="E1075" s="1" t="s">
        <v>16</v>
      </c>
      <c r="F1075">
        <v>4</v>
      </c>
      <c r="G1075">
        <v>19</v>
      </c>
      <c r="H1075" s="1" t="s">
        <v>35</v>
      </c>
      <c r="I1075" s="3">
        <v>0.59900462962962964</v>
      </c>
      <c r="J1075">
        <v>14</v>
      </c>
      <c r="K1075" s="1" t="s">
        <v>25</v>
      </c>
      <c r="L1075" s="1" t="s">
        <v>19</v>
      </c>
      <c r="M1075" s="1" t="s">
        <v>19</v>
      </c>
      <c r="N1075">
        <v>91</v>
      </c>
      <c r="O1075" s="4">
        <v>4.6643518518518518E-3</v>
      </c>
      <c r="P1075">
        <v>4</v>
      </c>
    </row>
    <row r="1076" spans="1:16" x14ac:dyDescent="0.3">
      <c r="A1076">
        <v>1075</v>
      </c>
      <c r="B1076" s="1" t="s">
        <v>24</v>
      </c>
      <c r="C1076" s="2">
        <v>44215</v>
      </c>
      <c r="D1076">
        <v>1</v>
      </c>
      <c r="E1076" s="1" t="s">
        <v>16</v>
      </c>
      <c r="F1076">
        <v>4</v>
      </c>
      <c r="G1076">
        <v>19</v>
      </c>
      <c r="H1076" s="1" t="s">
        <v>35</v>
      </c>
      <c r="I1076" s="3">
        <v>0.625</v>
      </c>
      <c r="J1076">
        <v>15</v>
      </c>
      <c r="K1076" s="1" t="s">
        <v>18</v>
      </c>
      <c r="L1076" s="1" t="s">
        <v>22</v>
      </c>
      <c r="M1076" s="1" t="s">
        <v>22</v>
      </c>
      <c r="N1076"/>
      <c r="O1076" s="4"/>
    </row>
    <row r="1077" spans="1:16" x14ac:dyDescent="0.3">
      <c r="A1077">
        <v>1076</v>
      </c>
      <c r="B1077" s="1" t="s">
        <v>30</v>
      </c>
      <c r="C1077" s="2">
        <v>44215</v>
      </c>
      <c r="D1077">
        <v>1</v>
      </c>
      <c r="E1077" s="1" t="s">
        <v>16</v>
      </c>
      <c r="F1077">
        <v>4</v>
      </c>
      <c r="G1077">
        <v>19</v>
      </c>
      <c r="H1077" s="1" t="s">
        <v>35</v>
      </c>
      <c r="I1077" s="3">
        <v>0.625</v>
      </c>
      <c r="J1077">
        <v>15</v>
      </c>
      <c r="K1077" s="1" t="s">
        <v>21</v>
      </c>
      <c r="L1077" s="1" t="s">
        <v>19</v>
      </c>
      <c r="M1077" s="1" t="s">
        <v>19</v>
      </c>
      <c r="N1077">
        <v>122</v>
      </c>
      <c r="O1077" s="4">
        <v>2.9513888888888888E-3</v>
      </c>
      <c r="P1077">
        <v>3</v>
      </c>
    </row>
    <row r="1078" spans="1:16" x14ac:dyDescent="0.3">
      <c r="A1078">
        <v>1077</v>
      </c>
      <c r="B1078" s="1" t="s">
        <v>20</v>
      </c>
      <c r="C1078" s="2">
        <v>44215</v>
      </c>
      <c r="D1078">
        <v>1</v>
      </c>
      <c r="E1078" s="1" t="s">
        <v>16</v>
      </c>
      <c r="F1078">
        <v>4</v>
      </c>
      <c r="G1078">
        <v>19</v>
      </c>
      <c r="H1078" s="1" t="s">
        <v>35</v>
      </c>
      <c r="I1078" s="3">
        <v>0.64599537037037036</v>
      </c>
      <c r="J1078">
        <v>15</v>
      </c>
      <c r="K1078" s="1" t="s">
        <v>28</v>
      </c>
      <c r="L1078" s="1" t="s">
        <v>19</v>
      </c>
      <c r="M1078" s="1" t="s">
        <v>19</v>
      </c>
      <c r="N1078">
        <v>103</v>
      </c>
      <c r="O1078" s="4">
        <v>1.9560185185185184E-3</v>
      </c>
      <c r="P1078">
        <v>3</v>
      </c>
    </row>
    <row r="1079" spans="1:16" x14ac:dyDescent="0.3">
      <c r="A1079">
        <v>1078</v>
      </c>
      <c r="B1079" s="1" t="s">
        <v>20</v>
      </c>
      <c r="C1079" s="2">
        <v>44215</v>
      </c>
      <c r="D1079">
        <v>1</v>
      </c>
      <c r="E1079" s="1" t="s">
        <v>16</v>
      </c>
      <c r="F1079">
        <v>4</v>
      </c>
      <c r="G1079">
        <v>19</v>
      </c>
      <c r="H1079" s="1" t="s">
        <v>35</v>
      </c>
      <c r="I1079" s="3">
        <v>0.64599537037037036</v>
      </c>
      <c r="J1079">
        <v>15</v>
      </c>
      <c r="K1079" s="1" t="s">
        <v>21</v>
      </c>
      <c r="L1079" s="1" t="s">
        <v>19</v>
      </c>
      <c r="M1079" s="1" t="s">
        <v>19</v>
      </c>
      <c r="N1079">
        <v>18</v>
      </c>
      <c r="O1079" s="4">
        <v>1.4004629629629629E-3</v>
      </c>
      <c r="P1079">
        <v>5</v>
      </c>
    </row>
    <row r="1080" spans="1:16" x14ac:dyDescent="0.3">
      <c r="A1080">
        <v>1079</v>
      </c>
      <c r="B1080" s="1" t="s">
        <v>27</v>
      </c>
      <c r="C1080" s="2">
        <v>44215</v>
      </c>
      <c r="D1080">
        <v>1</v>
      </c>
      <c r="E1080" s="1" t="s">
        <v>16</v>
      </c>
      <c r="F1080">
        <v>4</v>
      </c>
      <c r="G1080">
        <v>19</v>
      </c>
      <c r="H1080" s="1" t="s">
        <v>35</v>
      </c>
      <c r="I1080" s="3">
        <v>0.64900462962962968</v>
      </c>
      <c r="J1080">
        <v>15</v>
      </c>
      <c r="K1080" s="1" t="s">
        <v>18</v>
      </c>
      <c r="L1080" s="1" t="s">
        <v>19</v>
      </c>
      <c r="M1080" s="1" t="s">
        <v>19</v>
      </c>
      <c r="N1080">
        <v>20</v>
      </c>
      <c r="O1080" s="4">
        <v>1.7013888888888888E-3</v>
      </c>
      <c r="P1080">
        <v>4</v>
      </c>
    </row>
    <row r="1081" spans="1:16" x14ac:dyDescent="0.3">
      <c r="A1081">
        <v>1080</v>
      </c>
      <c r="B1081" s="1" t="s">
        <v>24</v>
      </c>
      <c r="C1081" s="2">
        <v>44215</v>
      </c>
      <c r="D1081">
        <v>1</v>
      </c>
      <c r="E1081" s="1" t="s">
        <v>16</v>
      </c>
      <c r="F1081">
        <v>4</v>
      </c>
      <c r="G1081">
        <v>19</v>
      </c>
      <c r="H1081" s="1" t="s">
        <v>35</v>
      </c>
      <c r="I1081" s="3">
        <v>0.64900462962962968</v>
      </c>
      <c r="J1081">
        <v>15</v>
      </c>
      <c r="K1081" s="1" t="s">
        <v>25</v>
      </c>
      <c r="L1081" s="1" t="s">
        <v>19</v>
      </c>
      <c r="M1081" s="1" t="s">
        <v>19</v>
      </c>
      <c r="N1081">
        <v>93</v>
      </c>
      <c r="O1081" s="4">
        <v>1.1689814814814816E-3</v>
      </c>
      <c r="P1081">
        <v>2</v>
      </c>
    </row>
    <row r="1082" spans="1:16" x14ac:dyDescent="0.3">
      <c r="A1082">
        <v>1081</v>
      </c>
      <c r="B1082" s="1" t="s">
        <v>20</v>
      </c>
      <c r="C1082" s="2">
        <v>44215</v>
      </c>
      <c r="D1082">
        <v>1</v>
      </c>
      <c r="E1082" s="1" t="s">
        <v>16</v>
      </c>
      <c r="F1082">
        <v>4</v>
      </c>
      <c r="G1082">
        <v>19</v>
      </c>
      <c r="H1082" s="1" t="s">
        <v>35</v>
      </c>
      <c r="I1082" s="3">
        <v>0.6629976851851852</v>
      </c>
      <c r="J1082">
        <v>15</v>
      </c>
      <c r="K1082" s="1" t="s">
        <v>26</v>
      </c>
      <c r="L1082" s="1" t="s">
        <v>22</v>
      </c>
      <c r="M1082" s="1" t="s">
        <v>22</v>
      </c>
      <c r="N1082"/>
      <c r="O1082" s="4"/>
    </row>
    <row r="1083" spans="1:16" x14ac:dyDescent="0.3">
      <c r="A1083">
        <v>1082</v>
      </c>
      <c r="B1083" s="1" t="s">
        <v>29</v>
      </c>
      <c r="C1083" s="2">
        <v>44215</v>
      </c>
      <c r="D1083">
        <v>1</v>
      </c>
      <c r="E1083" s="1" t="s">
        <v>16</v>
      </c>
      <c r="F1083">
        <v>4</v>
      </c>
      <c r="G1083">
        <v>19</v>
      </c>
      <c r="H1083" s="1" t="s">
        <v>35</v>
      </c>
      <c r="I1083" s="3">
        <v>0.6629976851851852</v>
      </c>
      <c r="J1083">
        <v>15</v>
      </c>
      <c r="K1083" s="1" t="s">
        <v>21</v>
      </c>
      <c r="L1083" s="1" t="s">
        <v>19</v>
      </c>
      <c r="M1083" s="1" t="s">
        <v>19</v>
      </c>
      <c r="N1083">
        <v>63</v>
      </c>
      <c r="O1083" s="4">
        <v>3.0092592592592593E-3</v>
      </c>
      <c r="P1083">
        <v>4</v>
      </c>
    </row>
    <row r="1084" spans="1:16" x14ac:dyDescent="0.3">
      <c r="A1084">
        <v>1083</v>
      </c>
      <c r="B1084" s="1" t="s">
        <v>24</v>
      </c>
      <c r="C1084" s="2">
        <v>44215</v>
      </c>
      <c r="D1084">
        <v>1</v>
      </c>
      <c r="E1084" s="1" t="s">
        <v>16</v>
      </c>
      <c r="F1084">
        <v>4</v>
      </c>
      <c r="G1084">
        <v>19</v>
      </c>
      <c r="H1084" s="1" t="s">
        <v>35</v>
      </c>
      <c r="I1084" s="3">
        <v>0.67299768518518521</v>
      </c>
      <c r="J1084">
        <v>16</v>
      </c>
      <c r="K1084" s="1" t="s">
        <v>18</v>
      </c>
      <c r="L1084" s="1" t="s">
        <v>19</v>
      </c>
      <c r="M1084" s="1" t="s">
        <v>19</v>
      </c>
      <c r="N1084">
        <v>90</v>
      </c>
      <c r="O1084" s="4">
        <v>4.5370370370370373E-3</v>
      </c>
      <c r="P1084">
        <v>4</v>
      </c>
    </row>
    <row r="1085" spans="1:16" x14ac:dyDescent="0.3">
      <c r="A1085">
        <v>1084</v>
      </c>
      <c r="B1085" s="1" t="s">
        <v>31</v>
      </c>
      <c r="C1085" s="2">
        <v>44215</v>
      </c>
      <c r="D1085">
        <v>1</v>
      </c>
      <c r="E1085" s="1" t="s">
        <v>16</v>
      </c>
      <c r="F1085">
        <v>4</v>
      </c>
      <c r="G1085">
        <v>19</v>
      </c>
      <c r="H1085" s="1" t="s">
        <v>35</v>
      </c>
      <c r="I1085" s="3">
        <v>0.67299768518518521</v>
      </c>
      <c r="J1085">
        <v>16</v>
      </c>
      <c r="K1085" s="1" t="s">
        <v>18</v>
      </c>
      <c r="L1085" s="1" t="s">
        <v>19</v>
      </c>
      <c r="M1085" s="1" t="s">
        <v>19</v>
      </c>
      <c r="N1085">
        <v>43</v>
      </c>
      <c r="O1085" s="4">
        <v>2.7777777777777779E-3</v>
      </c>
      <c r="P1085">
        <v>4</v>
      </c>
    </row>
    <row r="1086" spans="1:16" x14ac:dyDescent="0.3">
      <c r="A1086">
        <v>1085</v>
      </c>
      <c r="B1086" s="1" t="s">
        <v>27</v>
      </c>
      <c r="C1086" s="2">
        <v>44215</v>
      </c>
      <c r="D1086">
        <v>1</v>
      </c>
      <c r="E1086" s="1" t="s">
        <v>16</v>
      </c>
      <c r="F1086">
        <v>4</v>
      </c>
      <c r="G1086">
        <v>19</v>
      </c>
      <c r="H1086" s="1" t="s">
        <v>35</v>
      </c>
      <c r="I1086" s="3">
        <v>0.69499999999999995</v>
      </c>
      <c r="J1086">
        <v>16</v>
      </c>
      <c r="K1086" s="1" t="s">
        <v>18</v>
      </c>
      <c r="L1086" s="1" t="s">
        <v>19</v>
      </c>
      <c r="M1086" s="1" t="s">
        <v>22</v>
      </c>
      <c r="N1086">
        <v>105</v>
      </c>
      <c r="O1086" s="4">
        <v>1.2731481481481483E-3</v>
      </c>
      <c r="P1086">
        <v>4</v>
      </c>
    </row>
    <row r="1087" spans="1:16" x14ac:dyDescent="0.3">
      <c r="A1087">
        <v>1086</v>
      </c>
      <c r="B1087" s="1" t="s">
        <v>29</v>
      </c>
      <c r="C1087" s="2">
        <v>44215</v>
      </c>
      <c r="D1087">
        <v>1</v>
      </c>
      <c r="E1087" s="1" t="s">
        <v>16</v>
      </c>
      <c r="F1087">
        <v>4</v>
      </c>
      <c r="G1087">
        <v>19</v>
      </c>
      <c r="H1087" s="1" t="s">
        <v>35</v>
      </c>
      <c r="I1087" s="3">
        <v>0.69499999999999995</v>
      </c>
      <c r="J1087">
        <v>16</v>
      </c>
      <c r="K1087" s="1" t="s">
        <v>18</v>
      </c>
      <c r="L1087" s="1" t="s">
        <v>19</v>
      </c>
      <c r="M1087" s="1" t="s">
        <v>19</v>
      </c>
      <c r="N1087">
        <v>59</v>
      </c>
      <c r="O1087" s="4">
        <v>3.5879629629629629E-3</v>
      </c>
      <c r="P1087">
        <v>5</v>
      </c>
    </row>
    <row r="1088" spans="1:16" x14ac:dyDescent="0.3">
      <c r="A1088">
        <v>1087</v>
      </c>
      <c r="B1088" s="1" t="s">
        <v>29</v>
      </c>
      <c r="C1088" s="2">
        <v>44215</v>
      </c>
      <c r="D1088">
        <v>1</v>
      </c>
      <c r="E1088" s="1" t="s">
        <v>16</v>
      </c>
      <c r="F1088">
        <v>4</v>
      </c>
      <c r="G1088">
        <v>19</v>
      </c>
      <c r="H1088" s="1" t="s">
        <v>35</v>
      </c>
      <c r="I1088" s="3">
        <v>0.70599537037037041</v>
      </c>
      <c r="J1088">
        <v>16</v>
      </c>
      <c r="K1088" s="1" t="s">
        <v>26</v>
      </c>
      <c r="L1088" s="1" t="s">
        <v>19</v>
      </c>
      <c r="M1088" s="1" t="s">
        <v>19</v>
      </c>
      <c r="N1088">
        <v>115</v>
      </c>
      <c r="O1088" s="4">
        <v>4.7106481481481478E-3</v>
      </c>
      <c r="P1088">
        <v>4</v>
      </c>
    </row>
    <row r="1089" spans="1:16" x14ac:dyDescent="0.3">
      <c r="A1089">
        <v>1088</v>
      </c>
      <c r="B1089" s="1" t="s">
        <v>31</v>
      </c>
      <c r="C1089" s="2">
        <v>44215</v>
      </c>
      <c r="D1089">
        <v>1</v>
      </c>
      <c r="E1089" s="1" t="s">
        <v>16</v>
      </c>
      <c r="F1089">
        <v>4</v>
      </c>
      <c r="G1089">
        <v>19</v>
      </c>
      <c r="H1089" s="1" t="s">
        <v>35</v>
      </c>
      <c r="I1089" s="3">
        <v>0.70599537037037041</v>
      </c>
      <c r="J1089">
        <v>16</v>
      </c>
      <c r="K1089" s="1" t="s">
        <v>25</v>
      </c>
      <c r="L1089" s="1" t="s">
        <v>19</v>
      </c>
      <c r="M1089" s="1" t="s">
        <v>19</v>
      </c>
      <c r="N1089">
        <v>106</v>
      </c>
      <c r="O1089" s="4">
        <v>1.2847222222222223E-3</v>
      </c>
      <c r="P1089">
        <v>4</v>
      </c>
    </row>
    <row r="1090" spans="1:16" x14ac:dyDescent="0.3">
      <c r="A1090">
        <v>1089</v>
      </c>
      <c r="B1090" s="1" t="s">
        <v>20</v>
      </c>
      <c r="C1090" s="2">
        <v>44215</v>
      </c>
      <c r="D1090">
        <v>1</v>
      </c>
      <c r="E1090" s="1" t="s">
        <v>16</v>
      </c>
      <c r="F1090">
        <v>4</v>
      </c>
      <c r="G1090">
        <v>19</v>
      </c>
      <c r="H1090" s="1" t="s">
        <v>35</v>
      </c>
      <c r="I1090" s="3">
        <v>0.71900462962962963</v>
      </c>
      <c r="J1090">
        <v>17</v>
      </c>
      <c r="K1090" s="1" t="s">
        <v>28</v>
      </c>
      <c r="L1090" s="1" t="s">
        <v>19</v>
      </c>
      <c r="M1090" s="1" t="s">
        <v>19</v>
      </c>
      <c r="N1090">
        <v>35</v>
      </c>
      <c r="O1090" s="4">
        <v>6.8287037037037036E-4</v>
      </c>
      <c r="P1090">
        <v>3</v>
      </c>
    </row>
    <row r="1091" spans="1:16" x14ac:dyDescent="0.3">
      <c r="A1091">
        <v>1090</v>
      </c>
      <c r="B1091" s="1" t="s">
        <v>15</v>
      </c>
      <c r="C1091" s="2">
        <v>44215</v>
      </c>
      <c r="D1091">
        <v>1</v>
      </c>
      <c r="E1091" s="1" t="s">
        <v>16</v>
      </c>
      <c r="F1091">
        <v>4</v>
      </c>
      <c r="G1091">
        <v>19</v>
      </c>
      <c r="H1091" s="1" t="s">
        <v>35</v>
      </c>
      <c r="I1091" s="3">
        <v>0.71900462962962963</v>
      </c>
      <c r="J1091">
        <v>17</v>
      </c>
      <c r="K1091" s="1" t="s">
        <v>18</v>
      </c>
      <c r="L1091" s="1" t="s">
        <v>19</v>
      </c>
      <c r="M1091" s="1" t="s">
        <v>19</v>
      </c>
      <c r="N1091">
        <v>48</v>
      </c>
      <c r="O1091" s="4">
        <v>4.5717592592592589E-3</v>
      </c>
      <c r="P1091">
        <v>4</v>
      </c>
    </row>
    <row r="1092" spans="1:16" x14ac:dyDescent="0.3">
      <c r="A1092">
        <v>1091</v>
      </c>
      <c r="B1092" s="1" t="s">
        <v>27</v>
      </c>
      <c r="C1092" s="2">
        <v>44215</v>
      </c>
      <c r="D1092">
        <v>1</v>
      </c>
      <c r="E1092" s="1" t="s">
        <v>16</v>
      </c>
      <c r="F1092">
        <v>4</v>
      </c>
      <c r="G1092">
        <v>19</v>
      </c>
      <c r="H1092" s="1" t="s">
        <v>35</v>
      </c>
      <c r="I1092" s="3">
        <v>0.72499999999999998</v>
      </c>
      <c r="J1092">
        <v>17</v>
      </c>
      <c r="K1092" s="1" t="s">
        <v>18</v>
      </c>
      <c r="L1092" s="1" t="s">
        <v>22</v>
      </c>
      <c r="M1092" s="1" t="s">
        <v>22</v>
      </c>
      <c r="N1092"/>
      <c r="O1092" s="4"/>
    </row>
    <row r="1093" spans="1:16" x14ac:dyDescent="0.3">
      <c r="A1093">
        <v>1092</v>
      </c>
      <c r="B1093" s="1" t="s">
        <v>27</v>
      </c>
      <c r="C1093" s="2">
        <v>44215</v>
      </c>
      <c r="D1093">
        <v>1</v>
      </c>
      <c r="E1093" s="1" t="s">
        <v>16</v>
      </c>
      <c r="F1093">
        <v>4</v>
      </c>
      <c r="G1093">
        <v>19</v>
      </c>
      <c r="H1093" s="1" t="s">
        <v>35</v>
      </c>
      <c r="I1093" s="3">
        <v>0.72499999999999998</v>
      </c>
      <c r="J1093">
        <v>17</v>
      </c>
      <c r="K1093" s="1" t="s">
        <v>21</v>
      </c>
      <c r="L1093" s="1" t="s">
        <v>19</v>
      </c>
      <c r="M1093" s="1" t="s">
        <v>19</v>
      </c>
      <c r="N1093">
        <v>56</v>
      </c>
      <c r="O1093" s="4">
        <v>4.6064814814814814E-3</v>
      </c>
      <c r="P1093">
        <v>4</v>
      </c>
    </row>
    <row r="1094" spans="1:16" x14ac:dyDescent="0.3">
      <c r="A1094">
        <v>1093</v>
      </c>
      <c r="B1094" s="1" t="s">
        <v>23</v>
      </c>
      <c r="C1094" s="2">
        <v>44216</v>
      </c>
      <c r="D1094">
        <v>1</v>
      </c>
      <c r="E1094" s="1" t="s">
        <v>16</v>
      </c>
      <c r="F1094">
        <v>4</v>
      </c>
      <c r="G1094">
        <v>20</v>
      </c>
      <c r="H1094" s="1" t="s">
        <v>36</v>
      </c>
      <c r="I1094" s="3">
        <v>0.37900462962962961</v>
      </c>
      <c r="J1094">
        <v>9</v>
      </c>
      <c r="K1094" s="1" t="s">
        <v>21</v>
      </c>
      <c r="L1094" s="1" t="s">
        <v>22</v>
      </c>
      <c r="M1094" s="1" t="s">
        <v>22</v>
      </c>
      <c r="N1094"/>
      <c r="O1094" s="4"/>
    </row>
    <row r="1095" spans="1:16" x14ac:dyDescent="0.3">
      <c r="A1095">
        <v>1094</v>
      </c>
      <c r="B1095" s="1" t="s">
        <v>23</v>
      </c>
      <c r="C1095" s="2">
        <v>44216</v>
      </c>
      <c r="D1095">
        <v>1</v>
      </c>
      <c r="E1095" s="1" t="s">
        <v>16</v>
      </c>
      <c r="F1095">
        <v>4</v>
      </c>
      <c r="G1095">
        <v>20</v>
      </c>
      <c r="H1095" s="1" t="s">
        <v>36</v>
      </c>
      <c r="I1095" s="3">
        <v>0.37900462962962961</v>
      </c>
      <c r="J1095">
        <v>9</v>
      </c>
      <c r="K1095" s="1" t="s">
        <v>26</v>
      </c>
      <c r="L1095" s="1" t="s">
        <v>19</v>
      </c>
      <c r="M1095" s="1" t="s">
        <v>19</v>
      </c>
      <c r="N1095">
        <v>99</v>
      </c>
      <c r="O1095" s="4">
        <v>3.2291666666666666E-3</v>
      </c>
      <c r="P1095">
        <v>4</v>
      </c>
    </row>
    <row r="1096" spans="1:16" x14ac:dyDescent="0.3">
      <c r="A1096">
        <v>1095</v>
      </c>
      <c r="B1096" s="1" t="s">
        <v>29</v>
      </c>
      <c r="C1096" s="2">
        <v>44216</v>
      </c>
      <c r="D1096">
        <v>1</v>
      </c>
      <c r="E1096" s="1" t="s">
        <v>16</v>
      </c>
      <c r="F1096">
        <v>4</v>
      </c>
      <c r="G1096">
        <v>20</v>
      </c>
      <c r="H1096" s="1" t="s">
        <v>36</v>
      </c>
      <c r="I1096" s="3">
        <v>0.4070023148148148</v>
      </c>
      <c r="J1096">
        <v>9</v>
      </c>
      <c r="K1096" s="1" t="s">
        <v>26</v>
      </c>
      <c r="L1096" s="1" t="s">
        <v>19</v>
      </c>
      <c r="M1096" s="1" t="s">
        <v>19</v>
      </c>
      <c r="N1096">
        <v>71</v>
      </c>
      <c r="O1096" s="4">
        <v>1.8634259259259259E-3</v>
      </c>
      <c r="P1096">
        <v>3</v>
      </c>
    </row>
    <row r="1097" spans="1:16" x14ac:dyDescent="0.3">
      <c r="A1097">
        <v>1096</v>
      </c>
      <c r="B1097" s="1" t="s">
        <v>23</v>
      </c>
      <c r="C1097" s="2">
        <v>44216</v>
      </c>
      <c r="D1097">
        <v>1</v>
      </c>
      <c r="E1097" s="1" t="s">
        <v>16</v>
      </c>
      <c r="F1097">
        <v>4</v>
      </c>
      <c r="G1097">
        <v>20</v>
      </c>
      <c r="H1097" s="1" t="s">
        <v>36</v>
      </c>
      <c r="I1097" s="3">
        <v>0.4070023148148148</v>
      </c>
      <c r="J1097">
        <v>9</v>
      </c>
      <c r="K1097" s="1" t="s">
        <v>25</v>
      </c>
      <c r="L1097" s="1" t="s">
        <v>19</v>
      </c>
      <c r="M1097" s="1" t="s">
        <v>19</v>
      </c>
      <c r="N1097">
        <v>54</v>
      </c>
      <c r="O1097" s="4">
        <v>3.0555555555555557E-3</v>
      </c>
      <c r="P1097">
        <v>4</v>
      </c>
    </row>
    <row r="1098" spans="1:16" x14ac:dyDescent="0.3">
      <c r="A1098">
        <v>1097</v>
      </c>
      <c r="B1098" s="1" t="s">
        <v>24</v>
      </c>
      <c r="C1098" s="2">
        <v>44216</v>
      </c>
      <c r="D1098">
        <v>1</v>
      </c>
      <c r="E1098" s="1" t="s">
        <v>16</v>
      </c>
      <c r="F1098">
        <v>4</v>
      </c>
      <c r="G1098">
        <v>20</v>
      </c>
      <c r="H1098" s="1" t="s">
        <v>36</v>
      </c>
      <c r="I1098" s="3">
        <v>0.4070023148148148</v>
      </c>
      <c r="J1098">
        <v>9</v>
      </c>
      <c r="K1098" s="1" t="s">
        <v>26</v>
      </c>
      <c r="L1098" s="1" t="s">
        <v>22</v>
      </c>
      <c r="M1098" s="1" t="s">
        <v>22</v>
      </c>
      <c r="N1098"/>
      <c r="O1098" s="4"/>
    </row>
    <row r="1099" spans="1:16" x14ac:dyDescent="0.3">
      <c r="A1099">
        <v>1098</v>
      </c>
      <c r="B1099" s="1" t="s">
        <v>31</v>
      </c>
      <c r="C1099" s="2">
        <v>44216</v>
      </c>
      <c r="D1099">
        <v>1</v>
      </c>
      <c r="E1099" s="1" t="s">
        <v>16</v>
      </c>
      <c r="F1099">
        <v>4</v>
      </c>
      <c r="G1099">
        <v>20</v>
      </c>
      <c r="H1099" s="1" t="s">
        <v>36</v>
      </c>
      <c r="I1099" s="3">
        <v>0.4070023148148148</v>
      </c>
      <c r="J1099">
        <v>9</v>
      </c>
      <c r="K1099" s="1" t="s">
        <v>25</v>
      </c>
      <c r="L1099" s="1" t="s">
        <v>22</v>
      </c>
      <c r="M1099" s="1" t="s">
        <v>22</v>
      </c>
      <c r="N1099"/>
      <c r="O1099" s="4"/>
    </row>
    <row r="1100" spans="1:16" x14ac:dyDescent="0.3">
      <c r="A1100">
        <v>1099</v>
      </c>
      <c r="B1100" s="1" t="s">
        <v>27</v>
      </c>
      <c r="C1100" s="2">
        <v>44216</v>
      </c>
      <c r="D1100">
        <v>1</v>
      </c>
      <c r="E1100" s="1" t="s">
        <v>16</v>
      </c>
      <c r="F1100">
        <v>4</v>
      </c>
      <c r="G1100">
        <v>20</v>
      </c>
      <c r="H1100" s="1" t="s">
        <v>36</v>
      </c>
      <c r="I1100" s="3">
        <v>0.4070023148148148</v>
      </c>
      <c r="J1100">
        <v>9</v>
      </c>
      <c r="K1100" s="1" t="s">
        <v>28</v>
      </c>
      <c r="L1100" s="1" t="s">
        <v>19</v>
      </c>
      <c r="M1100" s="1" t="s">
        <v>19</v>
      </c>
      <c r="N1100">
        <v>54</v>
      </c>
      <c r="O1100" s="4">
        <v>9.9537037037037042E-4</v>
      </c>
      <c r="P1100">
        <v>4</v>
      </c>
    </row>
    <row r="1101" spans="1:16" x14ac:dyDescent="0.3">
      <c r="A1101">
        <v>1100</v>
      </c>
      <c r="B1101" s="1" t="s">
        <v>29</v>
      </c>
      <c r="C1101" s="2">
        <v>44216</v>
      </c>
      <c r="D1101">
        <v>1</v>
      </c>
      <c r="E1101" s="1" t="s">
        <v>16</v>
      </c>
      <c r="F1101">
        <v>4</v>
      </c>
      <c r="G1101">
        <v>20</v>
      </c>
      <c r="H1101" s="1" t="s">
        <v>36</v>
      </c>
      <c r="I1101" s="3">
        <v>0.4070023148148148</v>
      </c>
      <c r="J1101">
        <v>9</v>
      </c>
      <c r="K1101" s="1" t="s">
        <v>21</v>
      </c>
      <c r="L1101" s="1" t="s">
        <v>19</v>
      </c>
      <c r="M1101" s="1" t="s">
        <v>19</v>
      </c>
      <c r="N1101">
        <v>62</v>
      </c>
      <c r="O1101" s="4">
        <v>1.261574074074074E-3</v>
      </c>
      <c r="P1101">
        <v>2</v>
      </c>
    </row>
    <row r="1102" spans="1:16" x14ac:dyDescent="0.3">
      <c r="A1102">
        <v>1101</v>
      </c>
      <c r="B1102" s="1" t="s">
        <v>23</v>
      </c>
      <c r="C1102" s="2">
        <v>44216</v>
      </c>
      <c r="D1102">
        <v>1</v>
      </c>
      <c r="E1102" s="1" t="s">
        <v>16</v>
      </c>
      <c r="F1102">
        <v>4</v>
      </c>
      <c r="G1102">
        <v>20</v>
      </c>
      <c r="H1102" s="1" t="s">
        <v>36</v>
      </c>
      <c r="I1102" s="3">
        <v>0.43200231481481483</v>
      </c>
      <c r="J1102">
        <v>10</v>
      </c>
      <c r="K1102" s="1" t="s">
        <v>25</v>
      </c>
      <c r="L1102" s="1" t="s">
        <v>19</v>
      </c>
      <c r="M1102" s="1" t="s">
        <v>19</v>
      </c>
      <c r="N1102">
        <v>24</v>
      </c>
      <c r="O1102" s="4">
        <v>2.8703703703703703E-3</v>
      </c>
      <c r="P1102">
        <v>4</v>
      </c>
    </row>
    <row r="1103" spans="1:16" x14ac:dyDescent="0.3">
      <c r="A1103">
        <v>1102</v>
      </c>
      <c r="B1103" s="1" t="s">
        <v>27</v>
      </c>
      <c r="C1103" s="2">
        <v>44216</v>
      </c>
      <c r="D1103">
        <v>1</v>
      </c>
      <c r="E1103" s="1" t="s">
        <v>16</v>
      </c>
      <c r="F1103">
        <v>4</v>
      </c>
      <c r="G1103">
        <v>20</v>
      </c>
      <c r="H1103" s="1" t="s">
        <v>36</v>
      </c>
      <c r="I1103" s="3">
        <v>0.43200231481481483</v>
      </c>
      <c r="J1103">
        <v>10</v>
      </c>
      <c r="K1103" s="1" t="s">
        <v>26</v>
      </c>
      <c r="L1103" s="1" t="s">
        <v>19</v>
      </c>
      <c r="M1103" s="1" t="s">
        <v>19</v>
      </c>
      <c r="N1103">
        <v>94</v>
      </c>
      <c r="O1103" s="4">
        <v>2.8935185185185184E-3</v>
      </c>
      <c r="P1103">
        <v>5</v>
      </c>
    </row>
    <row r="1104" spans="1:16" x14ac:dyDescent="0.3">
      <c r="A1104">
        <v>1103</v>
      </c>
      <c r="B1104" s="1" t="s">
        <v>20</v>
      </c>
      <c r="C1104" s="2">
        <v>44216</v>
      </c>
      <c r="D1104">
        <v>1</v>
      </c>
      <c r="E1104" s="1" t="s">
        <v>16</v>
      </c>
      <c r="F1104">
        <v>4</v>
      </c>
      <c r="G1104">
        <v>20</v>
      </c>
      <c r="H1104" s="1" t="s">
        <v>36</v>
      </c>
      <c r="I1104" s="3">
        <v>0.47499999999999998</v>
      </c>
      <c r="J1104">
        <v>11</v>
      </c>
      <c r="K1104" s="1" t="s">
        <v>25</v>
      </c>
      <c r="L1104" s="1" t="s">
        <v>19</v>
      </c>
      <c r="M1104" s="1" t="s">
        <v>19</v>
      </c>
      <c r="N1104">
        <v>43</v>
      </c>
      <c r="O1104" s="4">
        <v>6.4814814814814813E-4</v>
      </c>
      <c r="P1104">
        <v>3</v>
      </c>
    </row>
    <row r="1105" spans="1:16" x14ac:dyDescent="0.3">
      <c r="A1105">
        <v>1104</v>
      </c>
      <c r="B1105" s="1" t="s">
        <v>30</v>
      </c>
      <c r="C1105" s="2">
        <v>44216</v>
      </c>
      <c r="D1105">
        <v>1</v>
      </c>
      <c r="E1105" s="1" t="s">
        <v>16</v>
      </c>
      <c r="F1105">
        <v>4</v>
      </c>
      <c r="G1105">
        <v>20</v>
      </c>
      <c r="H1105" s="1" t="s">
        <v>36</v>
      </c>
      <c r="I1105" s="3">
        <v>0.47499999999999998</v>
      </c>
      <c r="J1105">
        <v>11</v>
      </c>
      <c r="K1105" s="1" t="s">
        <v>28</v>
      </c>
      <c r="L1105" s="1" t="s">
        <v>22</v>
      </c>
      <c r="M1105" s="1" t="s">
        <v>22</v>
      </c>
      <c r="N1105"/>
      <c r="O1105" s="4"/>
    </row>
    <row r="1106" spans="1:16" x14ac:dyDescent="0.3">
      <c r="A1106">
        <v>1105</v>
      </c>
      <c r="B1106" s="1" t="s">
        <v>29</v>
      </c>
      <c r="C1106" s="2">
        <v>44216</v>
      </c>
      <c r="D1106">
        <v>1</v>
      </c>
      <c r="E1106" s="1" t="s">
        <v>16</v>
      </c>
      <c r="F1106">
        <v>4</v>
      </c>
      <c r="G1106">
        <v>20</v>
      </c>
      <c r="H1106" s="1" t="s">
        <v>36</v>
      </c>
      <c r="I1106" s="3">
        <v>0.5</v>
      </c>
      <c r="J1106">
        <v>12</v>
      </c>
      <c r="K1106" s="1" t="s">
        <v>28</v>
      </c>
      <c r="L1106" s="1" t="s">
        <v>19</v>
      </c>
      <c r="M1106" s="1" t="s">
        <v>19</v>
      </c>
      <c r="N1106">
        <v>58</v>
      </c>
      <c r="O1106" s="4">
        <v>2.9398148148148148E-3</v>
      </c>
      <c r="P1106">
        <v>5</v>
      </c>
    </row>
    <row r="1107" spans="1:16" x14ac:dyDescent="0.3">
      <c r="A1107">
        <v>1106</v>
      </c>
      <c r="B1107" s="1" t="s">
        <v>24</v>
      </c>
      <c r="C1107" s="2">
        <v>44216</v>
      </c>
      <c r="D1107">
        <v>1</v>
      </c>
      <c r="E1107" s="1" t="s">
        <v>16</v>
      </c>
      <c r="F1107">
        <v>4</v>
      </c>
      <c r="G1107">
        <v>20</v>
      </c>
      <c r="H1107" s="1" t="s">
        <v>36</v>
      </c>
      <c r="I1107" s="3">
        <v>0.5</v>
      </c>
      <c r="J1107">
        <v>12</v>
      </c>
      <c r="K1107" s="1" t="s">
        <v>25</v>
      </c>
      <c r="L1107" s="1" t="s">
        <v>19</v>
      </c>
      <c r="M1107" s="1" t="s">
        <v>19</v>
      </c>
      <c r="N1107">
        <v>15</v>
      </c>
      <c r="O1107" s="4">
        <v>4.5717592592592589E-3</v>
      </c>
      <c r="P1107">
        <v>1</v>
      </c>
    </row>
    <row r="1108" spans="1:16" x14ac:dyDescent="0.3">
      <c r="A1108">
        <v>1107</v>
      </c>
      <c r="B1108" s="1" t="s">
        <v>20</v>
      </c>
      <c r="C1108" s="2">
        <v>44216</v>
      </c>
      <c r="D1108">
        <v>1</v>
      </c>
      <c r="E1108" s="1" t="s">
        <v>16</v>
      </c>
      <c r="F1108">
        <v>4</v>
      </c>
      <c r="G1108">
        <v>20</v>
      </c>
      <c r="H1108" s="1" t="s">
        <v>36</v>
      </c>
      <c r="I1108" s="3">
        <v>0.505</v>
      </c>
      <c r="J1108">
        <v>12</v>
      </c>
      <c r="K1108" s="1" t="s">
        <v>18</v>
      </c>
      <c r="L1108" s="1" t="s">
        <v>19</v>
      </c>
      <c r="M1108" s="1" t="s">
        <v>19</v>
      </c>
      <c r="N1108">
        <v>102</v>
      </c>
      <c r="O1108" s="4">
        <v>8.7962962962962962E-4</v>
      </c>
      <c r="P1108">
        <v>1</v>
      </c>
    </row>
    <row r="1109" spans="1:16" x14ac:dyDescent="0.3">
      <c r="A1109">
        <v>1108</v>
      </c>
      <c r="B1109" s="1" t="s">
        <v>24</v>
      </c>
      <c r="C1109" s="2">
        <v>44216</v>
      </c>
      <c r="D1109">
        <v>1</v>
      </c>
      <c r="E1109" s="1" t="s">
        <v>16</v>
      </c>
      <c r="F1109">
        <v>4</v>
      </c>
      <c r="G1109">
        <v>20</v>
      </c>
      <c r="H1109" s="1" t="s">
        <v>36</v>
      </c>
      <c r="I1109" s="3">
        <v>0.505</v>
      </c>
      <c r="J1109">
        <v>12</v>
      </c>
      <c r="K1109" s="1" t="s">
        <v>18</v>
      </c>
      <c r="L1109" s="1" t="s">
        <v>19</v>
      </c>
      <c r="M1109" s="1" t="s">
        <v>19</v>
      </c>
      <c r="N1109">
        <v>40</v>
      </c>
      <c r="O1109" s="4">
        <v>3.7268518518518519E-3</v>
      </c>
      <c r="P1109">
        <v>2</v>
      </c>
    </row>
    <row r="1110" spans="1:16" x14ac:dyDescent="0.3">
      <c r="A1110">
        <v>1109</v>
      </c>
      <c r="B1110" s="1" t="s">
        <v>15</v>
      </c>
      <c r="C1110" s="2">
        <v>44216</v>
      </c>
      <c r="D1110">
        <v>1</v>
      </c>
      <c r="E1110" s="1" t="s">
        <v>16</v>
      </c>
      <c r="F1110">
        <v>4</v>
      </c>
      <c r="G1110">
        <v>20</v>
      </c>
      <c r="H1110" s="1" t="s">
        <v>36</v>
      </c>
      <c r="I1110" s="3">
        <v>0.51900462962962968</v>
      </c>
      <c r="J1110">
        <v>12</v>
      </c>
      <c r="K1110" s="1" t="s">
        <v>21</v>
      </c>
      <c r="L1110" s="1" t="s">
        <v>19</v>
      </c>
      <c r="M1110" s="1" t="s">
        <v>19</v>
      </c>
      <c r="N1110">
        <v>63</v>
      </c>
      <c r="O1110" s="4">
        <v>3.3564814814814816E-3</v>
      </c>
      <c r="P1110">
        <v>2</v>
      </c>
    </row>
    <row r="1111" spans="1:16" x14ac:dyDescent="0.3">
      <c r="A1111">
        <v>1110</v>
      </c>
      <c r="B1111" s="1" t="s">
        <v>30</v>
      </c>
      <c r="C1111" s="2">
        <v>44216</v>
      </c>
      <c r="D1111">
        <v>1</v>
      </c>
      <c r="E1111" s="1" t="s">
        <v>16</v>
      </c>
      <c r="F1111">
        <v>4</v>
      </c>
      <c r="G1111">
        <v>20</v>
      </c>
      <c r="H1111" s="1" t="s">
        <v>36</v>
      </c>
      <c r="I1111" s="3">
        <v>0.51900462962962968</v>
      </c>
      <c r="J1111">
        <v>12</v>
      </c>
      <c r="K1111" s="1" t="s">
        <v>28</v>
      </c>
      <c r="L1111" s="1" t="s">
        <v>19</v>
      </c>
      <c r="M1111" s="1" t="s">
        <v>19</v>
      </c>
      <c r="N1111">
        <v>77</v>
      </c>
      <c r="O1111" s="4">
        <v>4.4212962962962964E-3</v>
      </c>
      <c r="P1111">
        <v>4</v>
      </c>
    </row>
    <row r="1112" spans="1:16" x14ac:dyDescent="0.3">
      <c r="A1112">
        <v>1111</v>
      </c>
      <c r="B1112" s="1" t="s">
        <v>30</v>
      </c>
      <c r="C1112" s="2">
        <v>44216</v>
      </c>
      <c r="D1112">
        <v>1</v>
      </c>
      <c r="E1112" s="1" t="s">
        <v>16</v>
      </c>
      <c r="F1112">
        <v>4</v>
      </c>
      <c r="G1112">
        <v>20</v>
      </c>
      <c r="H1112" s="1" t="s">
        <v>36</v>
      </c>
      <c r="I1112" s="3">
        <v>0.54099537037037038</v>
      </c>
      <c r="J1112">
        <v>12</v>
      </c>
      <c r="K1112" s="1" t="s">
        <v>21</v>
      </c>
      <c r="L1112" s="1" t="s">
        <v>19</v>
      </c>
      <c r="M1112" s="1" t="s">
        <v>19</v>
      </c>
      <c r="N1112">
        <v>93</v>
      </c>
      <c r="O1112" s="4">
        <v>3.8194444444444443E-3</v>
      </c>
      <c r="P1112">
        <v>4</v>
      </c>
    </row>
    <row r="1113" spans="1:16" x14ac:dyDescent="0.3">
      <c r="A1113">
        <v>1112</v>
      </c>
      <c r="B1113" s="1" t="s">
        <v>20</v>
      </c>
      <c r="C1113" s="2">
        <v>44216</v>
      </c>
      <c r="D1113">
        <v>1</v>
      </c>
      <c r="E1113" s="1" t="s">
        <v>16</v>
      </c>
      <c r="F1113">
        <v>4</v>
      </c>
      <c r="G1113">
        <v>20</v>
      </c>
      <c r="H1113" s="1" t="s">
        <v>36</v>
      </c>
      <c r="I1113" s="3">
        <v>0.54099537037037038</v>
      </c>
      <c r="J1113">
        <v>12</v>
      </c>
      <c r="K1113" s="1" t="s">
        <v>28</v>
      </c>
      <c r="L1113" s="1" t="s">
        <v>19</v>
      </c>
      <c r="M1113" s="1" t="s">
        <v>19</v>
      </c>
      <c r="N1113">
        <v>101</v>
      </c>
      <c r="O1113" s="4">
        <v>2.3379629629629631E-3</v>
      </c>
      <c r="P1113">
        <v>5</v>
      </c>
    </row>
    <row r="1114" spans="1:16" x14ac:dyDescent="0.3">
      <c r="A1114">
        <v>1113</v>
      </c>
      <c r="B1114" s="1" t="s">
        <v>23</v>
      </c>
      <c r="C1114" s="2">
        <v>44216</v>
      </c>
      <c r="D1114">
        <v>1</v>
      </c>
      <c r="E1114" s="1" t="s">
        <v>16</v>
      </c>
      <c r="F1114">
        <v>4</v>
      </c>
      <c r="G1114">
        <v>20</v>
      </c>
      <c r="H1114" s="1" t="s">
        <v>36</v>
      </c>
      <c r="I1114" s="3">
        <v>0.54200231481481487</v>
      </c>
      <c r="J1114">
        <v>13</v>
      </c>
      <c r="K1114" s="1" t="s">
        <v>25</v>
      </c>
      <c r="L1114" s="1" t="s">
        <v>19</v>
      </c>
      <c r="M1114" s="1" t="s">
        <v>19</v>
      </c>
      <c r="N1114">
        <v>34</v>
      </c>
      <c r="O1114" s="4">
        <v>3.9351851851851852E-4</v>
      </c>
      <c r="P1114">
        <v>5</v>
      </c>
    </row>
    <row r="1115" spans="1:16" x14ac:dyDescent="0.3">
      <c r="A1115">
        <v>1114</v>
      </c>
      <c r="B1115" s="1" t="s">
        <v>23</v>
      </c>
      <c r="C1115" s="2">
        <v>44216</v>
      </c>
      <c r="D1115">
        <v>1</v>
      </c>
      <c r="E1115" s="1" t="s">
        <v>16</v>
      </c>
      <c r="F1115">
        <v>4</v>
      </c>
      <c r="G1115">
        <v>20</v>
      </c>
      <c r="H1115" s="1" t="s">
        <v>36</v>
      </c>
      <c r="I1115" s="3">
        <v>0.54200231481481487</v>
      </c>
      <c r="J1115">
        <v>13</v>
      </c>
      <c r="K1115" s="1" t="s">
        <v>25</v>
      </c>
      <c r="L1115" s="1" t="s">
        <v>19</v>
      </c>
      <c r="M1115" s="1" t="s">
        <v>19</v>
      </c>
      <c r="N1115">
        <v>64</v>
      </c>
      <c r="O1115" s="4">
        <v>1.0879629629629629E-3</v>
      </c>
      <c r="P1115">
        <v>5</v>
      </c>
    </row>
    <row r="1116" spans="1:16" x14ac:dyDescent="0.3">
      <c r="A1116">
        <v>1115</v>
      </c>
      <c r="B1116" s="1" t="s">
        <v>24</v>
      </c>
      <c r="C1116" s="2">
        <v>44216</v>
      </c>
      <c r="D1116">
        <v>1</v>
      </c>
      <c r="E1116" s="1" t="s">
        <v>16</v>
      </c>
      <c r="F1116">
        <v>4</v>
      </c>
      <c r="G1116">
        <v>20</v>
      </c>
      <c r="H1116" s="1" t="s">
        <v>36</v>
      </c>
      <c r="I1116" s="3">
        <v>0.56000000000000005</v>
      </c>
      <c r="J1116">
        <v>13</v>
      </c>
      <c r="K1116" s="1" t="s">
        <v>21</v>
      </c>
      <c r="L1116" s="1" t="s">
        <v>19</v>
      </c>
      <c r="M1116" s="1" t="s">
        <v>22</v>
      </c>
      <c r="N1116">
        <v>25</v>
      </c>
      <c r="O1116" s="4">
        <v>4.5370370370370373E-3</v>
      </c>
      <c r="P1116">
        <v>3</v>
      </c>
    </row>
    <row r="1117" spans="1:16" x14ac:dyDescent="0.3">
      <c r="A1117">
        <v>1116</v>
      </c>
      <c r="B1117" s="1" t="s">
        <v>27</v>
      </c>
      <c r="C1117" s="2">
        <v>44216</v>
      </c>
      <c r="D1117">
        <v>1</v>
      </c>
      <c r="E1117" s="1" t="s">
        <v>16</v>
      </c>
      <c r="F1117">
        <v>4</v>
      </c>
      <c r="G1117">
        <v>20</v>
      </c>
      <c r="H1117" s="1" t="s">
        <v>36</v>
      </c>
      <c r="I1117" s="3">
        <v>0.56000000000000005</v>
      </c>
      <c r="J1117">
        <v>13</v>
      </c>
      <c r="K1117" s="1" t="s">
        <v>26</v>
      </c>
      <c r="L1117" s="1" t="s">
        <v>19</v>
      </c>
      <c r="M1117" s="1" t="s">
        <v>19</v>
      </c>
      <c r="N1117">
        <v>122</v>
      </c>
      <c r="O1117" s="4">
        <v>1.5393518518518519E-3</v>
      </c>
      <c r="P1117">
        <v>4</v>
      </c>
    </row>
    <row r="1118" spans="1:16" x14ac:dyDescent="0.3">
      <c r="A1118">
        <v>1117</v>
      </c>
      <c r="B1118" s="1" t="s">
        <v>23</v>
      </c>
      <c r="C1118" s="2">
        <v>44216</v>
      </c>
      <c r="D1118">
        <v>1</v>
      </c>
      <c r="E1118" s="1" t="s">
        <v>16</v>
      </c>
      <c r="F1118">
        <v>4</v>
      </c>
      <c r="G1118">
        <v>20</v>
      </c>
      <c r="H1118" s="1" t="s">
        <v>36</v>
      </c>
      <c r="I1118" s="3">
        <v>0.56000000000000005</v>
      </c>
      <c r="J1118">
        <v>13</v>
      </c>
      <c r="K1118" s="1" t="s">
        <v>28</v>
      </c>
      <c r="L1118" s="1" t="s">
        <v>19</v>
      </c>
      <c r="M1118" s="1" t="s">
        <v>19</v>
      </c>
      <c r="N1118">
        <v>36</v>
      </c>
      <c r="O1118" s="4">
        <v>7.0601851851851847E-4</v>
      </c>
      <c r="P1118">
        <v>4</v>
      </c>
    </row>
    <row r="1119" spans="1:16" x14ac:dyDescent="0.3">
      <c r="A1119">
        <v>1118</v>
      </c>
      <c r="B1119" s="1" t="s">
        <v>23</v>
      </c>
      <c r="C1119" s="2">
        <v>44216</v>
      </c>
      <c r="D1119">
        <v>1</v>
      </c>
      <c r="E1119" s="1" t="s">
        <v>16</v>
      </c>
      <c r="F1119">
        <v>4</v>
      </c>
      <c r="G1119">
        <v>20</v>
      </c>
      <c r="H1119" s="1" t="s">
        <v>36</v>
      </c>
      <c r="I1119" s="3">
        <v>0.56000000000000005</v>
      </c>
      <c r="J1119">
        <v>13</v>
      </c>
      <c r="K1119" s="1" t="s">
        <v>18</v>
      </c>
      <c r="L1119" s="1" t="s">
        <v>19</v>
      </c>
      <c r="M1119" s="1" t="s">
        <v>19</v>
      </c>
      <c r="N1119">
        <v>37</v>
      </c>
      <c r="O1119" s="4">
        <v>1.0879629629629629E-3</v>
      </c>
      <c r="P1119">
        <v>3</v>
      </c>
    </row>
    <row r="1120" spans="1:16" x14ac:dyDescent="0.3">
      <c r="A1120">
        <v>1119</v>
      </c>
      <c r="B1120" s="1" t="s">
        <v>29</v>
      </c>
      <c r="C1120" s="2">
        <v>44216</v>
      </c>
      <c r="D1120">
        <v>1</v>
      </c>
      <c r="E1120" s="1" t="s">
        <v>16</v>
      </c>
      <c r="F1120">
        <v>4</v>
      </c>
      <c r="G1120">
        <v>20</v>
      </c>
      <c r="H1120" s="1" t="s">
        <v>36</v>
      </c>
      <c r="I1120" s="3">
        <v>0.58299768518518513</v>
      </c>
      <c r="J1120">
        <v>13</v>
      </c>
      <c r="K1120" s="1" t="s">
        <v>28</v>
      </c>
      <c r="L1120" s="1" t="s">
        <v>19</v>
      </c>
      <c r="M1120" s="1" t="s">
        <v>19</v>
      </c>
      <c r="N1120">
        <v>112</v>
      </c>
      <c r="O1120" s="4">
        <v>4.6990740740740743E-3</v>
      </c>
      <c r="P1120">
        <v>3</v>
      </c>
    </row>
    <row r="1121" spans="1:16" x14ac:dyDescent="0.3">
      <c r="A1121">
        <v>1120</v>
      </c>
      <c r="B1121" s="1" t="s">
        <v>15</v>
      </c>
      <c r="C1121" s="2">
        <v>44216</v>
      </c>
      <c r="D1121">
        <v>1</v>
      </c>
      <c r="E1121" s="1" t="s">
        <v>16</v>
      </c>
      <c r="F1121">
        <v>4</v>
      </c>
      <c r="G1121">
        <v>20</v>
      </c>
      <c r="H1121" s="1" t="s">
        <v>36</v>
      </c>
      <c r="I1121" s="3">
        <v>0.58299768518518513</v>
      </c>
      <c r="J1121">
        <v>13</v>
      </c>
      <c r="K1121" s="1" t="s">
        <v>25</v>
      </c>
      <c r="L1121" s="1" t="s">
        <v>22</v>
      </c>
      <c r="M1121" s="1" t="s">
        <v>22</v>
      </c>
      <c r="N1121"/>
      <c r="O1121" s="4"/>
    </row>
    <row r="1122" spans="1:16" x14ac:dyDescent="0.3">
      <c r="A1122">
        <v>1121</v>
      </c>
      <c r="B1122" s="1" t="s">
        <v>27</v>
      </c>
      <c r="C1122" s="2">
        <v>44216</v>
      </c>
      <c r="D1122">
        <v>1</v>
      </c>
      <c r="E1122" s="1" t="s">
        <v>16</v>
      </c>
      <c r="F1122">
        <v>4</v>
      </c>
      <c r="G1122">
        <v>20</v>
      </c>
      <c r="H1122" s="1" t="s">
        <v>36</v>
      </c>
      <c r="I1122" s="3">
        <v>0.58599537037037042</v>
      </c>
      <c r="J1122">
        <v>14</v>
      </c>
      <c r="K1122" s="1" t="s">
        <v>26</v>
      </c>
      <c r="L1122" s="1" t="s">
        <v>19</v>
      </c>
      <c r="M1122" s="1" t="s">
        <v>19</v>
      </c>
      <c r="N1122">
        <v>57</v>
      </c>
      <c r="O1122" s="4">
        <v>3.3912037037037036E-3</v>
      </c>
      <c r="P1122">
        <v>3</v>
      </c>
    </row>
    <row r="1123" spans="1:16" x14ac:dyDescent="0.3">
      <c r="A1123">
        <v>1122</v>
      </c>
      <c r="B1123" s="1" t="s">
        <v>27</v>
      </c>
      <c r="C1123" s="2">
        <v>44216</v>
      </c>
      <c r="D1123">
        <v>1</v>
      </c>
      <c r="E1123" s="1" t="s">
        <v>16</v>
      </c>
      <c r="F1123">
        <v>4</v>
      </c>
      <c r="G1123">
        <v>20</v>
      </c>
      <c r="H1123" s="1" t="s">
        <v>36</v>
      </c>
      <c r="I1123" s="3">
        <v>0.58599537037037042</v>
      </c>
      <c r="J1123">
        <v>14</v>
      </c>
      <c r="K1123" s="1" t="s">
        <v>26</v>
      </c>
      <c r="L1123" s="1" t="s">
        <v>19</v>
      </c>
      <c r="M1123" s="1" t="s">
        <v>19</v>
      </c>
      <c r="N1123">
        <v>14</v>
      </c>
      <c r="O1123" s="4">
        <v>1.712962962962963E-3</v>
      </c>
      <c r="P1123">
        <v>3</v>
      </c>
    </row>
    <row r="1124" spans="1:16" x14ac:dyDescent="0.3">
      <c r="A1124">
        <v>1123</v>
      </c>
      <c r="B1124" s="1" t="s">
        <v>20</v>
      </c>
      <c r="C1124" s="2">
        <v>44216</v>
      </c>
      <c r="D1124">
        <v>1</v>
      </c>
      <c r="E1124" s="1" t="s">
        <v>16</v>
      </c>
      <c r="F1124">
        <v>4</v>
      </c>
      <c r="G1124">
        <v>20</v>
      </c>
      <c r="H1124" s="1" t="s">
        <v>36</v>
      </c>
      <c r="I1124" s="3">
        <v>0.66700231481481487</v>
      </c>
      <c r="J1124">
        <v>16</v>
      </c>
      <c r="K1124" s="1" t="s">
        <v>26</v>
      </c>
      <c r="L1124" s="1" t="s">
        <v>19</v>
      </c>
      <c r="M1124" s="1" t="s">
        <v>19</v>
      </c>
      <c r="N1124">
        <v>72</v>
      </c>
      <c r="O1124" s="4">
        <v>2.9050925925925928E-3</v>
      </c>
      <c r="P1124">
        <v>2</v>
      </c>
    </row>
    <row r="1125" spans="1:16" x14ac:dyDescent="0.3">
      <c r="A1125">
        <v>1124</v>
      </c>
      <c r="B1125" s="1" t="s">
        <v>20</v>
      </c>
      <c r="C1125" s="2">
        <v>44216</v>
      </c>
      <c r="D1125">
        <v>1</v>
      </c>
      <c r="E1125" s="1" t="s">
        <v>16</v>
      </c>
      <c r="F1125">
        <v>4</v>
      </c>
      <c r="G1125">
        <v>20</v>
      </c>
      <c r="H1125" s="1" t="s">
        <v>36</v>
      </c>
      <c r="I1125" s="3">
        <v>0.66700231481481487</v>
      </c>
      <c r="J1125">
        <v>16</v>
      </c>
      <c r="K1125" s="1" t="s">
        <v>26</v>
      </c>
      <c r="L1125" s="1" t="s">
        <v>19</v>
      </c>
      <c r="M1125" s="1" t="s">
        <v>19</v>
      </c>
      <c r="N1125">
        <v>60</v>
      </c>
      <c r="O1125" s="4">
        <v>4.5370370370370373E-3</v>
      </c>
      <c r="P1125">
        <v>3</v>
      </c>
    </row>
    <row r="1126" spans="1:16" x14ac:dyDescent="0.3">
      <c r="A1126">
        <v>1125</v>
      </c>
      <c r="B1126" s="1" t="s">
        <v>20</v>
      </c>
      <c r="C1126" s="2">
        <v>44216</v>
      </c>
      <c r="D1126">
        <v>1</v>
      </c>
      <c r="E1126" s="1" t="s">
        <v>16</v>
      </c>
      <c r="F1126">
        <v>4</v>
      </c>
      <c r="G1126">
        <v>20</v>
      </c>
      <c r="H1126" s="1" t="s">
        <v>36</v>
      </c>
      <c r="I1126" s="3">
        <v>0.68099537037037039</v>
      </c>
      <c r="J1126">
        <v>16</v>
      </c>
      <c r="K1126" s="1" t="s">
        <v>25</v>
      </c>
      <c r="L1126" s="1" t="s">
        <v>19</v>
      </c>
      <c r="M1126" s="1" t="s">
        <v>19</v>
      </c>
      <c r="N1126">
        <v>52</v>
      </c>
      <c r="O1126" s="4">
        <v>2.0486111111111113E-3</v>
      </c>
      <c r="P1126">
        <v>5</v>
      </c>
    </row>
    <row r="1127" spans="1:16" x14ac:dyDescent="0.3">
      <c r="A1127">
        <v>1126</v>
      </c>
      <c r="B1127" s="1" t="s">
        <v>23</v>
      </c>
      <c r="C1127" s="2">
        <v>44216</v>
      </c>
      <c r="D1127">
        <v>1</v>
      </c>
      <c r="E1127" s="1" t="s">
        <v>16</v>
      </c>
      <c r="F1127">
        <v>4</v>
      </c>
      <c r="G1127">
        <v>20</v>
      </c>
      <c r="H1127" s="1" t="s">
        <v>36</v>
      </c>
      <c r="I1127" s="3">
        <v>0.68099537037037039</v>
      </c>
      <c r="J1127">
        <v>16</v>
      </c>
      <c r="K1127" s="1" t="s">
        <v>18</v>
      </c>
      <c r="L1127" s="1" t="s">
        <v>22</v>
      </c>
      <c r="M1127" s="1" t="s">
        <v>22</v>
      </c>
      <c r="N1127"/>
      <c r="O1127" s="4"/>
    </row>
    <row r="1128" spans="1:16" x14ac:dyDescent="0.3">
      <c r="A1128">
        <v>1127</v>
      </c>
      <c r="B1128" s="1" t="s">
        <v>29</v>
      </c>
      <c r="C1128" s="2">
        <v>44216</v>
      </c>
      <c r="D1128">
        <v>1</v>
      </c>
      <c r="E1128" s="1" t="s">
        <v>16</v>
      </c>
      <c r="F1128">
        <v>4</v>
      </c>
      <c r="G1128">
        <v>20</v>
      </c>
      <c r="H1128" s="1" t="s">
        <v>36</v>
      </c>
      <c r="I1128" s="3">
        <v>0.73799768518518516</v>
      </c>
      <c r="J1128">
        <v>17</v>
      </c>
      <c r="K1128" s="1" t="s">
        <v>28</v>
      </c>
      <c r="L1128" s="1" t="s">
        <v>19</v>
      </c>
      <c r="M1128" s="1" t="s">
        <v>19</v>
      </c>
      <c r="N1128">
        <v>73</v>
      </c>
      <c r="O1128" s="4">
        <v>5.2083333333333333E-4</v>
      </c>
      <c r="P1128">
        <v>3</v>
      </c>
    </row>
    <row r="1129" spans="1:16" x14ac:dyDescent="0.3">
      <c r="A1129">
        <v>1128</v>
      </c>
      <c r="B1129" s="1" t="s">
        <v>20</v>
      </c>
      <c r="C1129" s="2">
        <v>44216</v>
      </c>
      <c r="D1129">
        <v>1</v>
      </c>
      <c r="E1129" s="1" t="s">
        <v>16</v>
      </c>
      <c r="F1129">
        <v>4</v>
      </c>
      <c r="G1129">
        <v>20</v>
      </c>
      <c r="H1129" s="1" t="s">
        <v>36</v>
      </c>
      <c r="I1129" s="3">
        <v>0.73799768518518516</v>
      </c>
      <c r="J1129">
        <v>17</v>
      </c>
      <c r="K1129" s="1" t="s">
        <v>18</v>
      </c>
      <c r="L1129" s="1" t="s">
        <v>19</v>
      </c>
      <c r="M1129" s="1" t="s">
        <v>19</v>
      </c>
      <c r="N1129">
        <v>108</v>
      </c>
      <c r="O1129" s="4">
        <v>1.6203703703703703E-3</v>
      </c>
      <c r="P1129">
        <v>4</v>
      </c>
    </row>
    <row r="1130" spans="1:16" x14ac:dyDescent="0.3">
      <c r="A1130">
        <v>1129</v>
      </c>
      <c r="B1130" s="1" t="s">
        <v>29</v>
      </c>
      <c r="C1130" s="2">
        <v>44216</v>
      </c>
      <c r="D1130">
        <v>1</v>
      </c>
      <c r="E1130" s="1" t="s">
        <v>16</v>
      </c>
      <c r="F1130">
        <v>4</v>
      </c>
      <c r="G1130">
        <v>20</v>
      </c>
      <c r="H1130" s="1" t="s">
        <v>36</v>
      </c>
      <c r="I1130" s="3">
        <v>0.74700231481481483</v>
      </c>
      <c r="J1130">
        <v>17</v>
      </c>
      <c r="K1130" s="1" t="s">
        <v>28</v>
      </c>
      <c r="L1130" s="1" t="s">
        <v>19</v>
      </c>
      <c r="M1130" s="1" t="s">
        <v>19</v>
      </c>
      <c r="N1130">
        <v>50</v>
      </c>
      <c r="O1130" s="4">
        <v>1.25E-3</v>
      </c>
      <c r="P1130">
        <v>4</v>
      </c>
    </row>
    <row r="1131" spans="1:16" x14ac:dyDescent="0.3">
      <c r="A1131">
        <v>1130</v>
      </c>
      <c r="B1131" s="1" t="s">
        <v>23</v>
      </c>
      <c r="C1131" s="2">
        <v>44216</v>
      </c>
      <c r="D1131">
        <v>1</v>
      </c>
      <c r="E1131" s="1" t="s">
        <v>16</v>
      </c>
      <c r="F1131">
        <v>4</v>
      </c>
      <c r="G1131">
        <v>20</v>
      </c>
      <c r="H1131" s="1" t="s">
        <v>36</v>
      </c>
      <c r="I1131" s="3">
        <v>0.74700231481481483</v>
      </c>
      <c r="J1131">
        <v>17</v>
      </c>
      <c r="K1131" s="1" t="s">
        <v>21</v>
      </c>
      <c r="L1131" s="1" t="s">
        <v>22</v>
      </c>
      <c r="M1131" s="1" t="s">
        <v>22</v>
      </c>
      <c r="N1131"/>
      <c r="O1131" s="4"/>
    </row>
    <row r="1132" spans="1:16" x14ac:dyDescent="0.3">
      <c r="A1132">
        <v>1131</v>
      </c>
      <c r="B1132" s="1" t="s">
        <v>29</v>
      </c>
      <c r="C1132" s="2">
        <v>44216</v>
      </c>
      <c r="D1132">
        <v>1</v>
      </c>
      <c r="E1132" s="1" t="s">
        <v>16</v>
      </c>
      <c r="F1132">
        <v>4</v>
      </c>
      <c r="G1132">
        <v>20</v>
      </c>
      <c r="H1132" s="1" t="s">
        <v>36</v>
      </c>
      <c r="I1132" s="3">
        <v>0.74799768518518517</v>
      </c>
      <c r="J1132">
        <v>17</v>
      </c>
      <c r="K1132" s="1" t="s">
        <v>26</v>
      </c>
      <c r="L1132" s="1" t="s">
        <v>19</v>
      </c>
      <c r="M1132" s="1" t="s">
        <v>22</v>
      </c>
      <c r="N1132">
        <v>100</v>
      </c>
      <c r="O1132" s="4">
        <v>2.8240740740740739E-3</v>
      </c>
      <c r="P1132">
        <v>2</v>
      </c>
    </row>
    <row r="1133" spans="1:16" x14ac:dyDescent="0.3">
      <c r="A1133">
        <v>1132</v>
      </c>
      <c r="B1133" s="1" t="s">
        <v>29</v>
      </c>
      <c r="C1133" s="2">
        <v>44216</v>
      </c>
      <c r="D1133">
        <v>1</v>
      </c>
      <c r="E1133" s="1" t="s">
        <v>16</v>
      </c>
      <c r="F1133">
        <v>4</v>
      </c>
      <c r="G1133">
        <v>20</v>
      </c>
      <c r="H1133" s="1" t="s">
        <v>36</v>
      </c>
      <c r="I1133" s="3">
        <v>0.74799768518518517</v>
      </c>
      <c r="J1133">
        <v>17</v>
      </c>
      <c r="K1133" s="1" t="s">
        <v>21</v>
      </c>
      <c r="L1133" s="1" t="s">
        <v>19</v>
      </c>
      <c r="M1133" s="1" t="s">
        <v>19</v>
      </c>
      <c r="N1133">
        <v>69</v>
      </c>
      <c r="O1133" s="4">
        <v>9.4907407407407408E-4</v>
      </c>
      <c r="P1133">
        <v>3</v>
      </c>
    </row>
    <row r="1134" spans="1:16" x14ac:dyDescent="0.3">
      <c r="A1134">
        <v>1133</v>
      </c>
      <c r="B1134" s="1" t="s">
        <v>20</v>
      </c>
      <c r="C1134" s="2">
        <v>44217</v>
      </c>
      <c r="D1134">
        <v>1</v>
      </c>
      <c r="E1134" s="1" t="s">
        <v>16</v>
      </c>
      <c r="F1134">
        <v>4</v>
      </c>
      <c r="G1134">
        <v>21</v>
      </c>
      <c r="H1134" s="1" t="s">
        <v>37</v>
      </c>
      <c r="I1134" s="3">
        <v>0.38900462962962962</v>
      </c>
      <c r="J1134">
        <v>9</v>
      </c>
      <c r="K1134" s="1" t="s">
        <v>28</v>
      </c>
      <c r="L1134" s="1" t="s">
        <v>19</v>
      </c>
      <c r="M1134" s="1" t="s">
        <v>19</v>
      </c>
      <c r="N1134">
        <v>39</v>
      </c>
      <c r="O1134" s="4">
        <v>1.5162037037037036E-3</v>
      </c>
      <c r="P1134">
        <v>1</v>
      </c>
    </row>
    <row r="1135" spans="1:16" x14ac:dyDescent="0.3">
      <c r="A1135">
        <v>1134</v>
      </c>
      <c r="B1135" s="1" t="s">
        <v>27</v>
      </c>
      <c r="C1135" s="2">
        <v>44217</v>
      </c>
      <c r="D1135">
        <v>1</v>
      </c>
      <c r="E1135" s="1" t="s">
        <v>16</v>
      </c>
      <c r="F1135">
        <v>4</v>
      </c>
      <c r="G1135">
        <v>21</v>
      </c>
      <c r="H1135" s="1" t="s">
        <v>37</v>
      </c>
      <c r="I1135" s="3">
        <v>0.38900462962962962</v>
      </c>
      <c r="J1135">
        <v>9</v>
      </c>
      <c r="K1135" s="1" t="s">
        <v>21</v>
      </c>
      <c r="L1135" s="1" t="s">
        <v>19</v>
      </c>
      <c r="M1135" s="1" t="s">
        <v>19</v>
      </c>
      <c r="N1135">
        <v>71</v>
      </c>
      <c r="O1135" s="4">
        <v>2.0138888888888888E-3</v>
      </c>
      <c r="P1135">
        <v>5</v>
      </c>
    </row>
    <row r="1136" spans="1:16" x14ac:dyDescent="0.3">
      <c r="A1136">
        <v>1135</v>
      </c>
      <c r="B1136" s="1" t="s">
        <v>31</v>
      </c>
      <c r="C1136" s="2">
        <v>44217</v>
      </c>
      <c r="D1136">
        <v>1</v>
      </c>
      <c r="E1136" s="1" t="s">
        <v>16</v>
      </c>
      <c r="F1136">
        <v>4</v>
      </c>
      <c r="G1136">
        <v>21</v>
      </c>
      <c r="H1136" s="1" t="s">
        <v>37</v>
      </c>
      <c r="I1136" s="3">
        <v>0.40099537037037036</v>
      </c>
      <c r="J1136">
        <v>9</v>
      </c>
      <c r="K1136" s="1" t="s">
        <v>28</v>
      </c>
      <c r="L1136" s="1" t="s">
        <v>22</v>
      </c>
      <c r="M1136" s="1" t="s">
        <v>22</v>
      </c>
      <c r="N1136"/>
      <c r="O1136" s="4"/>
    </row>
    <row r="1137" spans="1:16" x14ac:dyDescent="0.3">
      <c r="A1137">
        <v>1136</v>
      </c>
      <c r="B1137" s="1" t="s">
        <v>24</v>
      </c>
      <c r="C1137" s="2">
        <v>44217</v>
      </c>
      <c r="D1137">
        <v>1</v>
      </c>
      <c r="E1137" s="1" t="s">
        <v>16</v>
      </c>
      <c r="F1137">
        <v>4</v>
      </c>
      <c r="G1137">
        <v>21</v>
      </c>
      <c r="H1137" s="1" t="s">
        <v>37</v>
      </c>
      <c r="I1137" s="3">
        <v>0.40099537037037036</v>
      </c>
      <c r="J1137">
        <v>9</v>
      </c>
      <c r="K1137" s="1" t="s">
        <v>21</v>
      </c>
      <c r="L1137" s="1" t="s">
        <v>19</v>
      </c>
      <c r="M1137" s="1" t="s">
        <v>19</v>
      </c>
      <c r="N1137">
        <v>79</v>
      </c>
      <c r="O1137" s="4">
        <v>9.1435185185185185E-4</v>
      </c>
      <c r="P1137">
        <v>5</v>
      </c>
    </row>
    <row r="1138" spans="1:16" x14ac:dyDescent="0.3">
      <c r="A1138">
        <v>1137</v>
      </c>
      <c r="B1138" s="1" t="s">
        <v>30</v>
      </c>
      <c r="C1138" s="2">
        <v>44217</v>
      </c>
      <c r="D1138">
        <v>1</v>
      </c>
      <c r="E1138" s="1" t="s">
        <v>16</v>
      </c>
      <c r="F1138">
        <v>4</v>
      </c>
      <c r="G1138">
        <v>21</v>
      </c>
      <c r="H1138" s="1" t="s">
        <v>37</v>
      </c>
      <c r="I1138" s="3">
        <v>0.41400462962962964</v>
      </c>
      <c r="J1138">
        <v>9</v>
      </c>
      <c r="K1138" s="1" t="s">
        <v>18</v>
      </c>
      <c r="L1138" s="1" t="s">
        <v>19</v>
      </c>
      <c r="M1138" s="1" t="s">
        <v>19</v>
      </c>
      <c r="N1138">
        <v>57</v>
      </c>
      <c r="O1138" s="4">
        <v>3.7499999999999999E-3</v>
      </c>
      <c r="P1138">
        <v>3</v>
      </c>
    </row>
    <row r="1139" spans="1:16" x14ac:dyDescent="0.3">
      <c r="A1139">
        <v>1138</v>
      </c>
      <c r="B1139" s="1" t="s">
        <v>15</v>
      </c>
      <c r="C1139" s="2">
        <v>44217</v>
      </c>
      <c r="D1139">
        <v>1</v>
      </c>
      <c r="E1139" s="1" t="s">
        <v>16</v>
      </c>
      <c r="F1139">
        <v>4</v>
      </c>
      <c r="G1139">
        <v>21</v>
      </c>
      <c r="H1139" s="1" t="s">
        <v>37</v>
      </c>
      <c r="I1139" s="3">
        <v>0.41400462962962964</v>
      </c>
      <c r="J1139">
        <v>9</v>
      </c>
      <c r="K1139" s="1" t="s">
        <v>26</v>
      </c>
      <c r="L1139" s="1" t="s">
        <v>19</v>
      </c>
      <c r="M1139" s="1" t="s">
        <v>19</v>
      </c>
      <c r="N1139">
        <v>82</v>
      </c>
      <c r="O1139" s="4">
        <v>3.3912037037037036E-3</v>
      </c>
      <c r="P1139">
        <v>4</v>
      </c>
    </row>
    <row r="1140" spans="1:16" x14ac:dyDescent="0.3">
      <c r="A1140">
        <v>1139</v>
      </c>
      <c r="B1140" s="1" t="s">
        <v>27</v>
      </c>
      <c r="C1140" s="2">
        <v>44217</v>
      </c>
      <c r="D1140">
        <v>1</v>
      </c>
      <c r="E1140" s="1" t="s">
        <v>16</v>
      </c>
      <c r="F1140">
        <v>4</v>
      </c>
      <c r="G1140">
        <v>21</v>
      </c>
      <c r="H1140" s="1" t="s">
        <v>37</v>
      </c>
      <c r="I1140" s="3">
        <v>0.42700231481481482</v>
      </c>
      <c r="J1140">
        <v>10</v>
      </c>
      <c r="K1140" s="1" t="s">
        <v>18</v>
      </c>
      <c r="L1140" s="1" t="s">
        <v>19</v>
      </c>
      <c r="M1140" s="1" t="s">
        <v>19</v>
      </c>
      <c r="N1140">
        <v>73</v>
      </c>
      <c r="O1140" s="4">
        <v>2.2337962962962962E-3</v>
      </c>
      <c r="P1140">
        <v>1</v>
      </c>
    </row>
    <row r="1141" spans="1:16" x14ac:dyDescent="0.3">
      <c r="A1141">
        <v>1140</v>
      </c>
      <c r="B1141" s="1" t="s">
        <v>27</v>
      </c>
      <c r="C1141" s="2">
        <v>44217</v>
      </c>
      <c r="D1141">
        <v>1</v>
      </c>
      <c r="E1141" s="1" t="s">
        <v>16</v>
      </c>
      <c r="F1141">
        <v>4</v>
      </c>
      <c r="G1141">
        <v>21</v>
      </c>
      <c r="H1141" s="1" t="s">
        <v>37</v>
      </c>
      <c r="I1141" s="3">
        <v>0.42700231481481482</v>
      </c>
      <c r="J1141">
        <v>10</v>
      </c>
      <c r="K1141" s="1" t="s">
        <v>21</v>
      </c>
      <c r="L1141" s="1" t="s">
        <v>19</v>
      </c>
      <c r="M1141" s="1" t="s">
        <v>19</v>
      </c>
      <c r="N1141">
        <v>110</v>
      </c>
      <c r="O1141" s="4">
        <v>1.5162037037037036E-3</v>
      </c>
      <c r="P1141">
        <v>5</v>
      </c>
    </row>
    <row r="1142" spans="1:16" x14ac:dyDescent="0.3">
      <c r="A1142">
        <v>1141</v>
      </c>
      <c r="B1142" s="1" t="s">
        <v>30</v>
      </c>
      <c r="C1142" s="2">
        <v>44217</v>
      </c>
      <c r="D1142">
        <v>1</v>
      </c>
      <c r="E1142" s="1" t="s">
        <v>16</v>
      </c>
      <c r="F1142">
        <v>4</v>
      </c>
      <c r="G1142">
        <v>21</v>
      </c>
      <c r="H1142" s="1" t="s">
        <v>37</v>
      </c>
      <c r="I1142" s="3">
        <v>0.43</v>
      </c>
      <c r="J1142">
        <v>10</v>
      </c>
      <c r="K1142" s="1" t="s">
        <v>26</v>
      </c>
      <c r="L1142" s="1" t="s">
        <v>19</v>
      </c>
      <c r="M1142" s="1" t="s">
        <v>19</v>
      </c>
      <c r="N1142">
        <v>106</v>
      </c>
      <c r="O1142" s="4">
        <v>1.261574074074074E-3</v>
      </c>
      <c r="P1142">
        <v>5</v>
      </c>
    </row>
    <row r="1143" spans="1:16" x14ac:dyDescent="0.3">
      <c r="A1143">
        <v>1142</v>
      </c>
      <c r="B1143" s="1" t="s">
        <v>27</v>
      </c>
      <c r="C1143" s="2">
        <v>44217</v>
      </c>
      <c r="D1143">
        <v>1</v>
      </c>
      <c r="E1143" s="1" t="s">
        <v>16</v>
      </c>
      <c r="F1143">
        <v>4</v>
      </c>
      <c r="G1143">
        <v>21</v>
      </c>
      <c r="H1143" s="1" t="s">
        <v>37</v>
      </c>
      <c r="I1143" s="3">
        <v>0.43</v>
      </c>
      <c r="J1143">
        <v>10</v>
      </c>
      <c r="K1143" s="1" t="s">
        <v>28</v>
      </c>
      <c r="L1143" s="1" t="s">
        <v>19</v>
      </c>
      <c r="M1143" s="1" t="s">
        <v>19</v>
      </c>
      <c r="N1143">
        <v>92</v>
      </c>
      <c r="O1143" s="4">
        <v>1.5393518518518519E-3</v>
      </c>
      <c r="P1143">
        <v>4</v>
      </c>
    </row>
    <row r="1144" spans="1:16" x14ac:dyDescent="0.3">
      <c r="A1144">
        <v>1143</v>
      </c>
      <c r="B1144" s="1" t="s">
        <v>24</v>
      </c>
      <c r="C1144" s="2">
        <v>44217</v>
      </c>
      <c r="D1144">
        <v>1</v>
      </c>
      <c r="E1144" s="1" t="s">
        <v>16</v>
      </c>
      <c r="F1144">
        <v>4</v>
      </c>
      <c r="G1144">
        <v>21</v>
      </c>
      <c r="H1144" s="1" t="s">
        <v>37</v>
      </c>
      <c r="I1144" s="3">
        <v>0.43400462962962966</v>
      </c>
      <c r="J1144">
        <v>10</v>
      </c>
      <c r="K1144" s="1" t="s">
        <v>28</v>
      </c>
      <c r="L1144" s="1" t="s">
        <v>19</v>
      </c>
      <c r="M1144" s="1" t="s">
        <v>19</v>
      </c>
      <c r="N1144">
        <v>28</v>
      </c>
      <c r="O1144" s="4">
        <v>4.1666666666666666E-3</v>
      </c>
      <c r="P1144">
        <v>4</v>
      </c>
    </row>
    <row r="1145" spans="1:16" x14ac:dyDescent="0.3">
      <c r="A1145">
        <v>1144</v>
      </c>
      <c r="B1145" s="1" t="s">
        <v>30</v>
      </c>
      <c r="C1145" s="2">
        <v>44217</v>
      </c>
      <c r="D1145">
        <v>1</v>
      </c>
      <c r="E1145" s="1" t="s">
        <v>16</v>
      </c>
      <c r="F1145">
        <v>4</v>
      </c>
      <c r="G1145">
        <v>21</v>
      </c>
      <c r="H1145" s="1" t="s">
        <v>37</v>
      </c>
      <c r="I1145" s="3">
        <v>0.43400462962962966</v>
      </c>
      <c r="J1145">
        <v>10</v>
      </c>
      <c r="K1145" s="1" t="s">
        <v>18</v>
      </c>
      <c r="L1145" s="1" t="s">
        <v>19</v>
      </c>
      <c r="M1145" s="1" t="s">
        <v>19</v>
      </c>
      <c r="N1145">
        <v>108</v>
      </c>
      <c r="O1145" s="4">
        <v>4.1898148148148146E-3</v>
      </c>
      <c r="P1145">
        <v>1</v>
      </c>
    </row>
    <row r="1146" spans="1:16" x14ac:dyDescent="0.3">
      <c r="A1146">
        <v>1145</v>
      </c>
      <c r="B1146" s="1" t="s">
        <v>20</v>
      </c>
      <c r="C1146" s="2">
        <v>44217</v>
      </c>
      <c r="D1146">
        <v>1</v>
      </c>
      <c r="E1146" s="1" t="s">
        <v>16</v>
      </c>
      <c r="F1146">
        <v>4</v>
      </c>
      <c r="G1146">
        <v>21</v>
      </c>
      <c r="H1146" s="1" t="s">
        <v>37</v>
      </c>
      <c r="I1146" s="3">
        <v>0.45400462962962962</v>
      </c>
      <c r="J1146">
        <v>10</v>
      </c>
      <c r="K1146" s="1" t="s">
        <v>28</v>
      </c>
      <c r="L1146" s="1" t="s">
        <v>19</v>
      </c>
      <c r="M1146" s="1" t="s">
        <v>19</v>
      </c>
      <c r="N1146">
        <v>57</v>
      </c>
      <c r="O1146" s="4">
        <v>1.238425925925926E-3</v>
      </c>
      <c r="P1146">
        <v>4</v>
      </c>
    </row>
    <row r="1147" spans="1:16" x14ac:dyDescent="0.3">
      <c r="A1147">
        <v>1146</v>
      </c>
      <c r="B1147" s="1" t="s">
        <v>30</v>
      </c>
      <c r="C1147" s="2">
        <v>44217</v>
      </c>
      <c r="D1147">
        <v>1</v>
      </c>
      <c r="E1147" s="1" t="s">
        <v>16</v>
      </c>
      <c r="F1147">
        <v>4</v>
      </c>
      <c r="G1147">
        <v>21</v>
      </c>
      <c r="H1147" s="1" t="s">
        <v>37</v>
      </c>
      <c r="I1147" s="3">
        <v>0.45400462962962962</v>
      </c>
      <c r="J1147">
        <v>10</v>
      </c>
      <c r="K1147" s="1" t="s">
        <v>18</v>
      </c>
      <c r="L1147" s="1" t="s">
        <v>19</v>
      </c>
      <c r="M1147" s="1" t="s">
        <v>19</v>
      </c>
      <c r="N1147">
        <v>109</v>
      </c>
      <c r="O1147" s="4">
        <v>4.1203703703703706E-3</v>
      </c>
      <c r="P1147">
        <v>3</v>
      </c>
    </row>
    <row r="1148" spans="1:16" x14ac:dyDescent="0.3">
      <c r="A1148">
        <v>1147</v>
      </c>
      <c r="B1148" s="1" t="s">
        <v>24</v>
      </c>
      <c r="C1148" s="2">
        <v>44217</v>
      </c>
      <c r="D1148">
        <v>1</v>
      </c>
      <c r="E1148" s="1" t="s">
        <v>16</v>
      </c>
      <c r="F1148">
        <v>4</v>
      </c>
      <c r="G1148">
        <v>21</v>
      </c>
      <c r="H1148" s="1" t="s">
        <v>37</v>
      </c>
      <c r="I1148" s="3">
        <v>0.45799768518518519</v>
      </c>
      <c r="J1148">
        <v>10</v>
      </c>
      <c r="K1148" s="1" t="s">
        <v>18</v>
      </c>
      <c r="L1148" s="1" t="s">
        <v>19</v>
      </c>
      <c r="M1148" s="1" t="s">
        <v>19</v>
      </c>
      <c r="N1148">
        <v>55</v>
      </c>
      <c r="O1148" s="4">
        <v>1.1226851851851851E-3</v>
      </c>
      <c r="P1148">
        <v>2</v>
      </c>
    </row>
    <row r="1149" spans="1:16" x14ac:dyDescent="0.3">
      <c r="A1149">
        <v>1148</v>
      </c>
      <c r="B1149" s="1" t="s">
        <v>30</v>
      </c>
      <c r="C1149" s="2">
        <v>44217</v>
      </c>
      <c r="D1149">
        <v>1</v>
      </c>
      <c r="E1149" s="1" t="s">
        <v>16</v>
      </c>
      <c r="F1149">
        <v>4</v>
      </c>
      <c r="G1149">
        <v>21</v>
      </c>
      <c r="H1149" s="1" t="s">
        <v>37</v>
      </c>
      <c r="I1149" s="3">
        <v>0.45799768518518519</v>
      </c>
      <c r="J1149">
        <v>10</v>
      </c>
      <c r="K1149" s="1" t="s">
        <v>21</v>
      </c>
      <c r="L1149" s="1" t="s">
        <v>22</v>
      </c>
      <c r="M1149" s="1" t="s">
        <v>22</v>
      </c>
      <c r="N1149"/>
      <c r="O1149" s="4"/>
    </row>
    <row r="1150" spans="1:16" x14ac:dyDescent="0.3">
      <c r="A1150">
        <v>1149</v>
      </c>
      <c r="B1150" s="1" t="s">
        <v>31</v>
      </c>
      <c r="C1150" s="2">
        <v>44217</v>
      </c>
      <c r="D1150">
        <v>1</v>
      </c>
      <c r="E1150" s="1" t="s">
        <v>16</v>
      </c>
      <c r="F1150">
        <v>4</v>
      </c>
      <c r="G1150">
        <v>21</v>
      </c>
      <c r="H1150" s="1" t="s">
        <v>37</v>
      </c>
      <c r="I1150" s="3">
        <v>0.46900462962962963</v>
      </c>
      <c r="J1150">
        <v>11</v>
      </c>
      <c r="K1150" s="1" t="s">
        <v>25</v>
      </c>
      <c r="L1150" s="1" t="s">
        <v>19</v>
      </c>
      <c r="M1150" s="1" t="s">
        <v>19</v>
      </c>
      <c r="N1150">
        <v>68</v>
      </c>
      <c r="O1150" s="4">
        <v>4.7800925925925927E-3</v>
      </c>
      <c r="P1150">
        <v>1</v>
      </c>
    </row>
    <row r="1151" spans="1:16" x14ac:dyDescent="0.3">
      <c r="A1151">
        <v>1150</v>
      </c>
      <c r="B1151" s="1" t="s">
        <v>27</v>
      </c>
      <c r="C1151" s="2">
        <v>44217</v>
      </c>
      <c r="D1151">
        <v>1</v>
      </c>
      <c r="E1151" s="1" t="s">
        <v>16</v>
      </c>
      <c r="F1151">
        <v>4</v>
      </c>
      <c r="G1151">
        <v>21</v>
      </c>
      <c r="H1151" s="1" t="s">
        <v>37</v>
      </c>
      <c r="I1151" s="3">
        <v>0.46900462962962963</v>
      </c>
      <c r="J1151">
        <v>11</v>
      </c>
      <c r="K1151" s="1" t="s">
        <v>26</v>
      </c>
      <c r="L1151" s="1" t="s">
        <v>19</v>
      </c>
      <c r="M1151" s="1" t="s">
        <v>22</v>
      </c>
      <c r="N1151">
        <v>46</v>
      </c>
      <c r="O1151" s="4">
        <v>3.9351851851851852E-4</v>
      </c>
      <c r="P1151">
        <v>3</v>
      </c>
    </row>
    <row r="1152" spans="1:16" x14ac:dyDescent="0.3">
      <c r="A1152">
        <v>1151</v>
      </c>
      <c r="B1152" s="1" t="s">
        <v>27</v>
      </c>
      <c r="C1152" s="2">
        <v>44217</v>
      </c>
      <c r="D1152">
        <v>1</v>
      </c>
      <c r="E1152" s="1" t="s">
        <v>16</v>
      </c>
      <c r="F1152">
        <v>4</v>
      </c>
      <c r="G1152">
        <v>21</v>
      </c>
      <c r="H1152" s="1" t="s">
        <v>37</v>
      </c>
      <c r="I1152" s="3">
        <v>0.50200231481481483</v>
      </c>
      <c r="J1152">
        <v>12</v>
      </c>
      <c r="K1152" s="1" t="s">
        <v>21</v>
      </c>
      <c r="L1152" s="1" t="s">
        <v>19</v>
      </c>
      <c r="M1152" s="1" t="s">
        <v>19</v>
      </c>
      <c r="N1152">
        <v>30</v>
      </c>
      <c r="O1152" s="4">
        <v>3.460648148148148E-3</v>
      </c>
      <c r="P1152">
        <v>3</v>
      </c>
    </row>
    <row r="1153" spans="1:16" x14ac:dyDescent="0.3">
      <c r="A1153">
        <v>1152</v>
      </c>
      <c r="B1153" s="1" t="s">
        <v>30</v>
      </c>
      <c r="C1153" s="2">
        <v>44217</v>
      </c>
      <c r="D1153">
        <v>1</v>
      </c>
      <c r="E1153" s="1" t="s">
        <v>16</v>
      </c>
      <c r="F1153">
        <v>4</v>
      </c>
      <c r="G1153">
        <v>21</v>
      </c>
      <c r="H1153" s="1" t="s">
        <v>37</v>
      </c>
      <c r="I1153" s="3">
        <v>0.50200231481481483</v>
      </c>
      <c r="J1153">
        <v>12</v>
      </c>
      <c r="K1153" s="1" t="s">
        <v>26</v>
      </c>
      <c r="L1153" s="1" t="s">
        <v>19</v>
      </c>
      <c r="M1153" s="1" t="s">
        <v>19</v>
      </c>
      <c r="N1153">
        <v>107</v>
      </c>
      <c r="O1153" s="4">
        <v>5.7870370370370367E-4</v>
      </c>
      <c r="P1153">
        <v>4</v>
      </c>
    </row>
    <row r="1154" spans="1:16" x14ac:dyDescent="0.3">
      <c r="A1154">
        <v>1153</v>
      </c>
      <c r="B1154" s="1" t="s">
        <v>24</v>
      </c>
      <c r="C1154" s="2">
        <v>44217</v>
      </c>
      <c r="D1154">
        <v>1</v>
      </c>
      <c r="E1154" s="1" t="s">
        <v>16</v>
      </c>
      <c r="F1154">
        <v>4</v>
      </c>
      <c r="G1154">
        <v>21</v>
      </c>
      <c r="H1154" s="1" t="s">
        <v>37</v>
      </c>
      <c r="I1154" s="3">
        <v>0.50200231481481483</v>
      </c>
      <c r="J1154">
        <v>12</v>
      </c>
      <c r="K1154" s="1" t="s">
        <v>21</v>
      </c>
      <c r="L1154" s="1" t="s">
        <v>19</v>
      </c>
      <c r="M1154" s="1" t="s">
        <v>19</v>
      </c>
      <c r="N1154">
        <v>122</v>
      </c>
      <c r="O1154" s="4">
        <v>4.4560185185185189E-3</v>
      </c>
      <c r="P1154">
        <v>5</v>
      </c>
    </row>
    <row r="1155" spans="1:16" x14ac:dyDescent="0.3">
      <c r="A1155">
        <v>1154</v>
      </c>
      <c r="B1155" s="1" t="s">
        <v>30</v>
      </c>
      <c r="C1155" s="2">
        <v>44217</v>
      </c>
      <c r="D1155">
        <v>1</v>
      </c>
      <c r="E1155" s="1" t="s">
        <v>16</v>
      </c>
      <c r="F1155">
        <v>4</v>
      </c>
      <c r="G1155">
        <v>21</v>
      </c>
      <c r="H1155" s="1" t="s">
        <v>37</v>
      </c>
      <c r="I1155" s="3">
        <v>0.50200231481481483</v>
      </c>
      <c r="J1155">
        <v>12</v>
      </c>
      <c r="K1155" s="1" t="s">
        <v>26</v>
      </c>
      <c r="L1155" s="1" t="s">
        <v>22</v>
      </c>
      <c r="M1155" s="1" t="s">
        <v>22</v>
      </c>
      <c r="N1155"/>
      <c r="O1155" s="4"/>
    </row>
    <row r="1156" spans="1:16" x14ac:dyDescent="0.3">
      <c r="A1156">
        <v>1155</v>
      </c>
      <c r="B1156" s="1" t="s">
        <v>23</v>
      </c>
      <c r="C1156" s="2">
        <v>44217</v>
      </c>
      <c r="D1156">
        <v>1</v>
      </c>
      <c r="E1156" s="1" t="s">
        <v>16</v>
      </c>
      <c r="F1156">
        <v>4</v>
      </c>
      <c r="G1156">
        <v>21</v>
      </c>
      <c r="H1156" s="1" t="s">
        <v>37</v>
      </c>
      <c r="I1156" s="3">
        <v>0.505</v>
      </c>
      <c r="J1156">
        <v>12</v>
      </c>
      <c r="K1156" s="1" t="s">
        <v>21</v>
      </c>
      <c r="L1156" s="1" t="s">
        <v>19</v>
      </c>
      <c r="M1156" s="1" t="s">
        <v>19</v>
      </c>
      <c r="N1156">
        <v>18</v>
      </c>
      <c r="O1156" s="4">
        <v>4.2824074074074075E-4</v>
      </c>
      <c r="P1156">
        <v>5</v>
      </c>
    </row>
    <row r="1157" spans="1:16" x14ac:dyDescent="0.3">
      <c r="A1157">
        <v>1156</v>
      </c>
      <c r="B1157" s="1" t="s">
        <v>29</v>
      </c>
      <c r="C1157" s="2">
        <v>44217</v>
      </c>
      <c r="D1157">
        <v>1</v>
      </c>
      <c r="E1157" s="1" t="s">
        <v>16</v>
      </c>
      <c r="F1157">
        <v>4</v>
      </c>
      <c r="G1157">
        <v>21</v>
      </c>
      <c r="H1157" s="1" t="s">
        <v>37</v>
      </c>
      <c r="I1157" s="3">
        <v>0.505</v>
      </c>
      <c r="J1157">
        <v>12</v>
      </c>
      <c r="K1157" s="1" t="s">
        <v>28</v>
      </c>
      <c r="L1157" s="1" t="s">
        <v>22</v>
      </c>
      <c r="M1157" s="1" t="s">
        <v>22</v>
      </c>
      <c r="N1157"/>
      <c r="O1157" s="4"/>
    </row>
    <row r="1158" spans="1:16" x14ac:dyDescent="0.3">
      <c r="A1158">
        <v>1157</v>
      </c>
      <c r="B1158" s="1" t="s">
        <v>29</v>
      </c>
      <c r="C1158" s="2">
        <v>44217</v>
      </c>
      <c r="D1158">
        <v>1</v>
      </c>
      <c r="E1158" s="1" t="s">
        <v>16</v>
      </c>
      <c r="F1158">
        <v>4</v>
      </c>
      <c r="G1158">
        <v>21</v>
      </c>
      <c r="H1158" s="1" t="s">
        <v>37</v>
      </c>
      <c r="I1158" s="3">
        <v>0.6579976851851852</v>
      </c>
      <c r="J1158">
        <v>15</v>
      </c>
      <c r="K1158" s="1" t="s">
        <v>25</v>
      </c>
      <c r="L1158" s="1" t="s">
        <v>22</v>
      </c>
      <c r="M1158" s="1" t="s">
        <v>22</v>
      </c>
      <c r="N1158"/>
      <c r="O1158" s="4"/>
    </row>
    <row r="1159" spans="1:16" x14ac:dyDescent="0.3">
      <c r="A1159">
        <v>1158</v>
      </c>
      <c r="B1159" s="1" t="s">
        <v>29</v>
      </c>
      <c r="C1159" s="2">
        <v>44217</v>
      </c>
      <c r="D1159">
        <v>1</v>
      </c>
      <c r="E1159" s="1" t="s">
        <v>16</v>
      </c>
      <c r="F1159">
        <v>4</v>
      </c>
      <c r="G1159">
        <v>21</v>
      </c>
      <c r="H1159" s="1" t="s">
        <v>37</v>
      </c>
      <c r="I1159" s="3">
        <v>0.6579976851851852</v>
      </c>
      <c r="J1159">
        <v>15</v>
      </c>
      <c r="K1159" s="1" t="s">
        <v>21</v>
      </c>
      <c r="L1159" s="1" t="s">
        <v>22</v>
      </c>
      <c r="M1159" s="1" t="s">
        <v>22</v>
      </c>
      <c r="N1159"/>
      <c r="O1159" s="4"/>
    </row>
    <row r="1160" spans="1:16" x14ac:dyDescent="0.3">
      <c r="A1160">
        <v>1159</v>
      </c>
      <c r="B1160" s="1" t="s">
        <v>30</v>
      </c>
      <c r="C1160" s="2">
        <v>44217</v>
      </c>
      <c r="D1160">
        <v>1</v>
      </c>
      <c r="E1160" s="1" t="s">
        <v>16</v>
      </c>
      <c r="F1160">
        <v>4</v>
      </c>
      <c r="G1160">
        <v>21</v>
      </c>
      <c r="H1160" s="1" t="s">
        <v>37</v>
      </c>
      <c r="I1160" s="3">
        <v>0.65900462962962958</v>
      </c>
      <c r="J1160">
        <v>15</v>
      </c>
      <c r="K1160" s="1" t="s">
        <v>21</v>
      </c>
      <c r="L1160" s="1" t="s">
        <v>22</v>
      </c>
      <c r="M1160" s="1" t="s">
        <v>22</v>
      </c>
      <c r="N1160"/>
      <c r="O1160" s="4"/>
    </row>
    <row r="1161" spans="1:16" x14ac:dyDescent="0.3">
      <c r="A1161">
        <v>1160</v>
      </c>
      <c r="B1161" s="1" t="s">
        <v>23</v>
      </c>
      <c r="C1161" s="2">
        <v>44217</v>
      </c>
      <c r="D1161">
        <v>1</v>
      </c>
      <c r="E1161" s="1" t="s">
        <v>16</v>
      </c>
      <c r="F1161">
        <v>4</v>
      </c>
      <c r="G1161">
        <v>21</v>
      </c>
      <c r="H1161" s="1" t="s">
        <v>37</v>
      </c>
      <c r="I1161" s="3">
        <v>0.65900462962962958</v>
      </c>
      <c r="J1161">
        <v>15</v>
      </c>
      <c r="K1161" s="1" t="s">
        <v>28</v>
      </c>
      <c r="L1161" s="1" t="s">
        <v>19</v>
      </c>
      <c r="M1161" s="1" t="s">
        <v>19</v>
      </c>
      <c r="N1161">
        <v>99</v>
      </c>
      <c r="O1161" s="4">
        <v>1.5509259259259259E-3</v>
      </c>
      <c r="P1161">
        <v>4</v>
      </c>
    </row>
    <row r="1162" spans="1:16" x14ac:dyDescent="0.3">
      <c r="A1162">
        <v>1161</v>
      </c>
      <c r="B1162" s="1" t="s">
        <v>31</v>
      </c>
      <c r="C1162" s="2">
        <v>44217</v>
      </c>
      <c r="D1162">
        <v>1</v>
      </c>
      <c r="E1162" s="1" t="s">
        <v>16</v>
      </c>
      <c r="F1162">
        <v>4</v>
      </c>
      <c r="G1162">
        <v>21</v>
      </c>
      <c r="H1162" s="1" t="s">
        <v>37</v>
      </c>
      <c r="I1162" s="3">
        <v>0.66900462962962959</v>
      </c>
      <c r="J1162">
        <v>16</v>
      </c>
      <c r="K1162" s="1" t="s">
        <v>18</v>
      </c>
      <c r="L1162" s="1" t="s">
        <v>19</v>
      </c>
      <c r="M1162" s="1" t="s">
        <v>19</v>
      </c>
      <c r="N1162">
        <v>52</v>
      </c>
      <c r="O1162" s="4">
        <v>1.238425925925926E-3</v>
      </c>
      <c r="P1162">
        <v>2</v>
      </c>
    </row>
    <row r="1163" spans="1:16" x14ac:dyDescent="0.3">
      <c r="A1163">
        <v>1162</v>
      </c>
      <c r="B1163" s="1" t="s">
        <v>30</v>
      </c>
      <c r="C1163" s="2">
        <v>44217</v>
      </c>
      <c r="D1163">
        <v>1</v>
      </c>
      <c r="E1163" s="1" t="s">
        <v>16</v>
      </c>
      <c r="F1163">
        <v>4</v>
      </c>
      <c r="G1163">
        <v>21</v>
      </c>
      <c r="H1163" s="1" t="s">
        <v>37</v>
      </c>
      <c r="I1163" s="3">
        <v>0.66900462962962959</v>
      </c>
      <c r="J1163">
        <v>16</v>
      </c>
      <c r="K1163" s="1" t="s">
        <v>26</v>
      </c>
      <c r="L1163" s="1" t="s">
        <v>22</v>
      </c>
      <c r="M1163" s="1" t="s">
        <v>22</v>
      </c>
      <c r="N1163"/>
      <c r="O1163" s="4"/>
    </row>
    <row r="1164" spans="1:16" x14ac:dyDescent="0.3">
      <c r="A1164">
        <v>1163</v>
      </c>
      <c r="B1164" s="1" t="s">
        <v>20</v>
      </c>
      <c r="C1164" s="2">
        <v>44217</v>
      </c>
      <c r="D1164">
        <v>1</v>
      </c>
      <c r="E1164" s="1" t="s">
        <v>16</v>
      </c>
      <c r="F1164">
        <v>4</v>
      </c>
      <c r="G1164">
        <v>21</v>
      </c>
      <c r="H1164" s="1" t="s">
        <v>37</v>
      </c>
      <c r="I1164" s="3">
        <v>0.68099537037037039</v>
      </c>
      <c r="J1164">
        <v>16</v>
      </c>
      <c r="K1164" s="1" t="s">
        <v>25</v>
      </c>
      <c r="L1164" s="1" t="s">
        <v>22</v>
      </c>
      <c r="M1164" s="1" t="s">
        <v>22</v>
      </c>
      <c r="N1164"/>
      <c r="O1164" s="4"/>
    </row>
    <row r="1165" spans="1:16" x14ac:dyDescent="0.3">
      <c r="A1165">
        <v>1164</v>
      </c>
      <c r="B1165" s="1" t="s">
        <v>27</v>
      </c>
      <c r="C1165" s="2">
        <v>44217</v>
      </c>
      <c r="D1165">
        <v>1</v>
      </c>
      <c r="E1165" s="1" t="s">
        <v>16</v>
      </c>
      <c r="F1165">
        <v>4</v>
      </c>
      <c r="G1165">
        <v>21</v>
      </c>
      <c r="H1165" s="1" t="s">
        <v>37</v>
      </c>
      <c r="I1165" s="3">
        <v>0.68099537037037039</v>
      </c>
      <c r="J1165">
        <v>16</v>
      </c>
      <c r="K1165" s="1" t="s">
        <v>18</v>
      </c>
      <c r="L1165" s="1" t="s">
        <v>19</v>
      </c>
      <c r="M1165" s="1" t="s">
        <v>19</v>
      </c>
      <c r="N1165">
        <v>79</v>
      </c>
      <c r="O1165" s="4">
        <v>5.4398148148148144E-4</v>
      </c>
      <c r="P1165">
        <v>3</v>
      </c>
    </row>
    <row r="1166" spans="1:16" x14ac:dyDescent="0.3">
      <c r="A1166">
        <v>1165</v>
      </c>
      <c r="B1166" s="1" t="s">
        <v>30</v>
      </c>
      <c r="C1166" s="2">
        <v>44217</v>
      </c>
      <c r="D1166">
        <v>1</v>
      </c>
      <c r="E1166" s="1" t="s">
        <v>16</v>
      </c>
      <c r="F1166">
        <v>4</v>
      </c>
      <c r="G1166">
        <v>21</v>
      </c>
      <c r="H1166" s="1" t="s">
        <v>37</v>
      </c>
      <c r="I1166" s="3">
        <v>0.68700231481481477</v>
      </c>
      <c r="J1166">
        <v>16</v>
      </c>
      <c r="K1166" s="1" t="s">
        <v>28</v>
      </c>
      <c r="L1166" s="1" t="s">
        <v>19</v>
      </c>
      <c r="M1166" s="1" t="s">
        <v>19</v>
      </c>
      <c r="N1166">
        <v>112</v>
      </c>
      <c r="O1166" s="4">
        <v>1.9791666666666668E-3</v>
      </c>
      <c r="P1166">
        <v>5</v>
      </c>
    </row>
    <row r="1167" spans="1:16" x14ac:dyDescent="0.3">
      <c r="A1167">
        <v>1166</v>
      </c>
      <c r="B1167" s="1" t="s">
        <v>15</v>
      </c>
      <c r="C1167" s="2">
        <v>44217</v>
      </c>
      <c r="D1167">
        <v>1</v>
      </c>
      <c r="E1167" s="1" t="s">
        <v>16</v>
      </c>
      <c r="F1167">
        <v>4</v>
      </c>
      <c r="G1167">
        <v>21</v>
      </c>
      <c r="H1167" s="1" t="s">
        <v>37</v>
      </c>
      <c r="I1167" s="3">
        <v>0.68700231481481477</v>
      </c>
      <c r="J1167">
        <v>16</v>
      </c>
      <c r="K1167" s="1" t="s">
        <v>25</v>
      </c>
      <c r="L1167" s="1" t="s">
        <v>19</v>
      </c>
      <c r="M1167" s="1" t="s">
        <v>19</v>
      </c>
      <c r="N1167">
        <v>16</v>
      </c>
      <c r="O1167" s="4">
        <v>3.0439814814814813E-3</v>
      </c>
      <c r="P1167">
        <v>3</v>
      </c>
    </row>
    <row r="1168" spans="1:16" x14ac:dyDescent="0.3">
      <c r="A1168">
        <v>1167</v>
      </c>
      <c r="B1168" s="1" t="s">
        <v>29</v>
      </c>
      <c r="C1168" s="2">
        <v>44217</v>
      </c>
      <c r="D1168">
        <v>1</v>
      </c>
      <c r="E1168" s="1" t="s">
        <v>16</v>
      </c>
      <c r="F1168">
        <v>4</v>
      </c>
      <c r="G1168">
        <v>21</v>
      </c>
      <c r="H1168" s="1" t="s">
        <v>37</v>
      </c>
      <c r="I1168" s="3">
        <v>0.69900462962962961</v>
      </c>
      <c r="J1168">
        <v>16</v>
      </c>
      <c r="K1168" s="1" t="s">
        <v>18</v>
      </c>
      <c r="L1168" s="1" t="s">
        <v>19</v>
      </c>
      <c r="M1168" s="1" t="s">
        <v>19</v>
      </c>
      <c r="N1168">
        <v>22</v>
      </c>
      <c r="O1168" s="4">
        <v>4.8379629629629632E-3</v>
      </c>
      <c r="P1168">
        <v>3</v>
      </c>
    </row>
    <row r="1169" spans="1:16" x14ac:dyDescent="0.3">
      <c r="A1169">
        <v>1168</v>
      </c>
      <c r="B1169" s="1" t="s">
        <v>31</v>
      </c>
      <c r="C1169" s="2">
        <v>44217</v>
      </c>
      <c r="D1169">
        <v>1</v>
      </c>
      <c r="E1169" s="1" t="s">
        <v>16</v>
      </c>
      <c r="F1169">
        <v>4</v>
      </c>
      <c r="G1169">
        <v>21</v>
      </c>
      <c r="H1169" s="1" t="s">
        <v>37</v>
      </c>
      <c r="I1169" s="3">
        <v>0.69900462962962961</v>
      </c>
      <c r="J1169">
        <v>16</v>
      </c>
      <c r="K1169" s="1" t="s">
        <v>18</v>
      </c>
      <c r="L1169" s="1" t="s">
        <v>19</v>
      </c>
      <c r="M1169" s="1" t="s">
        <v>19</v>
      </c>
      <c r="N1169">
        <v>115</v>
      </c>
      <c r="O1169" s="4">
        <v>9.837962962962962E-4</v>
      </c>
      <c r="P1169">
        <v>1</v>
      </c>
    </row>
    <row r="1170" spans="1:16" x14ac:dyDescent="0.3">
      <c r="A1170">
        <v>1169</v>
      </c>
      <c r="B1170" s="1" t="s">
        <v>31</v>
      </c>
      <c r="C1170" s="2">
        <v>44217</v>
      </c>
      <c r="D1170">
        <v>1</v>
      </c>
      <c r="E1170" s="1" t="s">
        <v>16</v>
      </c>
      <c r="F1170">
        <v>4</v>
      </c>
      <c r="G1170">
        <v>21</v>
      </c>
      <c r="H1170" s="1" t="s">
        <v>37</v>
      </c>
      <c r="I1170" s="3">
        <v>0.71599537037037042</v>
      </c>
      <c r="J1170">
        <v>17</v>
      </c>
      <c r="K1170" s="1" t="s">
        <v>21</v>
      </c>
      <c r="L1170" s="1" t="s">
        <v>19</v>
      </c>
      <c r="M1170" s="1" t="s">
        <v>19</v>
      </c>
      <c r="N1170">
        <v>125</v>
      </c>
      <c r="O1170" s="4">
        <v>3.2060185185185186E-3</v>
      </c>
      <c r="P1170">
        <v>4</v>
      </c>
    </row>
    <row r="1171" spans="1:16" x14ac:dyDescent="0.3">
      <c r="A1171">
        <v>1170</v>
      </c>
      <c r="B1171" s="1" t="s">
        <v>30</v>
      </c>
      <c r="C1171" s="2">
        <v>44217</v>
      </c>
      <c r="D1171">
        <v>1</v>
      </c>
      <c r="E1171" s="1" t="s">
        <v>16</v>
      </c>
      <c r="F1171">
        <v>4</v>
      </c>
      <c r="G1171">
        <v>21</v>
      </c>
      <c r="H1171" s="1" t="s">
        <v>37</v>
      </c>
      <c r="I1171" s="3">
        <v>0.71599537037037042</v>
      </c>
      <c r="J1171">
        <v>17</v>
      </c>
      <c r="K1171" s="1" t="s">
        <v>25</v>
      </c>
      <c r="L1171" s="1" t="s">
        <v>19</v>
      </c>
      <c r="M1171" s="1" t="s">
        <v>19</v>
      </c>
      <c r="N1171">
        <v>68</v>
      </c>
      <c r="O1171" s="4">
        <v>3.5416666666666665E-3</v>
      </c>
      <c r="P1171">
        <v>3</v>
      </c>
    </row>
    <row r="1172" spans="1:16" x14ac:dyDescent="0.3">
      <c r="A1172">
        <v>1171</v>
      </c>
      <c r="B1172" s="1" t="s">
        <v>27</v>
      </c>
      <c r="C1172" s="2">
        <v>44217</v>
      </c>
      <c r="D1172">
        <v>1</v>
      </c>
      <c r="E1172" s="1" t="s">
        <v>16</v>
      </c>
      <c r="F1172">
        <v>4</v>
      </c>
      <c r="G1172">
        <v>21</v>
      </c>
      <c r="H1172" s="1" t="s">
        <v>37</v>
      </c>
      <c r="I1172" s="3">
        <v>0.72700231481481481</v>
      </c>
      <c r="J1172">
        <v>17</v>
      </c>
      <c r="K1172" s="1" t="s">
        <v>21</v>
      </c>
      <c r="L1172" s="1" t="s">
        <v>19</v>
      </c>
      <c r="M1172" s="1" t="s">
        <v>19</v>
      </c>
      <c r="N1172">
        <v>44</v>
      </c>
      <c r="O1172" s="4">
        <v>8.7962962962962962E-4</v>
      </c>
      <c r="P1172">
        <v>4</v>
      </c>
    </row>
    <row r="1173" spans="1:16" x14ac:dyDescent="0.3">
      <c r="A1173">
        <v>1172</v>
      </c>
      <c r="B1173" s="1" t="s">
        <v>20</v>
      </c>
      <c r="C1173" s="2">
        <v>44217</v>
      </c>
      <c r="D1173">
        <v>1</v>
      </c>
      <c r="E1173" s="1" t="s">
        <v>16</v>
      </c>
      <c r="F1173">
        <v>4</v>
      </c>
      <c r="G1173">
        <v>21</v>
      </c>
      <c r="H1173" s="1" t="s">
        <v>37</v>
      </c>
      <c r="I1173" s="3">
        <v>0.72700231481481481</v>
      </c>
      <c r="J1173">
        <v>17</v>
      </c>
      <c r="K1173" s="1" t="s">
        <v>21</v>
      </c>
      <c r="L1173" s="1" t="s">
        <v>22</v>
      </c>
      <c r="M1173" s="1" t="s">
        <v>22</v>
      </c>
      <c r="N1173"/>
      <c r="O1173" s="4"/>
    </row>
    <row r="1174" spans="1:16" x14ac:dyDescent="0.3">
      <c r="A1174">
        <v>1173</v>
      </c>
      <c r="B1174" s="1" t="s">
        <v>23</v>
      </c>
      <c r="C1174" s="2">
        <v>44217</v>
      </c>
      <c r="D1174">
        <v>1</v>
      </c>
      <c r="E1174" s="1" t="s">
        <v>16</v>
      </c>
      <c r="F1174">
        <v>4</v>
      </c>
      <c r="G1174">
        <v>21</v>
      </c>
      <c r="H1174" s="1" t="s">
        <v>37</v>
      </c>
      <c r="I1174" s="3">
        <v>0.72700231481481481</v>
      </c>
      <c r="J1174">
        <v>17</v>
      </c>
      <c r="K1174" s="1" t="s">
        <v>28</v>
      </c>
      <c r="L1174" s="1" t="s">
        <v>19</v>
      </c>
      <c r="M1174" s="1" t="s">
        <v>19</v>
      </c>
      <c r="N1174">
        <v>119</v>
      </c>
      <c r="O1174" s="4">
        <v>4.861111111111111E-4</v>
      </c>
      <c r="P1174">
        <v>4</v>
      </c>
    </row>
    <row r="1175" spans="1:16" x14ac:dyDescent="0.3">
      <c r="A1175">
        <v>1174</v>
      </c>
      <c r="B1175" s="1" t="s">
        <v>30</v>
      </c>
      <c r="C1175" s="2">
        <v>44217</v>
      </c>
      <c r="D1175">
        <v>1</v>
      </c>
      <c r="E1175" s="1" t="s">
        <v>16</v>
      </c>
      <c r="F1175">
        <v>4</v>
      </c>
      <c r="G1175">
        <v>21</v>
      </c>
      <c r="H1175" s="1" t="s">
        <v>37</v>
      </c>
      <c r="I1175" s="3">
        <v>0.72700231481481481</v>
      </c>
      <c r="J1175">
        <v>17</v>
      </c>
      <c r="K1175" s="1" t="s">
        <v>28</v>
      </c>
      <c r="L1175" s="1" t="s">
        <v>19</v>
      </c>
      <c r="M1175" s="1" t="s">
        <v>19</v>
      </c>
      <c r="N1175">
        <v>62</v>
      </c>
      <c r="O1175" s="4">
        <v>6.2500000000000001E-4</v>
      </c>
      <c r="P1175">
        <v>5</v>
      </c>
    </row>
    <row r="1176" spans="1:16" x14ac:dyDescent="0.3">
      <c r="A1176">
        <v>1175</v>
      </c>
      <c r="B1176" s="1" t="s">
        <v>24</v>
      </c>
      <c r="C1176" s="2">
        <v>44217</v>
      </c>
      <c r="D1176">
        <v>1</v>
      </c>
      <c r="E1176" s="1" t="s">
        <v>16</v>
      </c>
      <c r="F1176">
        <v>4</v>
      </c>
      <c r="G1176">
        <v>21</v>
      </c>
      <c r="H1176" s="1" t="s">
        <v>37</v>
      </c>
      <c r="I1176" s="3">
        <v>0.72700231481481481</v>
      </c>
      <c r="J1176">
        <v>17</v>
      </c>
      <c r="K1176" s="1" t="s">
        <v>28</v>
      </c>
      <c r="L1176" s="1" t="s">
        <v>19</v>
      </c>
      <c r="M1176" s="1" t="s">
        <v>19</v>
      </c>
      <c r="N1176">
        <v>84</v>
      </c>
      <c r="O1176" s="4">
        <v>4.2129629629629626E-3</v>
      </c>
      <c r="P1176">
        <v>5</v>
      </c>
    </row>
    <row r="1177" spans="1:16" x14ac:dyDescent="0.3">
      <c r="A1177">
        <v>1176</v>
      </c>
      <c r="B1177" s="1" t="s">
        <v>30</v>
      </c>
      <c r="C1177" s="2">
        <v>44217</v>
      </c>
      <c r="D1177">
        <v>1</v>
      </c>
      <c r="E1177" s="1" t="s">
        <v>16</v>
      </c>
      <c r="F1177">
        <v>4</v>
      </c>
      <c r="G1177">
        <v>21</v>
      </c>
      <c r="H1177" s="1" t="s">
        <v>37</v>
      </c>
      <c r="I1177" s="3">
        <v>0.72700231481481481</v>
      </c>
      <c r="J1177">
        <v>17</v>
      </c>
      <c r="K1177" s="1" t="s">
        <v>21</v>
      </c>
      <c r="L1177" s="1" t="s">
        <v>22</v>
      </c>
      <c r="M1177" s="1" t="s">
        <v>22</v>
      </c>
      <c r="N1177"/>
      <c r="O1177" s="4"/>
    </row>
    <row r="1178" spans="1:16" x14ac:dyDescent="0.3">
      <c r="A1178">
        <v>1177</v>
      </c>
      <c r="B1178" s="1" t="s">
        <v>24</v>
      </c>
      <c r="C1178" s="2">
        <v>44217</v>
      </c>
      <c r="D1178">
        <v>1</v>
      </c>
      <c r="E1178" s="1" t="s">
        <v>16</v>
      </c>
      <c r="F1178">
        <v>4</v>
      </c>
      <c r="G1178">
        <v>21</v>
      </c>
      <c r="H1178" s="1" t="s">
        <v>37</v>
      </c>
      <c r="I1178" s="3">
        <v>0.73400462962962965</v>
      </c>
      <c r="J1178">
        <v>17</v>
      </c>
      <c r="K1178" s="1" t="s">
        <v>28</v>
      </c>
      <c r="L1178" s="1" t="s">
        <v>19</v>
      </c>
      <c r="M1178" s="1" t="s">
        <v>19</v>
      </c>
      <c r="N1178">
        <v>75</v>
      </c>
      <c r="O1178" s="4">
        <v>4.4907407407407405E-3</v>
      </c>
      <c r="P1178">
        <v>4</v>
      </c>
    </row>
    <row r="1179" spans="1:16" x14ac:dyDescent="0.3">
      <c r="A1179">
        <v>1178</v>
      </c>
      <c r="B1179" s="1" t="s">
        <v>30</v>
      </c>
      <c r="C1179" s="2">
        <v>44217</v>
      </c>
      <c r="D1179">
        <v>1</v>
      </c>
      <c r="E1179" s="1" t="s">
        <v>16</v>
      </c>
      <c r="F1179">
        <v>4</v>
      </c>
      <c r="G1179">
        <v>21</v>
      </c>
      <c r="H1179" s="1" t="s">
        <v>37</v>
      </c>
      <c r="I1179" s="3">
        <v>0.73400462962962965</v>
      </c>
      <c r="J1179">
        <v>17</v>
      </c>
      <c r="K1179" s="1" t="s">
        <v>25</v>
      </c>
      <c r="L1179" s="1" t="s">
        <v>19</v>
      </c>
      <c r="M1179" s="1" t="s">
        <v>19</v>
      </c>
      <c r="N1179">
        <v>114</v>
      </c>
      <c r="O1179" s="4">
        <v>2.0138888888888888E-3</v>
      </c>
      <c r="P1179">
        <v>4</v>
      </c>
    </row>
    <row r="1180" spans="1:16" x14ac:dyDescent="0.3">
      <c r="A1180">
        <v>1179</v>
      </c>
      <c r="B1180" s="1" t="s">
        <v>31</v>
      </c>
      <c r="C1180" s="2">
        <v>44217</v>
      </c>
      <c r="D1180">
        <v>1</v>
      </c>
      <c r="E1180" s="1" t="s">
        <v>16</v>
      </c>
      <c r="F1180">
        <v>4</v>
      </c>
      <c r="G1180">
        <v>21</v>
      </c>
      <c r="H1180" s="1" t="s">
        <v>37</v>
      </c>
      <c r="I1180" s="3">
        <v>0.73499999999999999</v>
      </c>
      <c r="J1180">
        <v>17</v>
      </c>
      <c r="K1180" s="1" t="s">
        <v>21</v>
      </c>
      <c r="L1180" s="1" t="s">
        <v>22</v>
      </c>
      <c r="M1180" s="1" t="s">
        <v>22</v>
      </c>
      <c r="N1180"/>
      <c r="O1180" s="4"/>
    </row>
    <row r="1181" spans="1:16" x14ac:dyDescent="0.3">
      <c r="A1181">
        <v>1180</v>
      </c>
      <c r="B1181" s="1" t="s">
        <v>23</v>
      </c>
      <c r="C1181" s="2">
        <v>44217</v>
      </c>
      <c r="D1181">
        <v>1</v>
      </c>
      <c r="E1181" s="1" t="s">
        <v>16</v>
      </c>
      <c r="F1181">
        <v>4</v>
      </c>
      <c r="G1181">
        <v>21</v>
      </c>
      <c r="H1181" s="1" t="s">
        <v>37</v>
      </c>
      <c r="I1181" s="3">
        <v>0.73499999999999999</v>
      </c>
      <c r="J1181">
        <v>17</v>
      </c>
      <c r="K1181" s="1" t="s">
        <v>26</v>
      </c>
      <c r="L1181" s="1" t="s">
        <v>19</v>
      </c>
      <c r="M1181" s="1" t="s">
        <v>19</v>
      </c>
      <c r="N1181">
        <v>21</v>
      </c>
      <c r="O1181" s="4">
        <v>1.5046296296296296E-3</v>
      </c>
      <c r="P1181">
        <v>4</v>
      </c>
    </row>
    <row r="1182" spans="1:16" x14ac:dyDescent="0.3">
      <c r="A1182">
        <v>1181</v>
      </c>
      <c r="B1182" s="1" t="s">
        <v>23</v>
      </c>
      <c r="C1182" s="2">
        <v>44218</v>
      </c>
      <c r="D1182">
        <v>1</v>
      </c>
      <c r="E1182" s="1" t="s">
        <v>16</v>
      </c>
      <c r="F1182">
        <v>4</v>
      </c>
      <c r="G1182">
        <v>22</v>
      </c>
      <c r="H1182" s="1" t="s">
        <v>17</v>
      </c>
      <c r="I1182" s="3">
        <v>0.38299768518518518</v>
      </c>
      <c r="J1182">
        <v>9</v>
      </c>
      <c r="K1182" s="1" t="s">
        <v>21</v>
      </c>
      <c r="L1182" s="1" t="s">
        <v>22</v>
      </c>
      <c r="M1182" s="1" t="s">
        <v>22</v>
      </c>
      <c r="N1182"/>
      <c r="O1182" s="4"/>
    </row>
    <row r="1183" spans="1:16" x14ac:dyDescent="0.3">
      <c r="A1183">
        <v>1182</v>
      </c>
      <c r="B1183" s="1" t="s">
        <v>15</v>
      </c>
      <c r="C1183" s="2">
        <v>44218</v>
      </c>
      <c r="D1183">
        <v>1</v>
      </c>
      <c r="E1183" s="1" t="s">
        <v>16</v>
      </c>
      <c r="F1183">
        <v>4</v>
      </c>
      <c r="G1183">
        <v>22</v>
      </c>
      <c r="H1183" s="1" t="s">
        <v>17</v>
      </c>
      <c r="I1183" s="3">
        <v>0.38299768518518518</v>
      </c>
      <c r="J1183">
        <v>9</v>
      </c>
      <c r="K1183" s="1" t="s">
        <v>26</v>
      </c>
      <c r="L1183" s="1" t="s">
        <v>19</v>
      </c>
      <c r="M1183" s="1" t="s">
        <v>19</v>
      </c>
      <c r="N1183">
        <v>20</v>
      </c>
      <c r="O1183" s="4">
        <v>7.8703703703703705E-4</v>
      </c>
      <c r="P1183">
        <v>3</v>
      </c>
    </row>
    <row r="1184" spans="1:16" x14ac:dyDescent="0.3">
      <c r="A1184">
        <v>1183</v>
      </c>
      <c r="B1184" s="1" t="s">
        <v>15</v>
      </c>
      <c r="C1184" s="2">
        <v>44218</v>
      </c>
      <c r="D1184">
        <v>1</v>
      </c>
      <c r="E1184" s="1" t="s">
        <v>16</v>
      </c>
      <c r="F1184">
        <v>4</v>
      </c>
      <c r="G1184">
        <v>22</v>
      </c>
      <c r="H1184" s="1" t="s">
        <v>17</v>
      </c>
      <c r="I1184" s="3">
        <v>0.38299768518518518</v>
      </c>
      <c r="J1184">
        <v>9</v>
      </c>
      <c r="K1184" s="1" t="s">
        <v>21</v>
      </c>
      <c r="L1184" s="1" t="s">
        <v>19</v>
      </c>
      <c r="M1184" s="1" t="s">
        <v>19</v>
      </c>
      <c r="N1184">
        <v>112</v>
      </c>
      <c r="O1184" s="4">
        <v>2.5115740740740741E-3</v>
      </c>
      <c r="P1184">
        <v>1</v>
      </c>
    </row>
    <row r="1185" spans="1:16" x14ac:dyDescent="0.3">
      <c r="A1185">
        <v>1184</v>
      </c>
      <c r="B1185" s="1" t="s">
        <v>20</v>
      </c>
      <c r="C1185" s="2">
        <v>44218</v>
      </c>
      <c r="D1185">
        <v>1</v>
      </c>
      <c r="E1185" s="1" t="s">
        <v>16</v>
      </c>
      <c r="F1185">
        <v>4</v>
      </c>
      <c r="G1185">
        <v>22</v>
      </c>
      <c r="H1185" s="1" t="s">
        <v>17</v>
      </c>
      <c r="I1185" s="3">
        <v>0.38299768518518518</v>
      </c>
      <c r="J1185">
        <v>9</v>
      </c>
      <c r="K1185" s="1" t="s">
        <v>28</v>
      </c>
      <c r="L1185" s="1" t="s">
        <v>19</v>
      </c>
      <c r="M1185" s="1" t="s">
        <v>19</v>
      </c>
      <c r="N1185">
        <v>85</v>
      </c>
      <c r="O1185" s="4">
        <v>3.7499999999999999E-3</v>
      </c>
      <c r="P1185">
        <v>4</v>
      </c>
    </row>
    <row r="1186" spans="1:16" x14ac:dyDescent="0.3">
      <c r="A1186">
        <v>1185</v>
      </c>
      <c r="B1186" s="1" t="s">
        <v>30</v>
      </c>
      <c r="C1186" s="2">
        <v>44218</v>
      </c>
      <c r="D1186">
        <v>1</v>
      </c>
      <c r="E1186" s="1" t="s">
        <v>16</v>
      </c>
      <c r="F1186">
        <v>4</v>
      </c>
      <c r="G1186">
        <v>22</v>
      </c>
      <c r="H1186" s="1" t="s">
        <v>17</v>
      </c>
      <c r="I1186" s="3">
        <v>0.39200231481481479</v>
      </c>
      <c r="J1186">
        <v>9</v>
      </c>
      <c r="K1186" s="1" t="s">
        <v>26</v>
      </c>
      <c r="L1186" s="1" t="s">
        <v>19</v>
      </c>
      <c r="M1186" s="1" t="s">
        <v>19</v>
      </c>
      <c r="N1186">
        <v>34</v>
      </c>
      <c r="O1186" s="4">
        <v>4.2476851851851851E-3</v>
      </c>
      <c r="P1186">
        <v>3</v>
      </c>
    </row>
    <row r="1187" spans="1:16" x14ac:dyDescent="0.3">
      <c r="A1187">
        <v>1186</v>
      </c>
      <c r="B1187" s="1" t="s">
        <v>15</v>
      </c>
      <c r="C1187" s="2">
        <v>44218</v>
      </c>
      <c r="D1187">
        <v>1</v>
      </c>
      <c r="E1187" s="1" t="s">
        <v>16</v>
      </c>
      <c r="F1187">
        <v>4</v>
      </c>
      <c r="G1187">
        <v>22</v>
      </c>
      <c r="H1187" s="1" t="s">
        <v>17</v>
      </c>
      <c r="I1187" s="3">
        <v>0.39200231481481479</v>
      </c>
      <c r="J1187">
        <v>9</v>
      </c>
      <c r="K1187" s="1" t="s">
        <v>28</v>
      </c>
      <c r="L1187" s="1" t="s">
        <v>19</v>
      </c>
      <c r="M1187" s="1" t="s">
        <v>19</v>
      </c>
      <c r="N1187">
        <v>53</v>
      </c>
      <c r="O1187" s="4">
        <v>3.4953703703703705E-3</v>
      </c>
      <c r="P1187">
        <v>4</v>
      </c>
    </row>
    <row r="1188" spans="1:16" x14ac:dyDescent="0.3">
      <c r="A1188">
        <v>1187</v>
      </c>
      <c r="B1188" s="1" t="s">
        <v>30</v>
      </c>
      <c r="C1188" s="2">
        <v>44218</v>
      </c>
      <c r="D1188">
        <v>1</v>
      </c>
      <c r="E1188" s="1" t="s">
        <v>16</v>
      </c>
      <c r="F1188">
        <v>4</v>
      </c>
      <c r="G1188">
        <v>22</v>
      </c>
      <c r="H1188" s="1" t="s">
        <v>17</v>
      </c>
      <c r="I1188" s="3">
        <v>0.40900462962962963</v>
      </c>
      <c r="J1188">
        <v>9</v>
      </c>
      <c r="K1188" s="1" t="s">
        <v>28</v>
      </c>
      <c r="L1188" s="1" t="s">
        <v>19</v>
      </c>
      <c r="M1188" s="1" t="s">
        <v>19</v>
      </c>
      <c r="N1188">
        <v>103</v>
      </c>
      <c r="O1188" s="4">
        <v>1.5509259259259259E-3</v>
      </c>
      <c r="P1188">
        <v>5</v>
      </c>
    </row>
    <row r="1189" spans="1:16" x14ac:dyDescent="0.3">
      <c r="A1189">
        <v>1188</v>
      </c>
      <c r="B1189" s="1" t="s">
        <v>20</v>
      </c>
      <c r="C1189" s="2">
        <v>44218</v>
      </c>
      <c r="D1189">
        <v>1</v>
      </c>
      <c r="E1189" s="1" t="s">
        <v>16</v>
      </c>
      <c r="F1189">
        <v>4</v>
      </c>
      <c r="G1189">
        <v>22</v>
      </c>
      <c r="H1189" s="1" t="s">
        <v>17</v>
      </c>
      <c r="I1189" s="3">
        <v>0.40900462962962963</v>
      </c>
      <c r="J1189">
        <v>9</v>
      </c>
      <c r="K1189" s="1" t="s">
        <v>18</v>
      </c>
      <c r="L1189" s="1" t="s">
        <v>19</v>
      </c>
      <c r="M1189" s="1" t="s">
        <v>19</v>
      </c>
      <c r="N1189">
        <v>98</v>
      </c>
      <c r="O1189" s="4">
        <v>4.7800925925925927E-3</v>
      </c>
      <c r="P1189">
        <v>4</v>
      </c>
    </row>
    <row r="1190" spans="1:16" x14ac:dyDescent="0.3">
      <c r="A1190">
        <v>1189</v>
      </c>
      <c r="B1190" s="1" t="s">
        <v>20</v>
      </c>
      <c r="C1190" s="2">
        <v>44218</v>
      </c>
      <c r="D1190">
        <v>1</v>
      </c>
      <c r="E1190" s="1" t="s">
        <v>16</v>
      </c>
      <c r="F1190">
        <v>4</v>
      </c>
      <c r="G1190">
        <v>22</v>
      </c>
      <c r="H1190" s="1" t="s">
        <v>17</v>
      </c>
      <c r="I1190" s="3">
        <v>0.41599537037037038</v>
      </c>
      <c r="J1190">
        <v>9</v>
      </c>
      <c r="K1190" s="1" t="s">
        <v>21</v>
      </c>
      <c r="L1190" s="1" t="s">
        <v>19</v>
      </c>
      <c r="M1190" s="1" t="s">
        <v>19</v>
      </c>
      <c r="N1190">
        <v>23</v>
      </c>
      <c r="O1190" s="4">
        <v>3.2870370370370371E-3</v>
      </c>
      <c r="P1190">
        <v>1</v>
      </c>
    </row>
    <row r="1191" spans="1:16" x14ac:dyDescent="0.3">
      <c r="A1191">
        <v>1190</v>
      </c>
      <c r="B1191" s="1" t="s">
        <v>30</v>
      </c>
      <c r="C1191" s="2">
        <v>44218</v>
      </c>
      <c r="D1191">
        <v>1</v>
      </c>
      <c r="E1191" s="1" t="s">
        <v>16</v>
      </c>
      <c r="F1191">
        <v>4</v>
      </c>
      <c r="G1191">
        <v>22</v>
      </c>
      <c r="H1191" s="1" t="s">
        <v>17</v>
      </c>
      <c r="I1191" s="3">
        <v>0.41599537037037038</v>
      </c>
      <c r="J1191">
        <v>9</v>
      </c>
      <c r="K1191" s="1" t="s">
        <v>26</v>
      </c>
      <c r="L1191" s="1" t="s">
        <v>19</v>
      </c>
      <c r="M1191" s="1" t="s">
        <v>19</v>
      </c>
      <c r="N1191">
        <v>53</v>
      </c>
      <c r="O1191" s="4">
        <v>8.9120370370370373E-4</v>
      </c>
      <c r="P1191">
        <v>2</v>
      </c>
    </row>
    <row r="1192" spans="1:16" x14ac:dyDescent="0.3">
      <c r="A1192">
        <v>1191</v>
      </c>
      <c r="B1192" s="1" t="s">
        <v>20</v>
      </c>
      <c r="C1192" s="2">
        <v>44218</v>
      </c>
      <c r="D1192">
        <v>1</v>
      </c>
      <c r="E1192" s="1" t="s">
        <v>16</v>
      </c>
      <c r="F1192">
        <v>4</v>
      </c>
      <c r="G1192">
        <v>22</v>
      </c>
      <c r="H1192" s="1" t="s">
        <v>17</v>
      </c>
      <c r="I1192" s="3">
        <v>0.44299768518518517</v>
      </c>
      <c r="J1192">
        <v>10</v>
      </c>
      <c r="K1192" s="1" t="s">
        <v>21</v>
      </c>
      <c r="L1192" s="1" t="s">
        <v>22</v>
      </c>
      <c r="M1192" s="1" t="s">
        <v>22</v>
      </c>
      <c r="N1192"/>
      <c r="O1192" s="4"/>
    </row>
    <row r="1193" spans="1:16" x14ac:dyDescent="0.3">
      <c r="A1193">
        <v>1192</v>
      </c>
      <c r="B1193" s="1" t="s">
        <v>15</v>
      </c>
      <c r="C1193" s="2">
        <v>44218</v>
      </c>
      <c r="D1193">
        <v>1</v>
      </c>
      <c r="E1193" s="1" t="s">
        <v>16</v>
      </c>
      <c r="F1193">
        <v>4</v>
      </c>
      <c r="G1193">
        <v>22</v>
      </c>
      <c r="H1193" s="1" t="s">
        <v>17</v>
      </c>
      <c r="I1193" s="3">
        <v>0.44299768518518517</v>
      </c>
      <c r="J1193">
        <v>10</v>
      </c>
      <c r="K1193" s="1" t="s">
        <v>18</v>
      </c>
      <c r="L1193" s="1" t="s">
        <v>19</v>
      </c>
      <c r="M1193" s="1" t="s">
        <v>22</v>
      </c>
      <c r="N1193">
        <v>55</v>
      </c>
      <c r="O1193" s="4">
        <v>3.2407407407407406E-3</v>
      </c>
      <c r="P1193">
        <v>4</v>
      </c>
    </row>
    <row r="1194" spans="1:16" x14ac:dyDescent="0.3">
      <c r="A1194">
        <v>1193</v>
      </c>
      <c r="B1194" s="1" t="s">
        <v>30</v>
      </c>
      <c r="C1194" s="2">
        <v>44218</v>
      </c>
      <c r="D1194">
        <v>1</v>
      </c>
      <c r="E1194" s="1" t="s">
        <v>16</v>
      </c>
      <c r="F1194">
        <v>4</v>
      </c>
      <c r="G1194">
        <v>22</v>
      </c>
      <c r="H1194" s="1" t="s">
        <v>17</v>
      </c>
      <c r="I1194" s="3">
        <v>0.48599537037037038</v>
      </c>
      <c r="J1194">
        <v>11</v>
      </c>
      <c r="K1194" s="1" t="s">
        <v>26</v>
      </c>
      <c r="L1194" s="1" t="s">
        <v>19</v>
      </c>
      <c r="M1194" s="1" t="s">
        <v>19</v>
      </c>
      <c r="N1194">
        <v>77</v>
      </c>
      <c r="O1194" s="4">
        <v>3.4953703703703705E-3</v>
      </c>
      <c r="P1194">
        <v>5</v>
      </c>
    </row>
    <row r="1195" spans="1:16" x14ac:dyDescent="0.3">
      <c r="A1195">
        <v>1194</v>
      </c>
      <c r="B1195" s="1" t="s">
        <v>20</v>
      </c>
      <c r="C1195" s="2">
        <v>44218</v>
      </c>
      <c r="D1195">
        <v>1</v>
      </c>
      <c r="E1195" s="1" t="s">
        <v>16</v>
      </c>
      <c r="F1195">
        <v>4</v>
      </c>
      <c r="G1195">
        <v>22</v>
      </c>
      <c r="H1195" s="1" t="s">
        <v>17</v>
      </c>
      <c r="I1195" s="3">
        <v>0.48599537037037038</v>
      </c>
      <c r="J1195">
        <v>11</v>
      </c>
      <c r="K1195" s="1" t="s">
        <v>21</v>
      </c>
      <c r="L1195" s="1" t="s">
        <v>19</v>
      </c>
      <c r="M1195" s="1" t="s">
        <v>19</v>
      </c>
      <c r="N1195">
        <v>46</v>
      </c>
      <c r="O1195" s="4">
        <v>4.2245370370370371E-3</v>
      </c>
      <c r="P1195">
        <v>3</v>
      </c>
    </row>
    <row r="1196" spans="1:16" x14ac:dyDescent="0.3">
      <c r="A1196">
        <v>1195</v>
      </c>
      <c r="B1196" s="1" t="s">
        <v>24</v>
      </c>
      <c r="C1196" s="2">
        <v>44218</v>
      </c>
      <c r="D1196">
        <v>1</v>
      </c>
      <c r="E1196" s="1" t="s">
        <v>16</v>
      </c>
      <c r="F1196">
        <v>4</v>
      </c>
      <c r="G1196">
        <v>22</v>
      </c>
      <c r="H1196" s="1" t="s">
        <v>17</v>
      </c>
      <c r="I1196" s="3">
        <v>0.48799768518518516</v>
      </c>
      <c r="J1196">
        <v>11</v>
      </c>
      <c r="K1196" s="1" t="s">
        <v>21</v>
      </c>
      <c r="L1196" s="1" t="s">
        <v>22</v>
      </c>
      <c r="M1196" s="1" t="s">
        <v>22</v>
      </c>
      <c r="N1196"/>
      <c r="O1196" s="4"/>
    </row>
    <row r="1197" spans="1:16" x14ac:dyDescent="0.3">
      <c r="A1197">
        <v>1196</v>
      </c>
      <c r="B1197" s="1" t="s">
        <v>30</v>
      </c>
      <c r="C1197" s="2">
        <v>44218</v>
      </c>
      <c r="D1197">
        <v>1</v>
      </c>
      <c r="E1197" s="1" t="s">
        <v>16</v>
      </c>
      <c r="F1197">
        <v>4</v>
      </c>
      <c r="G1197">
        <v>22</v>
      </c>
      <c r="H1197" s="1" t="s">
        <v>17</v>
      </c>
      <c r="I1197" s="3">
        <v>0.48799768518518516</v>
      </c>
      <c r="J1197">
        <v>11</v>
      </c>
      <c r="K1197" s="1" t="s">
        <v>25</v>
      </c>
      <c r="L1197" s="1" t="s">
        <v>19</v>
      </c>
      <c r="M1197" s="1" t="s">
        <v>19</v>
      </c>
      <c r="N1197">
        <v>39</v>
      </c>
      <c r="O1197" s="4">
        <v>3.5300925925925925E-3</v>
      </c>
      <c r="P1197">
        <v>4</v>
      </c>
    </row>
    <row r="1198" spans="1:16" x14ac:dyDescent="0.3">
      <c r="A1198">
        <v>1197</v>
      </c>
      <c r="B1198" s="1" t="s">
        <v>24</v>
      </c>
      <c r="C1198" s="2">
        <v>44218</v>
      </c>
      <c r="D1198">
        <v>1</v>
      </c>
      <c r="E1198" s="1" t="s">
        <v>16</v>
      </c>
      <c r="F1198">
        <v>4</v>
      </c>
      <c r="G1198">
        <v>22</v>
      </c>
      <c r="H1198" s="1" t="s">
        <v>17</v>
      </c>
      <c r="I1198" s="3">
        <v>0.49700231481481483</v>
      </c>
      <c r="J1198">
        <v>11</v>
      </c>
      <c r="K1198" s="1" t="s">
        <v>25</v>
      </c>
      <c r="L1198" s="1" t="s">
        <v>19</v>
      </c>
      <c r="M1198" s="1" t="s">
        <v>19</v>
      </c>
      <c r="N1198">
        <v>13</v>
      </c>
      <c r="O1198" s="4">
        <v>4.8611111111111112E-3</v>
      </c>
      <c r="P1198">
        <v>3</v>
      </c>
    </row>
    <row r="1199" spans="1:16" x14ac:dyDescent="0.3">
      <c r="A1199">
        <v>1198</v>
      </c>
      <c r="B1199" s="1" t="s">
        <v>27</v>
      </c>
      <c r="C1199" s="2">
        <v>44218</v>
      </c>
      <c r="D1199">
        <v>1</v>
      </c>
      <c r="E1199" s="1" t="s">
        <v>16</v>
      </c>
      <c r="F1199">
        <v>4</v>
      </c>
      <c r="G1199">
        <v>22</v>
      </c>
      <c r="H1199" s="1" t="s">
        <v>17</v>
      </c>
      <c r="I1199" s="3">
        <v>0.49700231481481483</v>
      </c>
      <c r="J1199">
        <v>11</v>
      </c>
      <c r="K1199" s="1" t="s">
        <v>26</v>
      </c>
      <c r="L1199" s="1" t="s">
        <v>19</v>
      </c>
      <c r="M1199" s="1" t="s">
        <v>19</v>
      </c>
      <c r="N1199">
        <v>84</v>
      </c>
      <c r="O1199" s="4">
        <v>3.8657407407407408E-3</v>
      </c>
      <c r="P1199">
        <v>5</v>
      </c>
    </row>
    <row r="1200" spans="1:16" x14ac:dyDescent="0.3">
      <c r="A1200">
        <v>1199</v>
      </c>
      <c r="B1200" s="1" t="s">
        <v>31</v>
      </c>
      <c r="C1200" s="2">
        <v>44218</v>
      </c>
      <c r="D1200">
        <v>1</v>
      </c>
      <c r="E1200" s="1" t="s">
        <v>16</v>
      </c>
      <c r="F1200">
        <v>4</v>
      </c>
      <c r="G1200">
        <v>22</v>
      </c>
      <c r="H1200" s="1" t="s">
        <v>17</v>
      </c>
      <c r="I1200" s="3">
        <v>0.49700231481481483</v>
      </c>
      <c r="J1200">
        <v>11</v>
      </c>
      <c r="K1200" s="1" t="s">
        <v>26</v>
      </c>
      <c r="L1200" s="1" t="s">
        <v>19</v>
      </c>
      <c r="M1200" s="1" t="s">
        <v>19</v>
      </c>
      <c r="N1200">
        <v>60</v>
      </c>
      <c r="O1200" s="4">
        <v>3.3101851851851851E-3</v>
      </c>
      <c r="P1200">
        <v>3</v>
      </c>
    </row>
    <row r="1201" spans="1:16" x14ac:dyDescent="0.3">
      <c r="A1201">
        <v>1200</v>
      </c>
      <c r="B1201" s="1" t="s">
        <v>31</v>
      </c>
      <c r="C1201" s="2">
        <v>44218</v>
      </c>
      <c r="D1201">
        <v>1</v>
      </c>
      <c r="E1201" s="1" t="s">
        <v>16</v>
      </c>
      <c r="F1201">
        <v>4</v>
      </c>
      <c r="G1201">
        <v>22</v>
      </c>
      <c r="H1201" s="1" t="s">
        <v>17</v>
      </c>
      <c r="I1201" s="3">
        <v>0.49700231481481483</v>
      </c>
      <c r="J1201">
        <v>11</v>
      </c>
      <c r="K1201" s="1" t="s">
        <v>26</v>
      </c>
      <c r="L1201" s="1" t="s">
        <v>19</v>
      </c>
      <c r="M1201" s="1" t="s">
        <v>19</v>
      </c>
      <c r="N1201">
        <v>32</v>
      </c>
      <c r="O1201" s="4">
        <v>4.0509259259259258E-4</v>
      </c>
      <c r="P1201">
        <v>5</v>
      </c>
    </row>
    <row r="1202" spans="1:16" x14ac:dyDescent="0.3">
      <c r="A1202">
        <v>1201</v>
      </c>
      <c r="B1202" s="1" t="s">
        <v>23</v>
      </c>
      <c r="C1202" s="2">
        <v>44218</v>
      </c>
      <c r="D1202">
        <v>1</v>
      </c>
      <c r="E1202" s="1" t="s">
        <v>16</v>
      </c>
      <c r="F1202">
        <v>4</v>
      </c>
      <c r="G1202">
        <v>22</v>
      </c>
      <c r="H1202" s="1" t="s">
        <v>17</v>
      </c>
      <c r="I1202" s="3">
        <v>0.5329976851851852</v>
      </c>
      <c r="J1202">
        <v>12</v>
      </c>
      <c r="K1202" s="1" t="s">
        <v>21</v>
      </c>
      <c r="L1202" s="1" t="s">
        <v>22</v>
      </c>
      <c r="M1202" s="1" t="s">
        <v>22</v>
      </c>
      <c r="N1202"/>
      <c r="O1202" s="4"/>
    </row>
    <row r="1203" spans="1:16" x14ac:dyDescent="0.3">
      <c r="A1203">
        <v>1202</v>
      </c>
      <c r="B1203" s="1" t="s">
        <v>24</v>
      </c>
      <c r="C1203" s="2">
        <v>44218</v>
      </c>
      <c r="D1203">
        <v>1</v>
      </c>
      <c r="E1203" s="1" t="s">
        <v>16</v>
      </c>
      <c r="F1203">
        <v>4</v>
      </c>
      <c r="G1203">
        <v>22</v>
      </c>
      <c r="H1203" s="1" t="s">
        <v>17</v>
      </c>
      <c r="I1203" s="3">
        <v>0.5329976851851852</v>
      </c>
      <c r="J1203">
        <v>12</v>
      </c>
      <c r="K1203" s="1" t="s">
        <v>18</v>
      </c>
      <c r="L1203" s="1" t="s">
        <v>22</v>
      </c>
      <c r="M1203" s="1" t="s">
        <v>22</v>
      </c>
      <c r="N1203"/>
      <c r="O1203" s="4"/>
    </row>
    <row r="1204" spans="1:16" x14ac:dyDescent="0.3">
      <c r="A1204">
        <v>1203</v>
      </c>
      <c r="B1204" s="1" t="s">
        <v>29</v>
      </c>
      <c r="C1204" s="2">
        <v>44218</v>
      </c>
      <c r="D1204">
        <v>1</v>
      </c>
      <c r="E1204" s="1" t="s">
        <v>16</v>
      </c>
      <c r="F1204">
        <v>4</v>
      </c>
      <c r="G1204">
        <v>22</v>
      </c>
      <c r="H1204" s="1" t="s">
        <v>17</v>
      </c>
      <c r="I1204" s="3">
        <v>0.59700231481481481</v>
      </c>
      <c r="J1204">
        <v>14</v>
      </c>
      <c r="K1204" s="1" t="s">
        <v>26</v>
      </c>
      <c r="L1204" s="1" t="s">
        <v>22</v>
      </c>
      <c r="M1204" s="1" t="s">
        <v>22</v>
      </c>
      <c r="N1204"/>
      <c r="O1204" s="4"/>
    </row>
    <row r="1205" spans="1:16" x14ac:dyDescent="0.3">
      <c r="A1205">
        <v>1204</v>
      </c>
      <c r="B1205" s="1" t="s">
        <v>31</v>
      </c>
      <c r="C1205" s="2">
        <v>44218</v>
      </c>
      <c r="D1205">
        <v>1</v>
      </c>
      <c r="E1205" s="1" t="s">
        <v>16</v>
      </c>
      <c r="F1205">
        <v>4</v>
      </c>
      <c r="G1205">
        <v>22</v>
      </c>
      <c r="H1205" s="1" t="s">
        <v>17</v>
      </c>
      <c r="I1205" s="3">
        <v>0.59700231481481481</v>
      </c>
      <c r="J1205">
        <v>14</v>
      </c>
      <c r="K1205" s="1" t="s">
        <v>25</v>
      </c>
      <c r="L1205" s="1" t="s">
        <v>19</v>
      </c>
      <c r="M1205" s="1" t="s">
        <v>19</v>
      </c>
      <c r="N1205">
        <v>67</v>
      </c>
      <c r="O1205" s="4">
        <v>4.6527777777777774E-3</v>
      </c>
      <c r="P1205">
        <v>4</v>
      </c>
    </row>
    <row r="1206" spans="1:16" x14ac:dyDescent="0.3">
      <c r="A1206">
        <v>1205</v>
      </c>
      <c r="B1206" s="1" t="s">
        <v>23</v>
      </c>
      <c r="C1206" s="2">
        <v>44218</v>
      </c>
      <c r="D1206">
        <v>1</v>
      </c>
      <c r="E1206" s="1" t="s">
        <v>16</v>
      </c>
      <c r="F1206">
        <v>4</v>
      </c>
      <c r="G1206">
        <v>22</v>
      </c>
      <c r="H1206" s="1" t="s">
        <v>17</v>
      </c>
      <c r="I1206" s="3">
        <v>0.59900462962962964</v>
      </c>
      <c r="J1206">
        <v>14</v>
      </c>
      <c r="K1206" s="1" t="s">
        <v>28</v>
      </c>
      <c r="L1206" s="1" t="s">
        <v>19</v>
      </c>
      <c r="M1206" s="1" t="s">
        <v>22</v>
      </c>
      <c r="N1206">
        <v>94</v>
      </c>
      <c r="O1206" s="4">
        <v>2.7546296296296294E-3</v>
      </c>
      <c r="P1206">
        <v>4</v>
      </c>
    </row>
    <row r="1207" spans="1:16" x14ac:dyDescent="0.3">
      <c r="A1207">
        <v>1206</v>
      </c>
      <c r="B1207" s="1" t="s">
        <v>23</v>
      </c>
      <c r="C1207" s="2">
        <v>44218</v>
      </c>
      <c r="D1207">
        <v>1</v>
      </c>
      <c r="E1207" s="1" t="s">
        <v>16</v>
      </c>
      <c r="F1207">
        <v>4</v>
      </c>
      <c r="G1207">
        <v>22</v>
      </c>
      <c r="H1207" s="1" t="s">
        <v>17</v>
      </c>
      <c r="I1207" s="3">
        <v>0.59900462962962964</v>
      </c>
      <c r="J1207">
        <v>14</v>
      </c>
      <c r="K1207" s="1" t="s">
        <v>28</v>
      </c>
      <c r="L1207" s="1" t="s">
        <v>19</v>
      </c>
      <c r="M1207" s="1" t="s">
        <v>19</v>
      </c>
      <c r="N1207">
        <v>92</v>
      </c>
      <c r="O1207" s="4">
        <v>4.2824074074074075E-3</v>
      </c>
      <c r="P1207">
        <v>1</v>
      </c>
    </row>
    <row r="1208" spans="1:16" x14ac:dyDescent="0.3">
      <c r="A1208">
        <v>1207</v>
      </c>
      <c r="B1208" s="1" t="s">
        <v>20</v>
      </c>
      <c r="C1208" s="2">
        <v>44218</v>
      </c>
      <c r="D1208">
        <v>1</v>
      </c>
      <c r="E1208" s="1" t="s">
        <v>16</v>
      </c>
      <c r="F1208">
        <v>4</v>
      </c>
      <c r="G1208">
        <v>22</v>
      </c>
      <c r="H1208" s="1" t="s">
        <v>17</v>
      </c>
      <c r="I1208" s="3">
        <v>0.61400462962962965</v>
      </c>
      <c r="J1208">
        <v>14</v>
      </c>
      <c r="K1208" s="1" t="s">
        <v>28</v>
      </c>
      <c r="L1208" s="1" t="s">
        <v>19</v>
      </c>
      <c r="M1208" s="1" t="s">
        <v>19</v>
      </c>
      <c r="N1208">
        <v>35</v>
      </c>
      <c r="O1208" s="4">
        <v>8.1018518518518516E-4</v>
      </c>
      <c r="P1208">
        <v>3</v>
      </c>
    </row>
    <row r="1209" spans="1:16" x14ac:dyDescent="0.3">
      <c r="A1209">
        <v>1208</v>
      </c>
      <c r="B1209" s="1" t="s">
        <v>15</v>
      </c>
      <c r="C1209" s="2">
        <v>44218</v>
      </c>
      <c r="D1209">
        <v>1</v>
      </c>
      <c r="E1209" s="1" t="s">
        <v>16</v>
      </c>
      <c r="F1209">
        <v>4</v>
      </c>
      <c r="G1209">
        <v>22</v>
      </c>
      <c r="H1209" s="1" t="s">
        <v>17</v>
      </c>
      <c r="I1209" s="3">
        <v>0.61400462962962965</v>
      </c>
      <c r="J1209">
        <v>14</v>
      </c>
      <c r="K1209" s="1" t="s">
        <v>26</v>
      </c>
      <c r="L1209" s="1" t="s">
        <v>19</v>
      </c>
      <c r="M1209" s="1" t="s">
        <v>19</v>
      </c>
      <c r="N1209">
        <v>57</v>
      </c>
      <c r="O1209" s="4">
        <v>9.3749999999999997E-4</v>
      </c>
      <c r="P1209">
        <v>5</v>
      </c>
    </row>
    <row r="1210" spans="1:16" x14ac:dyDescent="0.3">
      <c r="A1210">
        <v>1209</v>
      </c>
      <c r="B1210" s="1" t="s">
        <v>23</v>
      </c>
      <c r="C1210" s="2">
        <v>44218</v>
      </c>
      <c r="D1210">
        <v>1</v>
      </c>
      <c r="E1210" s="1" t="s">
        <v>16</v>
      </c>
      <c r="F1210">
        <v>4</v>
      </c>
      <c r="G1210">
        <v>22</v>
      </c>
      <c r="H1210" s="1" t="s">
        <v>17</v>
      </c>
      <c r="I1210" s="3">
        <v>0.61700231481481482</v>
      </c>
      <c r="J1210">
        <v>14</v>
      </c>
      <c r="K1210" s="1" t="s">
        <v>28</v>
      </c>
      <c r="L1210" s="1" t="s">
        <v>22</v>
      </c>
      <c r="M1210" s="1" t="s">
        <v>22</v>
      </c>
      <c r="N1210"/>
      <c r="O1210" s="4"/>
    </row>
    <row r="1211" spans="1:16" x14ac:dyDescent="0.3">
      <c r="A1211">
        <v>1210</v>
      </c>
      <c r="B1211" s="1" t="s">
        <v>27</v>
      </c>
      <c r="C1211" s="2">
        <v>44218</v>
      </c>
      <c r="D1211">
        <v>1</v>
      </c>
      <c r="E1211" s="1" t="s">
        <v>16</v>
      </c>
      <c r="F1211">
        <v>4</v>
      </c>
      <c r="G1211">
        <v>22</v>
      </c>
      <c r="H1211" s="1" t="s">
        <v>17</v>
      </c>
      <c r="I1211" s="3">
        <v>0.61700231481481482</v>
      </c>
      <c r="J1211">
        <v>14</v>
      </c>
      <c r="K1211" s="1" t="s">
        <v>26</v>
      </c>
      <c r="L1211" s="1" t="s">
        <v>19</v>
      </c>
      <c r="M1211" s="1" t="s">
        <v>19</v>
      </c>
      <c r="N1211">
        <v>15</v>
      </c>
      <c r="O1211" s="4">
        <v>3.414351851851852E-3</v>
      </c>
      <c r="P1211">
        <v>4</v>
      </c>
    </row>
    <row r="1212" spans="1:16" x14ac:dyDescent="0.3">
      <c r="A1212">
        <v>1211</v>
      </c>
      <c r="B1212" s="1" t="s">
        <v>20</v>
      </c>
      <c r="C1212" s="2">
        <v>44218</v>
      </c>
      <c r="D1212">
        <v>1</v>
      </c>
      <c r="E1212" s="1" t="s">
        <v>16</v>
      </c>
      <c r="F1212">
        <v>4</v>
      </c>
      <c r="G1212">
        <v>22</v>
      </c>
      <c r="H1212" s="1" t="s">
        <v>17</v>
      </c>
      <c r="I1212" s="3">
        <v>0.61799768518518516</v>
      </c>
      <c r="J1212">
        <v>14</v>
      </c>
      <c r="K1212" s="1" t="s">
        <v>26</v>
      </c>
      <c r="L1212" s="1" t="s">
        <v>19</v>
      </c>
      <c r="M1212" s="1" t="s">
        <v>22</v>
      </c>
      <c r="N1212">
        <v>54</v>
      </c>
      <c r="O1212" s="4">
        <v>2.2569444444444442E-3</v>
      </c>
      <c r="P1212">
        <v>5</v>
      </c>
    </row>
    <row r="1213" spans="1:16" x14ac:dyDescent="0.3">
      <c r="A1213">
        <v>1212</v>
      </c>
      <c r="B1213" s="1" t="s">
        <v>24</v>
      </c>
      <c r="C1213" s="2">
        <v>44218</v>
      </c>
      <c r="D1213">
        <v>1</v>
      </c>
      <c r="E1213" s="1" t="s">
        <v>16</v>
      </c>
      <c r="F1213">
        <v>4</v>
      </c>
      <c r="G1213">
        <v>22</v>
      </c>
      <c r="H1213" s="1" t="s">
        <v>17</v>
      </c>
      <c r="I1213" s="3">
        <v>0.61799768518518516</v>
      </c>
      <c r="J1213">
        <v>14</v>
      </c>
      <c r="K1213" s="1" t="s">
        <v>25</v>
      </c>
      <c r="L1213" s="1" t="s">
        <v>19</v>
      </c>
      <c r="M1213" s="1" t="s">
        <v>19</v>
      </c>
      <c r="N1213">
        <v>99</v>
      </c>
      <c r="O1213" s="4">
        <v>6.9444444444444447E-4</v>
      </c>
      <c r="P1213">
        <v>1</v>
      </c>
    </row>
    <row r="1214" spans="1:16" x14ac:dyDescent="0.3">
      <c r="A1214">
        <v>1213</v>
      </c>
      <c r="B1214" s="1" t="s">
        <v>30</v>
      </c>
      <c r="C1214" s="2">
        <v>44218</v>
      </c>
      <c r="D1214">
        <v>1</v>
      </c>
      <c r="E1214" s="1" t="s">
        <v>16</v>
      </c>
      <c r="F1214">
        <v>4</v>
      </c>
      <c r="G1214">
        <v>22</v>
      </c>
      <c r="H1214" s="1" t="s">
        <v>17</v>
      </c>
      <c r="I1214" s="3">
        <v>0.64599537037037036</v>
      </c>
      <c r="J1214">
        <v>15</v>
      </c>
      <c r="K1214" s="1" t="s">
        <v>18</v>
      </c>
      <c r="L1214" s="1" t="s">
        <v>22</v>
      </c>
      <c r="M1214" s="1" t="s">
        <v>22</v>
      </c>
      <c r="N1214"/>
      <c r="O1214" s="4"/>
    </row>
    <row r="1215" spans="1:16" x14ac:dyDescent="0.3">
      <c r="A1215">
        <v>1214</v>
      </c>
      <c r="B1215" s="1" t="s">
        <v>27</v>
      </c>
      <c r="C1215" s="2">
        <v>44218</v>
      </c>
      <c r="D1215">
        <v>1</v>
      </c>
      <c r="E1215" s="1" t="s">
        <v>16</v>
      </c>
      <c r="F1215">
        <v>4</v>
      </c>
      <c r="G1215">
        <v>22</v>
      </c>
      <c r="H1215" s="1" t="s">
        <v>17</v>
      </c>
      <c r="I1215" s="3">
        <v>0.64599537037037036</v>
      </c>
      <c r="J1215">
        <v>15</v>
      </c>
      <c r="K1215" s="1" t="s">
        <v>28</v>
      </c>
      <c r="L1215" s="1" t="s">
        <v>22</v>
      </c>
      <c r="M1215" s="1" t="s">
        <v>22</v>
      </c>
      <c r="N1215"/>
      <c r="O1215" s="4"/>
    </row>
    <row r="1216" spans="1:16" x14ac:dyDescent="0.3">
      <c r="A1216">
        <v>1215</v>
      </c>
      <c r="B1216" s="1" t="s">
        <v>30</v>
      </c>
      <c r="C1216" s="2">
        <v>44218</v>
      </c>
      <c r="D1216">
        <v>1</v>
      </c>
      <c r="E1216" s="1" t="s">
        <v>16</v>
      </c>
      <c r="F1216">
        <v>4</v>
      </c>
      <c r="G1216">
        <v>22</v>
      </c>
      <c r="H1216" s="1" t="s">
        <v>17</v>
      </c>
      <c r="I1216" s="3">
        <v>0.66400462962962958</v>
      </c>
      <c r="J1216">
        <v>15</v>
      </c>
      <c r="K1216" s="1" t="s">
        <v>28</v>
      </c>
      <c r="L1216" s="1" t="s">
        <v>22</v>
      </c>
      <c r="M1216" s="1" t="s">
        <v>22</v>
      </c>
      <c r="N1216"/>
      <c r="O1216" s="4"/>
    </row>
    <row r="1217" spans="1:16" x14ac:dyDescent="0.3">
      <c r="A1217">
        <v>1216</v>
      </c>
      <c r="B1217" s="1" t="s">
        <v>30</v>
      </c>
      <c r="C1217" s="2">
        <v>44218</v>
      </c>
      <c r="D1217">
        <v>1</v>
      </c>
      <c r="E1217" s="1" t="s">
        <v>16</v>
      </c>
      <c r="F1217">
        <v>4</v>
      </c>
      <c r="G1217">
        <v>22</v>
      </c>
      <c r="H1217" s="1" t="s">
        <v>17</v>
      </c>
      <c r="I1217" s="3">
        <v>0.66400462962962958</v>
      </c>
      <c r="J1217">
        <v>15</v>
      </c>
      <c r="K1217" s="1" t="s">
        <v>26</v>
      </c>
      <c r="L1217" s="1" t="s">
        <v>22</v>
      </c>
      <c r="M1217" s="1" t="s">
        <v>22</v>
      </c>
      <c r="N1217"/>
      <c r="O1217" s="4"/>
    </row>
    <row r="1218" spans="1:16" x14ac:dyDescent="0.3">
      <c r="A1218">
        <v>1217</v>
      </c>
      <c r="B1218" s="1" t="s">
        <v>30</v>
      </c>
      <c r="C1218" s="2">
        <v>44218</v>
      </c>
      <c r="D1218">
        <v>1</v>
      </c>
      <c r="E1218" s="1" t="s">
        <v>16</v>
      </c>
      <c r="F1218">
        <v>4</v>
      </c>
      <c r="G1218">
        <v>22</v>
      </c>
      <c r="H1218" s="1" t="s">
        <v>17</v>
      </c>
      <c r="I1218" s="3">
        <v>0.66799768518518521</v>
      </c>
      <c r="J1218">
        <v>16</v>
      </c>
      <c r="K1218" s="1" t="s">
        <v>25</v>
      </c>
      <c r="L1218" s="1" t="s">
        <v>22</v>
      </c>
      <c r="M1218" s="1" t="s">
        <v>22</v>
      </c>
      <c r="N1218"/>
      <c r="O1218" s="4"/>
    </row>
    <row r="1219" spans="1:16" x14ac:dyDescent="0.3">
      <c r="A1219">
        <v>1218</v>
      </c>
      <c r="B1219" s="1" t="s">
        <v>20</v>
      </c>
      <c r="C1219" s="2">
        <v>44218</v>
      </c>
      <c r="D1219">
        <v>1</v>
      </c>
      <c r="E1219" s="1" t="s">
        <v>16</v>
      </c>
      <c r="F1219">
        <v>4</v>
      </c>
      <c r="G1219">
        <v>22</v>
      </c>
      <c r="H1219" s="1" t="s">
        <v>17</v>
      </c>
      <c r="I1219" s="3">
        <v>0.66799768518518521</v>
      </c>
      <c r="J1219">
        <v>16</v>
      </c>
      <c r="K1219" s="1" t="s">
        <v>28</v>
      </c>
      <c r="L1219" s="1" t="s">
        <v>19</v>
      </c>
      <c r="M1219" s="1" t="s">
        <v>19</v>
      </c>
      <c r="N1219">
        <v>78</v>
      </c>
      <c r="O1219" s="4">
        <v>7.5231481481481482E-4</v>
      </c>
      <c r="P1219">
        <v>5</v>
      </c>
    </row>
    <row r="1220" spans="1:16" x14ac:dyDescent="0.3">
      <c r="A1220">
        <v>1219</v>
      </c>
      <c r="B1220" s="1" t="s">
        <v>24</v>
      </c>
      <c r="C1220" s="2">
        <v>44218</v>
      </c>
      <c r="D1220">
        <v>1</v>
      </c>
      <c r="E1220" s="1" t="s">
        <v>16</v>
      </c>
      <c r="F1220">
        <v>4</v>
      </c>
      <c r="G1220">
        <v>22</v>
      </c>
      <c r="H1220" s="1" t="s">
        <v>17</v>
      </c>
      <c r="I1220" s="3">
        <v>0.69400462962962961</v>
      </c>
      <c r="J1220">
        <v>16</v>
      </c>
      <c r="K1220" s="1" t="s">
        <v>26</v>
      </c>
      <c r="L1220" s="1" t="s">
        <v>22</v>
      </c>
      <c r="M1220" s="1" t="s">
        <v>22</v>
      </c>
      <c r="N1220"/>
      <c r="O1220" s="4"/>
    </row>
    <row r="1221" spans="1:16" x14ac:dyDescent="0.3">
      <c r="A1221">
        <v>1220</v>
      </c>
      <c r="B1221" s="1" t="s">
        <v>27</v>
      </c>
      <c r="C1221" s="2">
        <v>44218</v>
      </c>
      <c r="D1221">
        <v>1</v>
      </c>
      <c r="E1221" s="1" t="s">
        <v>16</v>
      </c>
      <c r="F1221">
        <v>4</v>
      </c>
      <c r="G1221">
        <v>22</v>
      </c>
      <c r="H1221" s="1" t="s">
        <v>17</v>
      </c>
      <c r="I1221" s="3">
        <v>0.69400462962962961</v>
      </c>
      <c r="J1221">
        <v>16</v>
      </c>
      <c r="K1221" s="1" t="s">
        <v>25</v>
      </c>
      <c r="L1221" s="1" t="s">
        <v>19</v>
      </c>
      <c r="M1221" s="1" t="s">
        <v>22</v>
      </c>
      <c r="N1221">
        <v>35</v>
      </c>
      <c r="O1221" s="4">
        <v>3.5763888888888889E-3</v>
      </c>
      <c r="P1221">
        <v>5</v>
      </c>
    </row>
    <row r="1222" spans="1:16" x14ac:dyDescent="0.3">
      <c r="A1222">
        <v>1221</v>
      </c>
      <c r="B1222" s="1" t="s">
        <v>20</v>
      </c>
      <c r="C1222" s="2">
        <v>44218</v>
      </c>
      <c r="D1222">
        <v>1</v>
      </c>
      <c r="E1222" s="1" t="s">
        <v>16</v>
      </c>
      <c r="F1222">
        <v>4</v>
      </c>
      <c r="G1222">
        <v>22</v>
      </c>
      <c r="H1222" s="1" t="s">
        <v>17</v>
      </c>
      <c r="I1222" s="3">
        <v>0.70200231481481479</v>
      </c>
      <c r="J1222">
        <v>16</v>
      </c>
      <c r="K1222" s="1" t="s">
        <v>18</v>
      </c>
      <c r="L1222" s="1" t="s">
        <v>22</v>
      </c>
      <c r="M1222" s="1" t="s">
        <v>22</v>
      </c>
      <c r="N1222"/>
      <c r="O1222" s="4"/>
    </row>
    <row r="1223" spans="1:16" x14ac:dyDescent="0.3">
      <c r="A1223">
        <v>1222</v>
      </c>
      <c r="B1223" s="1" t="s">
        <v>23</v>
      </c>
      <c r="C1223" s="2">
        <v>44218</v>
      </c>
      <c r="D1223">
        <v>1</v>
      </c>
      <c r="E1223" s="1" t="s">
        <v>16</v>
      </c>
      <c r="F1223">
        <v>4</v>
      </c>
      <c r="G1223">
        <v>22</v>
      </c>
      <c r="H1223" s="1" t="s">
        <v>17</v>
      </c>
      <c r="I1223" s="3">
        <v>0.70200231481481479</v>
      </c>
      <c r="J1223">
        <v>16</v>
      </c>
      <c r="K1223" s="1" t="s">
        <v>18</v>
      </c>
      <c r="L1223" s="1" t="s">
        <v>19</v>
      </c>
      <c r="M1223" s="1" t="s">
        <v>19</v>
      </c>
      <c r="N1223">
        <v>33</v>
      </c>
      <c r="O1223" s="4">
        <v>4.2708333333333331E-3</v>
      </c>
      <c r="P1223">
        <v>5</v>
      </c>
    </row>
    <row r="1224" spans="1:16" x14ac:dyDescent="0.3">
      <c r="A1224">
        <v>1223</v>
      </c>
      <c r="B1224" s="1" t="s">
        <v>24</v>
      </c>
      <c r="C1224" s="2">
        <v>44218</v>
      </c>
      <c r="D1224">
        <v>1</v>
      </c>
      <c r="E1224" s="1" t="s">
        <v>16</v>
      </c>
      <c r="F1224">
        <v>4</v>
      </c>
      <c r="G1224">
        <v>22</v>
      </c>
      <c r="H1224" s="1" t="s">
        <v>17</v>
      </c>
      <c r="I1224" s="3">
        <v>0.70599537037037041</v>
      </c>
      <c r="J1224">
        <v>16</v>
      </c>
      <c r="K1224" s="1" t="s">
        <v>28</v>
      </c>
      <c r="L1224" s="1" t="s">
        <v>19</v>
      </c>
      <c r="M1224" s="1" t="s">
        <v>19</v>
      </c>
      <c r="N1224">
        <v>72</v>
      </c>
      <c r="O1224" s="4">
        <v>2.8819444444444444E-3</v>
      </c>
      <c r="P1224">
        <v>5</v>
      </c>
    </row>
    <row r="1225" spans="1:16" x14ac:dyDescent="0.3">
      <c r="A1225">
        <v>1224</v>
      </c>
      <c r="B1225" s="1" t="s">
        <v>29</v>
      </c>
      <c r="C1225" s="2">
        <v>44218</v>
      </c>
      <c r="D1225">
        <v>1</v>
      </c>
      <c r="E1225" s="1" t="s">
        <v>16</v>
      </c>
      <c r="F1225">
        <v>4</v>
      </c>
      <c r="G1225">
        <v>22</v>
      </c>
      <c r="H1225" s="1" t="s">
        <v>17</v>
      </c>
      <c r="I1225" s="3">
        <v>0.70599537037037041</v>
      </c>
      <c r="J1225">
        <v>16</v>
      </c>
      <c r="K1225" s="1" t="s">
        <v>21</v>
      </c>
      <c r="L1225" s="1" t="s">
        <v>19</v>
      </c>
      <c r="M1225" s="1" t="s">
        <v>22</v>
      </c>
      <c r="N1225">
        <v>82</v>
      </c>
      <c r="O1225" s="4">
        <v>3.4953703703703705E-3</v>
      </c>
      <c r="P1225">
        <v>1</v>
      </c>
    </row>
    <row r="1226" spans="1:16" x14ac:dyDescent="0.3">
      <c r="A1226">
        <v>1225</v>
      </c>
      <c r="B1226" s="1" t="s">
        <v>24</v>
      </c>
      <c r="C1226" s="2">
        <v>44218</v>
      </c>
      <c r="D1226">
        <v>1</v>
      </c>
      <c r="E1226" s="1" t="s">
        <v>16</v>
      </c>
      <c r="F1226">
        <v>4</v>
      </c>
      <c r="G1226">
        <v>22</v>
      </c>
      <c r="H1226" s="1" t="s">
        <v>17</v>
      </c>
      <c r="I1226" s="3">
        <v>0.72599537037037032</v>
      </c>
      <c r="J1226">
        <v>17</v>
      </c>
      <c r="K1226" s="1" t="s">
        <v>26</v>
      </c>
      <c r="L1226" s="1" t="s">
        <v>22</v>
      </c>
      <c r="M1226" s="1" t="s">
        <v>22</v>
      </c>
      <c r="N1226"/>
      <c r="O1226" s="4"/>
    </row>
    <row r="1227" spans="1:16" x14ac:dyDescent="0.3">
      <c r="A1227">
        <v>1226</v>
      </c>
      <c r="B1227" s="1" t="s">
        <v>24</v>
      </c>
      <c r="C1227" s="2">
        <v>44218</v>
      </c>
      <c r="D1227">
        <v>1</v>
      </c>
      <c r="E1227" s="1" t="s">
        <v>16</v>
      </c>
      <c r="F1227">
        <v>4</v>
      </c>
      <c r="G1227">
        <v>22</v>
      </c>
      <c r="H1227" s="1" t="s">
        <v>17</v>
      </c>
      <c r="I1227" s="3">
        <v>0.72599537037037032</v>
      </c>
      <c r="J1227">
        <v>17</v>
      </c>
      <c r="K1227" s="1" t="s">
        <v>25</v>
      </c>
      <c r="L1227" s="1" t="s">
        <v>19</v>
      </c>
      <c r="M1227" s="1" t="s">
        <v>19</v>
      </c>
      <c r="N1227">
        <v>115</v>
      </c>
      <c r="O1227" s="4">
        <v>2.9166666666666668E-3</v>
      </c>
      <c r="P1227">
        <v>5</v>
      </c>
    </row>
    <row r="1228" spans="1:16" x14ac:dyDescent="0.3">
      <c r="A1228">
        <v>1227</v>
      </c>
      <c r="B1228" s="1" t="s">
        <v>15</v>
      </c>
      <c r="C1228" s="2">
        <v>44218</v>
      </c>
      <c r="D1228">
        <v>1</v>
      </c>
      <c r="E1228" s="1" t="s">
        <v>16</v>
      </c>
      <c r="F1228">
        <v>4</v>
      </c>
      <c r="G1228">
        <v>22</v>
      </c>
      <c r="H1228" s="1" t="s">
        <v>17</v>
      </c>
      <c r="I1228" s="3">
        <v>0.73499999999999999</v>
      </c>
      <c r="J1228">
        <v>17</v>
      </c>
      <c r="K1228" s="1" t="s">
        <v>28</v>
      </c>
      <c r="L1228" s="1" t="s">
        <v>19</v>
      </c>
      <c r="M1228" s="1" t="s">
        <v>19</v>
      </c>
      <c r="N1228">
        <v>64</v>
      </c>
      <c r="O1228" s="4">
        <v>1.1805555555555556E-3</v>
      </c>
      <c r="P1228">
        <v>3</v>
      </c>
    </row>
    <row r="1229" spans="1:16" x14ac:dyDescent="0.3">
      <c r="A1229">
        <v>1228</v>
      </c>
      <c r="B1229" s="1" t="s">
        <v>30</v>
      </c>
      <c r="C1229" s="2">
        <v>44218</v>
      </c>
      <c r="D1229">
        <v>1</v>
      </c>
      <c r="E1229" s="1" t="s">
        <v>16</v>
      </c>
      <c r="F1229">
        <v>4</v>
      </c>
      <c r="G1229">
        <v>22</v>
      </c>
      <c r="H1229" s="1" t="s">
        <v>17</v>
      </c>
      <c r="I1229" s="3">
        <v>0.73499999999999999</v>
      </c>
      <c r="J1229">
        <v>17</v>
      </c>
      <c r="K1229" s="1" t="s">
        <v>21</v>
      </c>
      <c r="L1229" s="1" t="s">
        <v>22</v>
      </c>
      <c r="M1229" s="1" t="s">
        <v>22</v>
      </c>
      <c r="N1229"/>
      <c r="O1229" s="4"/>
    </row>
    <row r="1230" spans="1:16" x14ac:dyDescent="0.3">
      <c r="A1230">
        <v>1229</v>
      </c>
      <c r="B1230" s="1" t="s">
        <v>27</v>
      </c>
      <c r="C1230" s="2">
        <v>44218</v>
      </c>
      <c r="D1230">
        <v>1</v>
      </c>
      <c r="E1230" s="1" t="s">
        <v>16</v>
      </c>
      <c r="F1230">
        <v>4</v>
      </c>
      <c r="G1230">
        <v>22</v>
      </c>
      <c r="H1230" s="1" t="s">
        <v>17</v>
      </c>
      <c r="I1230" s="3">
        <v>0.74099537037037033</v>
      </c>
      <c r="J1230">
        <v>17</v>
      </c>
      <c r="K1230" s="1" t="s">
        <v>25</v>
      </c>
      <c r="L1230" s="1" t="s">
        <v>19</v>
      </c>
      <c r="M1230" s="1" t="s">
        <v>19</v>
      </c>
      <c r="N1230">
        <v>71</v>
      </c>
      <c r="O1230" s="4">
        <v>2.7893518518518519E-3</v>
      </c>
      <c r="P1230">
        <v>2</v>
      </c>
    </row>
    <row r="1231" spans="1:16" x14ac:dyDescent="0.3">
      <c r="A1231">
        <v>1230</v>
      </c>
      <c r="B1231" s="1" t="s">
        <v>20</v>
      </c>
      <c r="C1231" s="2">
        <v>44218</v>
      </c>
      <c r="D1231">
        <v>1</v>
      </c>
      <c r="E1231" s="1" t="s">
        <v>16</v>
      </c>
      <c r="F1231">
        <v>4</v>
      </c>
      <c r="G1231">
        <v>22</v>
      </c>
      <c r="H1231" s="1" t="s">
        <v>17</v>
      </c>
      <c r="I1231" s="3">
        <v>0.74099537037037033</v>
      </c>
      <c r="J1231">
        <v>17</v>
      </c>
      <c r="K1231" s="1" t="s">
        <v>28</v>
      </c>
      <c r="L1231" s="1" t="s">
        <v>19</v>
      </c>
      <c r="M1231" s="1" t="s">
        <v>22</v>
      </c>
      <c r="N1231">
        <v>50</v>
      </c>
      <c r="O1231" s="4">
        <v>3.5648148148148149E-3</v>
      </c>
      <c r="P1231">
        <v>3</v>
      </c>
    </row>
    <row r="1232" spans="1:16" x14ac:dyDescent="0.3">
      <c r="A1232">
        <v>1231</v>
      </c>
      <c r="B1232" s="1" t="s">
        <v>24</v>
      </c>
      <c r="C1232" s="2">
        <v>44219</v>
      </c>
      <c r="D1232">
        <v>1</v>
      </c>
      <c r="E1232" s="1" t="s">
        <v>16</v>
      </c>
      <c r="F1232">
        <v>4</v>
      </c>
      <c r="G1232">
        <v>23</v>
      </c>
      <c r="H1232" s="1" t="s">
        <v>32</v>
      </c>
      <c r="I1232" s="3">
        <v>0.39700231481481479</v>
      </c>
      <c r="J1232">
        <v>9</v>
      </c>
      <c r="K1232" s="1" t="s">
        <v>28</v>
      </c>
      <c r="L1232" s="1" t="s">
        <v>19</v>
      </c>
      <c r="M1232" s="1" t="s">
        <v>19</v>
      </c>
      <c r="N1232">
        <v>116</v>
      </c>
      <c r="O1232" s="4">
        <v>8.4490740740740739E-4</v>
      </c>
      <c r="P1232">
        <v>2</v>
      </c>
    </row>
    <row r="1233" spans="1:16" x14ac:dyDescent="0.3">
      <c r="A1233">
        <v>1232</v>
      </c>
      <c r="B1233" s="1" t="s">
        <v>30</v>
      </c>
      <c r="C1233" s="2">
        <v>44219</v>
      </c>
      <c r="D1233">
        <v>1</v>
      </c>
      <c r="E1233" s="1" t="s">
        <v>16</v>
      </c>
      <c r="F1233">
        <v>4</v>
      </c>
      <c r="G1233">
        <v>23</v>
      </c>
      <c r="H1233" s="1" t="s">
        <v>32</v>
      </c>
      <c r="I1233" s="3">
        <v>0.39700231481481479</v>
      </c>
      <c r="J1233">
        <v>9</v>
      </c>
      <c r="K1233" s="1" t="s">
        <v>26</v>
      </c>
      <c r="L1233" s="1" t="s">
        <v>19</v>
      </c>
      <c r="M1233" s="1" t="s">
        <v>19</v>
      </c>
      <c r="N1233">
        <v>52</v>
      </c>
      <c r="O1233" s="4">
        <v>1.0069444444444444E-3</v>
      </c>
      <c r="P1233">
        <v>5</v>
      </c>
    </row>
    <row r="1234" spans="1:16" x14ac:dyDescent="0.3">
      <c r="A1234">
        <v>1233</v>
      </c>
      <c r="B1234" s="1" t="s">
        <v>24</v>
      </c>
      <c r="C1234" s="2">
        <v>44219</v>
      </c>
      <c r="D1234">
        <v>1</v>
      </c>
      <c r="E1234" s="1" t="s">
        <v>16</v>
      </c>
      <c r="F1234">
        <v>4</v>
      </c>
      <c r="G1234">
        <v>23</v>
      </c>
      <c r="H1234" s="1" t="s">
        <v>32</v>
      </c>
      <c r="I1234" s="3">
        <v>0.40299768518518519</v>
      </c>
      <c r="J1234">
        <v>9</v>
      </c>
      <c r="K1234" s="1" t="s">
        <v>21</v>
      </c>
      <c r="L1234" s="1" t="s">
        <v>19</v>
      </c>
      <c r="M1234" s="1" t="s">
        <v>19</v>
      </c>
      <c r="N1234">
        <v>112</v>
      </c>
      <c r="O1234" s="4">
        <v>2.5115740740740741E-3</v>
      </c>
      <c r="P1234">
        <v>5</v>
      </c>
    </row>
    <row r="1235" spans="1:16" x14ac:dyDescent="0.3">
      <c r="A1235">
        <v>1234</v>
      </c>
      <c r="B1235" s="1" t="s">
        <v>23</v>
      </c>
      <c r="C1235" s="2">
        <v>44219</v>
      </c>
      <c r="D1235">
        <v>1</v>
      </c>
      <c r="E1235" s="1" t="s">
        <v>16</v>
      </c>
      <c r="F1235">
        <v>4</v>
      </c>
      <c r="G1235">
        <v>23</v>
      </c>
      <c r="H1235" s="1" t="s">
        <v>32</v>
      </c>
      <c r="I1235" s="3">
        <v>0.40299768518518519</v>
      </c>
      <c r="J1235">
        <v>9</v>
      </c>
      <c r="K1235" s="1" t="s">
        <v>26</v>
      </c>
      <c r="L1235" s="1" t="s">
        <v>19</v>
      </c>
      <c r="M1235" s="1" t="s">
        <v>19</v>
      </c>
      <c r="N1235">
        <v>116</v>
      </c>
      <c r="O1235" s="4">
        <v>1.8749999999999999E-3</v>
      </c>
      <c r="P1235">
        <v>3</v>
      </c>
    </row>
    <row r="1236" spans="1:16" x14ac:dyDescent="0.3">
      <c r="A1236">
        <v>1235</v>
      </c>
      <c r="B1236" s="1" t="s">
        <v>20</v>
      </c>
      <c r="C1236" s="2">
        <v>44219</v>
      </c>
      <c r="D1236">
        <v>1</v>
      </c>
      <c r="E1236" s="1" t="s">
        <v>16</v>
      </c>
      <c r="F1236">
        <v>4</v>
      </c>
      <c r="G1236">
        <v>23</v>
      </c>
      <c r="H1236" s="1" t="s">
        <v>32</v>
      </c>
      <c r="I1236" s="3">
        <v>0.41099537037037037</v>
      </c>
      <c r="J1236">
        <v>9</v>
      </c>
      <c r="K1236" s="1" t="s">
        <v>25</v>
      </c>
      <c r="L1236" s="1" t="s">
        <v>19</v>
      </c>
      <c r="M1236" s="1" t="s">
        <v>22</v>
      </c>
      <c r="N1236">
        <v>112</v>
      </c>
      <c r="O1236" s="4">
        <v>4.3750000000000004E-3</v>
      </c>
      <c r="P1236">
        <v>2</v>
      </c>
    </row>
    <row r="1237" spans="1:16" x14ac:dyDescent="0.3">
      <c r="A1237">
        <v>1236</v>
      </c>
      <c r="B1237" s="1" t="s">
        <v>31</v>
      </c>
      <c r="C1237" s="2">
        <v>44219</v>
      </c>
      <c r="D1237">
        <v>1</v>
      </c>
      <c r="E1237" s="1" t="s">
        <v>16</v>
      </c>
      <c r="F1237">
        <v>4</v>
      </c>
      <c r="G1237">
        <v>23</v>
      </c>
      <c r="H1237" s="1" t="s">
        <v>32</v>
      </c>
      <c r="I1237" s="3">
        <v>0.41099537037037037</v>
      </c>
      <c r="J1237">
        <v>9</v>
      </c>
      <c r="K1237" s="1" t="s">
        <v>28</v>
      </c>
      <c r="L1237" s="1" t="s">
        <v>19</v>
      </c>
      <c r="M1237" s="1" t="s">
        <v>19</v>
      </c>
      <c r="N1237">
        <v>53</v>
      </c>
      <c r="O1237" s="4">
        <v>4.0046296296296297E-3</v>
      </c>
      <c r="P1237">
        <v>4</v>
      </c>
    </row>
    <row r="1238" spans="1:16" x14ac:dyDescent="0.3">
      <c r="A1238">
        <v>1237</v>
      </c>
      <c r="B1238" s="1" t="s">
        <v>15</v>
      </c>
      <c r="C1238" s="2">
        <v>44219</v>
      </c>
      <c r="D1238">
        <v>1</v>
      </c>
      <c r="E1238" s="1" t="s">
        <v>16</v>
      </c>
      <c r="F1238">
        <v>4</v>
      </c>
      <c r="G1238">
        <v>23</v>
      </c>
      <c r="H1238" s="1" t="s">
        <v>32</v>
      </c>
      <c r="I1238" s="3">
        <v>0.41499999999999998</v>
      </c>
      <c r="J1238">
        <v>9</v>
      </c>
      <c r="K1238" s="1" t="s">
        <v>26</v>
      </c>
      <c r="L1238" s="1" t="s">
        <v>19</v>
      </c>
      <c r="M1238" s="1" t="s">
        <v>19</v>
      </c>
      <c r="N1238">
        <v>12</v>
      </c>
      <c r="O1238" s="4">
        <v>3.8310185185185183E-3</v>
      </c>
      <c r="P1238">
        <v>3</v>
      </c>
    </row>
    <row r="1239" spans="1:16" x14ac:dyDescent="0.3">
      <c r="A1239">
        <v>1238</v>
      </c>
      <c r="B1239" s="1" t="s">
        <v>29</v>
      </c>
      <c r="C1239" s="2">
        <v>44219</v>
      </c>
      <c r="D1239">
        <v>1</v>
      </c>
      <c r="E1239" s="1" t="s">
        <v>16</v>
      </c>
      <c r="F1239">
        <v>4</v>
      </c>
      <c r="G1239">
        <v>23</v>
      </c>
      <c r="H1239" s="1" t="s">
        <v>32</v>
      </c>
      <c r="I1239" s="3">
        <v>0.41499999999999998</v>
      </c>
      <c r="J1239">
        <v>9</v>
      </c>
      <c r="K1239" s="1" t="s">
        <v>21</v>
      </c>
      <c r="L1239" s="1" t="s">
        <v>19</v>
      </c>
      <c r="M1239" s="1" t="s">
        <v>22</v>
      </c>
      <c r="N1239">
        <v>120</v>
      </c>
      <c r="O1239" s="4">
        <v>6.2500000000000001E-4</v>
      </c>
      <c r="P1239">
        <v>4</v>
      </c>
    </row>
    <row r="1240" spans="1:16" x14ac:dyDescent="0.3">
      <c r="A1240">
        <v>1239</v>
      </c>
      <c r="B1240" s="1" t="s">
        <v>15</v>
      </c>
      <c r="C1240" s="2">
        <v>44219</v>
      </c>
      <c r="D1240">
        <v>1</v>
      </c>
      <c r="E1240" s="1" t="s">
        <v>16</v>
      </c>
      <c r="F1240">
        <v>4</v>
      </c>
      <c r="G1240">
        <v>23</v>
      </c>
      <c r="H1240" s="1" t="s">
        <v>32</v>
      </c>
      <c r="I1240" s="3">
        <v>0.45099537037037035</v>
      </c>
      <c r="J1240">
        <v>10</v>
      </c>
      <c r="K1240" s="1" t="s">
        <v>26</v>
      </c>
      <c r="L1240" s="1" t="s">
        <v>22</v>
      </c>
      <c r="M1240" s="1" t="s">
        <v>22</v>
      </c>
      <c r="N1240"/>
      <c r="O1240" s="4"/>
    </row>
    <row r="1241" spans="1:16" x14ac:dyDescent="0.3">
      <c r="A1241">
        <v>1240</v>
      </c>
      <c r="B1241" s="1" t="s">
        <v>31</v>
      </c>
      <c r="C1241" s="2">
        <v>44219</v>
      </c>
      <c r="D1241">
        <v>1</v>
      </c>
      <c r="E1241" s="1" t="s">
        <v>16</v>
      </c>
      <c r="F1241">
        <v>4</v>
      </c>
      <c r="G1241">
        <v>23</v>
      </c>
      <c r="H1241" s="1" t="s">
        <v>32</v>
      </c>
      <c r="I1241" s="3">
        <v>0.45099537037037035</v>
      </c>
      <c r="J1241">
        <v>10</v>
      </c>
      <c r="K1241" s="1" t="s">
        <v>21</v>
      </c>
      <c r="L1241" s="1" t="s">
        <v>19</v>
      </c>
      <c r="M1241" s="1" t="s">
        <v>19</v>
      </c>
      <c r="N1241">
        <v>118</v>
      </c>
      <c r="O1241" s="4">
        <v>1.9560185185185184E-3</v>
      </c>
      <c r="P1241">
        <v>4</v>
      </c>
    </row>
    <row r="1242" spans="1:16" x14ac:dyDescent="0.3">
      <c r="A1242">
        <v>1241</v>
      </c>
      <c r="B1242" s="1" t="s">
        <v>27</v>
      </c>
      <c r="C1242" s="2">
        <v>44219</v>
      </c>
      <c r="D1242">
        <v>1</v>
      </c>
      <c r="E1242" s="1" t="s">
        <v>16</v>
      </c>
      <c r="F1242">
        <v>4</v>
      </c>
      <c r="G1242">
        <v>23</v>
      </c>
      <c r="H1242" s="1" t="s">
        <v>32</v>
      </c>
      <c r="I1242" s="3">
        <v>0.45900462962962962</v>
      </c>
      <c r="J1242">
        <v>11</v>
      </c>
      <c r="K1242" s="1" t="s">
        <v>18</v>
      </c>
      <c r="L1242" s="1" t="s">
        <v>19</v>
      </c>
      <c r="M1242" s="1" t="s">
        <v>19</v>
      </c>
      <c r="N1242">
        <v>121</v>
      </c>
      <c r="O1242" s="4">
        <v>1.9560185185185184E-3</v>
      </c>
      <c r="P1242">
        <v>2</v>
      </c>
    </row>
    <row r="1243" spans="1:16" x14ac:dyDescent="0.3">
      <c r="A1243">
        <v>1242</v>
      </c>
      <c r="B1243" s="1" t="s">
        <v>30</v>
      </c>
      <c r="C1243" s="2">
        <v>44219</v>
      </c>
      <c r="D1243">
        <v>1</v>
      </c>
      <c r="E1243" s="1" t="s">
        <v>16</v>
      </c>
      <c r="F1243">
        <v>4</v>
      </c>
      <c r="G1243">
        <v>23</v>
      </c>
      <c r="H1243" s="1" t="s">
        <v>32</v>
      </c>
      <c r="I1243" s="3">
        <v>0.45900462962962962</v>
      </c>
      <c r="J1243">
        <v>11</v>
      </c>
      <c r="K1243" s="1" t="s">
        <v>28</v>
      </c>
      <c r="L1243" s="1" t="s">
        <v>19</v>
      </c>
      <c r="M1243" s="1" t="s">
        <v>19</v>
      </c>
      <c r="N1243">
        <v>83</v>
      </c>
      <c r="O1243" s="4">
        <v>4.7222222222222223E-3</v>
      </c>
      <c r="P1243">
        <v>5</v>
      </c>
    </row>
    <row r="1244" spans="1:16" x14ac:dyDescent="0.3">
      <c r="A1244">
        <v>1243</v>
      </c>
      <c r="B1244" s="1" t="s">
        <v>29</v>
      </c>
      <c r="C1244" s="2">
        <v>44219</v>
      </c>
      <c r="D1244">
        <v>1</v>
      </c>
      <c r="E1244" s="1" t="s">
        <v>16</v>
      </c>
      <c r="F1244">
        <v>4</v>
      </c>
      <c r="G1244">
        <v>23</v>
      </c>
      <c r="H1244" s="1" t="s">
        <v>32</v>
      </c>
      <c r="I1244" s="3">
        <v>0.47099537037037037</v>
      </c>
      <c r="J1244">
        <v>11</v>
      </c>
      <c r="K1244" s="1" t="s">
        <v>28</v>
      </c>
      <c r="L1244" s="1" t="s">
        <v>19</v>
      </c>
      <c r="M1244" s="1" t="s">
        <v>19</v>
      </c>
      <c r="N1244">
        <v>84</v>
      </c>
      <c r="O1244" s="4">
        <v>9.3749999999999997E-4</v>
      </c>
      <c r="P1244">
        <v>5</v>
      </c>
    </row>
    <row r="1245" spans="1:16" x14ac:dyDescent="0.3">
      <c r="A1245">
        <v>1244</v>
      </c>
      <c r="B1245" s="1" t="s">
        <v>20</v>
      </c>
      <c r="C1245" s="2">
        <v>44219</v>
      </c>
      <c r="D1245">
        <v>1</v>
      </c>
      <c r="E1245" s="1" t="s">
        <v>16</v>
      </c>
      <c r="F1245">
        <v>4</v>
      </c>
      <c r="G1245">
        <v>23</v>
      </c>
      <c r="H1245" s="1" t="s">
        <v>32</v>
      </c>
      <c r="I1245" s="3">
        <v>0.47099537037037037</v>
      </c>
      <c r="J1245">
        <v>11</v>
      </c>
      <c r="K1245" s="1" t="s">
        <v>25</v>
      </c>
      <c r="L1245" s="1" t="s">
        <v>19</v>
      </c>
      <c r="M1245" s="1" t="s">
        <v>22</v>
      </c>
      <c r="N1245">
        <v>63</v>
      </c>
      <c r="O1245" s="4">
        <v>3.472222222222222E-3</v>
      </c>
      <c r="P1245">
        <v>4</v>
      </c>
    </row>
    <row r="1246" spans="1:16" x14ac:dyDescent="0.3">
      <c r="A1246">
        <v>1245</v>
      </c>
      <c r="B1246" s="1" t="s">
        <v>27</v>
      </c>
      <c r="C1246" s="2">
        <v>44219</v>
      </c>
      <c r="D1246">
        <v>1</v>
      </c>
      <c r="E1246" s="1" t="s">
        <v>16</v>
      </c>
      <c r="F1246">
        <v>4</v>
      </c>
      <c r="G1246">
        <v>23</v>
      </c>
      <c r="H1246" s="1" t="s">
        <v>32</v>
      </c>
      <c r="I1246" s="3">
        <v>0.47900462962962964</v>
      </c>
      <c r="J1246">
        <v>11</v>
      </c>
      <c r="K1246" s="1" t="s">
        <v>21</v>
      </c>
      <c r="L1246" s="1" t="s">
        <v>19</v>
      </c>
      <c r="M1246" s="1" t="s">
        <v>19</v>
      </c>
      <c r="N1246">
        <v>33</v>
      </c>
      <c r="O1246" s="4">
        <v>2.4189814814814816E-3</v>
      </c>
      <c r="P1246">
        <v>3</v>
      </c>
    </row>
    <row r="1247" spans="1:16" x14ac:dyDescent="0.3">
      <c r="A1247">
        <v>1246</v>
      </c>
      <c r="B1247" s="1" t="s">
        <v>31</v>
      </c>
      <c r="C1247" s="2">
        <v>44219</v>
      </c>
      <c r="D1247">
        <v>1</v>
      </c>
      <c r="E1247" s="1" t="s">
        <v>16</v>
      </c>
      <c r="F1247">
        <v>4</v>
      </c>
      <c r="G1247">
        <v>23</v>
      </c>
      <c r="H1247" s="1" t="s">
        <v>32</v>
      </c>
      <c r="I1247" s="3">
        <v>0.47900462962962964</v>
      </c>
      <c r="J1247">
        <v>11</v>
      </c>
      <c r="K1247" s="1" t="s">
        <v>18</v>
      </c>
      <c r="L1247" s="1" t="s">
        <v>22</v>
      </c>
      <c r="M1247" s="1" t="s">
        <v>22</v>
      </c>
      <c r="N1247"/>
      <c r="O1247" s="4"/>
    </row>
    <row r="1248" spans="1:16" x14ac:dyDescent="0.3">
      <c r="A1248">
        <v>1247</v>
      </c>
      <c r="B1248" s="1" t="s">
        <v>24</v>
      </c>
      <c r="C1248" s="2">
        <v>44219</v>
      </c>
      <c r="D1248">
        <v>1</v>
      </c>
      <c r="E1248" s="1" t="s">
        <v>16</v>
      </c>
      <c r="F1248">
        <v>4</v>
      </c>
      <c r="G1248">
        <v>23</v>
      </c>
      <c r="H1248" s="1" t="s">
        <v>32</v>
      </c>
      <c r="I1248" s="3">
        <v>0.48099537037037038</v>
      </c>
      <c r="J1248">
        <v>11</v>
      </c>
      <c r="K1248" s="1" t="s">
        <v>26</v>
      </c>
      <c r="L1248" s="1" t="s">
        <v>19</v>
      </c>
      <c r="M1248" s="1" t="s">
        <v>22</v>
      </c>
      <c r="N1248">
        <v>10</v>
      </c>
      <c r="O1248" s="4">
        <v>7.0601851851851847E-4</v>
      </c>
      <c r="P1248">
        <v>5</v>
      </c>
    </row>
    <row r="1249" spans="1:16" x14ac:dyDescent="0.3">
      <c r="A1249">
        <v>1248</v>
      </c>
      <c r="B1249" s="1" t="s">
        <v>29</v>
      </c>
      <c r="C1249" s="2">
        <v>44219</v>
      </c>
      <c r="D1249">
        <v>1</v>
      </c>
      <c r="E1249" s="1" t="s">
        <v>16</v>
      </c>
      <c r="F1249">
        <v>4</v>
      </c>
      <c r="G1249">
        <v>23</v>
      </c>
      <c r="H1249" s="1" t="s">
        <v>32</v>
      </c>
      <c r="I1249" s="3">
        <v>0.48099537037037038</v>
      </c>
      <c r="J1249">
        <v>11</v>
      </c>
      <c r="K1249" s="1" t="s">
        <v>26</v>
      </c>
      <c r="L1249" s="1" t="s">
        <v>19</v>
      </c>
      <c r="M1249" s="1" t="s">
        <v>19</v>
      </c>
      <c r="N1249">
        <v>100</v>
      </c>
      <c r="O1249" s="4">
        <v>4.861111111111111E-4</v>
      </c>
      <c r="P1249">
        <v>5</v>
      </c>
    </row>
    <row r="1250" spans="1:16" x14ac:dyDescent="0.3">
      <c r="A1250">
        <v>1249</v>
      </c>
      <c r="B1250" s="1" t="s">
        <v>15</v>
      </c>
      <c r="C1250" s="2">
        <v>44219</v>
      </c>
      <c r="D1250">
        <v>1</v>
      </c>
      <c r="E1250" s="1" t="s">
        <v>16</v>
      </c>
      <c r="F1250">
        <v>4</v>
      </c>
      <c r="G1250">
        <v>23</v>
      </c>
      <c r="H1250" s="1" t="s">
        <v>32</v>
      </c>
      <c r="I1250" s="3">
        <v>0.48299768518518521</v>
      </c>
      <c r="J1250">
        <v>11</v>
      </c>
      <c r="K1250" s="1" t="s">
        <v>18</v>
      </c>
      <c r="L1250" s="1" t="s">
        <v>19</v>
      </c>
      <c r="M1250" s="1" t="s">
        <v>19</v>
      </c>
      <c r="N1250">
        <v>110</v>
      </c>
      <c r="O1250" s="4">
        <v>3.5069444444444445E-3</v>
      </c>
      <c r="P1250">
        <v>5</v>
      </c>
    </row>
    <row r="1251" spans="1:16" x14ac:dyDescent="0.3">
      <c r="A1251">
        <v>1250</v>
      </c>
      <c r="B1251" s="1" t="s">
        <v>23</v>
      </c>
      <c r="C1251" s="2">
        <v>44219</v>
      </c>
      <c r="D1251">
        <v>1</v>
      </c>
      <c r="E1251" s="1" t="s">
        <v>16</v>
      </c>
      <c r="F1251">
        <v>4</v>
      </c>
      <c r="G1251">
        <v>23</v>
      </c>
      <c r="H1251" s="1" t="s">
        <v>32</v>
      </c>
      <c r="I1251" s="3">
        <v>0.48299768518518521</v>
      </c>
      <c r="J1251">
        <v>11</v>
      </c>
      <c r="K1251" s="1" t="s">
        <v>25</v>
      </c>
      <c r="L1251" s="1" t="s">
        <v>19</v>
      </c>
      <c r="M1251" s="1" t="s">
        <v>19</v>
      </c>
      <c r="N1251">
        <v>28</v>
      </c>
      <c r="O1251" s="4">
        <v>3.6574074074074074E-3</v>
      </c>
      <c r="P1251">
        <v>2</v>
      </c>
    </row>
    <row r="1252" spans="1:16" x14ac:dyDescent="0.3">
      <c r="A1252">
        <v>1251</v>
      </c>
      <c r="B1252" s="1" t="s">
        <v>29</v>
      </c>
      <c r="C1252" s="2">
        <v>44219</v>
      </c>
      <c r="D1252">
        <v>1</v>
      </c>
      <c r="E1252" s="1" t="s">
        <v>16</v>
      </c>
      <c r="F1252">
        <v>4</v>
      </c>
      <c r="G1252">
        <v>23</v>
      </c>
      <c r="H1252" s="1" t="s">
        <v>32</v>
      </c>
      <c r="I1252" s="3">
        <v>0.48400462962962965</v>
      </c>
      <c r="J1252">
        <v>11</v>
      </c>
      <c r="K1252" s="1" t="s">
        <v>26</v>
      </c>
      <c r="L1252" s="1" t="s">
        <v>19</v>
      </c>
      <c r="M1252" s="1" t="s">
        <v>19</v>
      </c>
      <c r="N1252">
        <v>74</v>
      </c>
      <c r="O1252" s="4">
        <v>8.6805555555555551E-4</v>
      </c>
      <c r="P1252">
        <v>3</v>
      </c>
    </row>
    <row r="1253" spans="1:16" x14ac:dyDescent="0.3">
      <c r="A1253">
        <v>1252</v>
      </c>
      <c r="B1253" s="1" t="s">
        <v>27</v>
      </c>
      <c r="C1253" s="2">
        <v>44219</v>
      </c>
      <c r="D1253">
        <v>1</v>
      </c>
      <c r="E1253" s="1" t="s">
        <v>16</v>
      </c>
      <c r="F1253">
        <v>4</v>
      </c>
      <c r="G1253">
        <v>23</v>
      </c>
      <c r="H1253" s="1" t="s">
        <v>32</v>
      </c>
      <c r="I1253" s="3">
        <v>0.48400462962962965</v>
      </c>
      <c r="J1253">
        <v>11</v>
      </c>
      <c r="K1253" s="1" t="s">
        <v>26</v>
      </c>
      <c r="L1253" s="1" t="s">
        <v>19</v>
      </c>
      <c r="M1253" s="1" t="s">
        <v>19</v>
      </c>
      <c r="N1253">
        <v>18</v>
      </c>
      <c r="O1253" s="4">
        <v>9.3749999999999997E-4</v>
      </c>
      <c r="P1253">
        <v>3</v>
      </c>
    </row>
    <row r="1254" spans="1:16" x14ac:dyDescent="0.3">
      <c r="A1254">
        <v>1253</v>
      </c>
      <c r="B1254" s="1" t="s">
        <v>20</v>
      </c>
      <c r="C1254" s="2">
        <v>44219</v>
      </c>
      <c r="D1254">
        <v>1</v>
      </c>
      <c r="E1254" s="1" t="s">
        <v>16</v>
      </c>
      <c r="F1254">
        <v>4</v>
      </c>
      <c r="G1254">
        <v>23</v>
      </c>
      <c r="H1254" s="1" t="s">
        <v>32</v>
      </c>
      <c r="I1254" s="3">
        <v>0.48900462962962965</v>
      </c>
      <c r="J1254">
        <v>11</v>
      </c>
      <c r="K1254" s="1" t="s">
        <v>28</v>
      </c>
      <c r="L1254" s="1" t="s">
        <v>19</v>
      </c>
      <c r="M1254" s="1" t="s">
        <v>19</v>
      </c>
      <c r="N1254">
        <v>22</v>
      </c>
      <c r="O1254" s="4">
        <v>4.3055555555555555E-3</v>
      </c>
      <c r="P1254">
        <v>3</v>
      </c>
    </row>
    <row r="1255" spans="1:16" x14ac:dyDescent="0.3">
      <c r="A1255">
        <v>1254</v>
      </c>
      <c r="B1255" s="1" t="s">
        <v>15</v>
      </c>
      <c r="C1255" s="2">
        <v>44219</v>
      </c>
      <c r="D1255">
        <v>1</v>
      </c>
      <c r="E1255" s="1" t="s">
        <v>16</v>
      </c>
      <c r="F1255">
        <v>4</v>
      </c>
      <c r="G1255">
        <v>23</v>
      </c>
      <c r="H1255" s="1" t="s">
        <v>32</v>
      </c>
      <c r="I1255" s="3">
        <v>0.48900462962962965</v>
      </c>
      <c r="J1255">
        <v>11</v>
      </c>
      <c r="K1255" s="1" t="s">
        <v>28</v>
      </c>
      <c r="L1255" s="1" t="s">
        <v>22</v>
      </c>
      <c r="M1255" s="1" t="s">
        <v>22</v>
      </c>
      <c r="N1255"/>
      <c r="O1255" s="4"/>
    </row>
    <row r="1256" spans="1:16" x14ac:dyDescent="0.3">
      <c r="A1256">
        <v>1255</v>
      </c>
      <c r="B1256" s="1" t="s">
        <v>30</v>
      </c>
      <c r="C1256" s="2">
        <v>44219</v>
      </c>
      <c r="D1256">
        <v>1</v>
      </c>
      <c r="E1256" s="1" t="s">
        <v>16</v>
      </c>
      <c r="F1256">
        <v>4</v>
      </c>
      <c r="G1256">
        <v>23</v>
      </c>
      <c r="H1256" s="1" t="s">
        <v>32</v>
      </c>
      <c r="I1256" s="3">
        <v>0.49700231481481483</v>
      </c>
      <c r="J1256">
        <v>11</v>
      </c>
      <c r="K1256" s="1" t="s">
        <v>18</v>
      </c>
      <c r="L1256" s="1" t="s">
        <v>19</v>
      </c>
      <c r="M1256" s="1" t="s">
        <v>19</v>
      </c>
      <c r="N1256">
        <v>15</v>
      </c>
      <c r="O1256" s="4">
        <v>2.5115740740740741E-3</v>
      </c>
      <c r="P1256">
        <v>3</v>
      </c>
    </row>
    <row r="1257" spans="1:16" x14ac:dyDescent="0.3">
      <c r="A1257">
        <v>1256</v>
      </c>
      <c r="B1257" s="1" t="s">
        <v>30</v>
      </c>
      <c r="C1257" s="2">
        <v>44219</v>
      </c>
      <c r="D1257">
        <v>1</v>
      </c>
      <c r="E1257" s="1" t="s">
        <v>16</v>
      </c>
      <c r="F1257">
        <v>4</v>
      </c>
      <c r="G1257">
        <v>23</v>
      </c>
      <c r="H1257" s="1" t="s">
        <v>32</v>
      </c>
      <c r="I1257" s="3">
        <v>0.49700231481481483</v>
      </c>
      <c r="J1257">
        <v>11</v>
      </c>
      <c r="K1257" s="1" t="s">
        <v>26</v>
      </c>
      <c r="L1257" s="1" t="s">
        <v>19</v>
      </c>
      <c r="M1257" s="1" t="s">
        <v>19</v>
      </c>
      <c r="N1257">
        <v>120</v>
      </c>
      <c r="O1257" s="4">
        <v>2.9166666666666668E-3</v>
      </c>
      <c r="P1257">
        <v>2</v>
      </c>
    </row>
    <row r="1258" spans="1:16" x14ac:dyDescent="0.3">
      <c r="A1258">
        <v>1257</v>
      </c>
      <c r="B1258" s="1" t="s">
        <v>30</v>
      </c>
      <c r="C1258" s="2">
        <v>44219</v>
      </c>
      <c r="D1258">
        <v>1</v>
      </c>
      <c r="E1258" s="1" t="s">
        <v>16</v>
      </c>
      <c r="F1258">
        <v>4</v>
      </c>
      <c r="G1258">
        <v>23</v>
      </c>
      <c r="H1258" s="1" t="s">
        <v>32</v>
      </c>
      <c r="I1258" s="3">
        <v>0.51</v>
      </c>
      <c r="J1258">
        <v>12</v>
      </c>
      <c r="K1258" s="1" t="s">
        <v>18</v>
      </c>
      <c r="L1258" s="1" t="s">
        <v>19</v>
      </c>
      <c r="M1258" s="1" t="s">
        <v>19</v>
      </c>
      <c r="N1258">
        <v>26</v>
      </c>
      <c r="O1258" s="4">
        <v>2.627314814814815E-3</v>
      </c>
      <c r="P1258">
        <v>3</v>
      </c>
    </row>
    <row r="1259" spans="1:16" x14ac:dyDescent="0.3">
      <c r="A1259">
        <v>1258</v>
      </c>
      <c r="B1259" s="1" t="s">
        <v>15</v>
      </c>
      <c r="C1259" s="2">
        <v>44219</v>
      </c>
      <c r="D1259">
        <v>1</v>
      </c>
      <c r="E1259" s="1" t="s">
        <v>16</v>
      </c>
      <c r="F1259">
        <v>4</v>
      </c>
      <c r="G1259">
        <v>23</v>
      </c>
      <c r="H1259" s="1" t="s">
        <v>32</v>
      </c>
      <c r="I1259" s="3">
        <v>0.51</v>
      </c>
      <c r="J1259">
        <v>12</v>
      </c>
      <c r="K1259" s="1" t="s">
        <v>25</v>
      </c>
      <c r="L1259" s="1" t="s">
        <v>19</v>
      </c>
      <c r="M1259" s="1" t="s">
        <v>19</v>
      </c>
      <c r="N1259">
        <v>33</v>
      </c>
      <c r="O1259" s="4">
        <v>1.2037037037037038E-3</v>
      </c>
      <c r="P1259">
        <v>5</v>
      </c>
    </row>
    <row r="1260" spans="1:16" x14ac:dyDescent="0.3">
      <c r="A1260">
        <v>1259</v>
      </c>
      <c r="B1260" s="1" t="s">
        <v>31</v>
      </c>
      <c r="C1260" s="2">
        <v>44219</v>
      </c>
      <c r="D1260">
        <v>1</v>
      </c>
      <c r="E1260" s="1" t="s">
        <v>16</v>
      </c>
      <c r="F1260">
        <v>4</v>
      </c>
      <c r="G1260">
        <v>23</v>
      </c>
      <c r="H1260" s="1" t="s">
        <v>32</v>
      </c>
      <c r="I1260" s="3">
        <v>0.53</v>
      </c>
      <c r="J1260">
        <v>12</v>
      </c>
      <c r="K1260" s="1" t="s">
        <v>28</v>
      </c>
      <c r="L1260" s="1" t="s">
        <v>19</v>
      </c>
      <c r="M1260" s="1" t="s">
        <v>19</v>
      </c>
      <c r="N1260">
        <v>18</v>
      </c>
      <c r="O1260" s="4">
        <v>8.564814814814815E-4</v>
      </c>
      <c r="P1260">
        <v>4</v>
      </c>
    </row>
    <row r="1261" spans="1:16" x14ac:dyDescent="0.3">
      <c r="A1261">
        <v>1260</v>
      </c>
      <c r="B1261" s="1" t="s">
        <v>24</v>
      </c>
      <c r="C1261" s="2">
        <v>44219</v>
      </c>
      <c r="D1261">
        <v>1</v>
      </c>
      <c r="E1261" s="1" t="s">
        <v>16</v>
      </c>
      <c r="F1261">
        <v>4</v>
      </c>
      <c r="G1261">
        <v>23</v>
      </c>
      <c r="H1261" s="1" t="s">
        <v>32</v>
      </c>
      <c r="I1261" s="3">
        <v>0.53</v>
      </c>
      <c r="J1261">
        <v>12</v>
      </c>
      <c r="K1261" s="1" t="s">
        <v>25</v>
      </c>
      <c r="L1261" s="1" t="s">
        <v>19</v>
      </c>
      <c r="M1261" s="1" t="s">
        <v>19</v>
      </c>
      <c r="N1261">
        <v>29</v>
      </c>
      <c r="O1261" s="4">
        <v>4.1087962962962962E-3</v>
      </c>
      <c r="P1261">
        <v>5</v>
      </c>
    </row>
    <row r="1262" spans="1:16" x14ac:dyDescent="0.3">
      <c r="A1262">
        <v>1261</v>
      </c>
      <c r="B1262" s="1" t="s">
        <v>24</v>
      </c>
      <c r="C1262" s="2">
        <v>44219</v>
      </c>
      <c r="D1262">
        <v>1</v>
      </c>
      <c r="E1262" s="1" t="s">
        <v>16</v>
      </c>
      <c r="F1262">
        <v>4</v>
      </c>
      <c r="G1262">
        <v>23</v>
      </c>
      <c r="H1262" s="1" t="s">
        <v>32</v>
      </c>
      <c r="I1262" s="3">
        <v>0.5379976851851852</v>
      </c>
      <c r="J1262">
        <v>12</v>
      </c>
      <c r="K1262" s="1" t="s">
        <v>25</v>
      </c>
      <c r="L1262" s="1" t="s">
        <v>19</v>
      </c>
      <c r="M1262" s="1" t="s">
        <v>19</v>
      </c>
      <c r="N1262">
        <v>89</v>
      </c>
      <c r="O1262" s="4">
        <v>1.0879629629629629E-3</v>
      </c>
      <c r="P1262">
        <v>2</v>
      </c>
    </row>
    <row r="1263" spans="1:16" x14ac:dyDescent="0.3">
      <c r="A1263">
        <v>1262</v>
      </c>
      <c r="B1263" s="1" t="s">
        <v>30</v>
      </c>
      <c r="C1263" s="2">
        <v>44219</v>
      </c>
      <c r="D1263">
        <v>1</v>
      </c>
      <c r="E1263" s="1" t="s">
        <v>16</v>
      </c>
      <c r="F1263">
        <v>4</v>
      </c>
      <c r="G1263">
        <v>23</v>
      </c>
      <c r="H1263" s="1" t="s">
        <v>32</v>
      </c>
      <c r="I1263" s="3">
        <v>0.5379976851851852</v>
      </c>
      <c r="J1263">
        <v>12</v>
      </c>
      <c r="K1263" s="1" t="s">
        <v>21</v>
      </c>
      <c r="L1263" s="1" t="s">
        <v>22</v>
      </c>
      <c r="M1263" s="1" t="s">
        <v>22</v>
      </c>
      <c r="N1263"/>
      <c r="O1263" s="4"/>
    </row>
    <row r="1264" spans="1:16" x14ac:dyDescent="0.3">
      <c r="A1264">
        <v>1263</v>
      </c>
      <c r="B1264" s="1" t="s">
        <v>15</v>
      </c>
      <c r="C1264" s="2">
        <v>44219</v>
      </c>
      <c r="D1264">
        <v>1</v>
      </c>
      <c r="E1264" s="1" t="s">
        <v>16</v>
      </c>
      <c r="F1264">
        <v>4</v>
      </c>
      <c r="G1264">
        <v>23</v>
      </c>
      <c r="H1264" s="1" t="s">
        <v>32</v>
      </c>
      <c r="I1264" s="3">
        <v>0.56499999999999995</v>
      </c>
      <c r="J1264">
        <v>13</v>
      </c>
      <c r="K1264" s="1" t="s">
        <v>26</v>
      </c>
      <c r="L1264" s="1" t="s">
        <v>19</v>
      </c>
      <c r="M1264" s="1" t="s">
        <v>19</v>
      </c>
      <c r="N1264">
        <v>44</v>
      </c>
      <c r="O1264" s="4">
        <v>2.2222222222222222E-3</v>
      </c>
      <c r="P1264">
        <v>5</v>
      </c>
    </row>
    <row r="1265" spans="1:16" x14ac:dyDescent="0.3">
      <c r="A1265">
        <v>1264</v>
      </c>
      <c r="B1265" s="1" t="s">
        <v>15</v>
      </c>
      <c r="C1265" s="2">
        <v>44219</v>
      </c>
      <c r="D1265">
        <v>1</v>
      </c>
      <c r="E1265" s="1" t="s">
        <v>16</v>
      </c>
      <c r="F1265">
        <v>4</v>
      </c>
      <c r="G1265">
        <v>23</v>
      </c>
      <c r="H1265" s="1" t="s">
        <v>32</v>
      </c>
      <c r="I1265" s="3">
        <v>0.56499999999999995</v>
      </c>
      <c r="J1265">
        <v>13</v>
      </c>
      <c r="K1265" s="1" t="s">
        <v>18</v>
      </c>
      <c r="L1265" s="1" t="s">
        <v>19</v>
      </c>
      <c r="M1265" s="1" t="s">
        <v>22</v>
      </c>
      <c r="N1265">
        <v>62</v>
      </c>
      <c r="O1265" s="4">
        <v>2.4652777777777776E-3</v>
      </c>
      <c r="P1265">
        <v>4</v>
      </c>
    </row>
    <row r="1266" spans="1:16" x14ac:dyDescent="0.3">
      <c r="A1266">
        <v>1265</v>
      </c>
      <c r="B1266" s="1" t="s">
        <v>31</v>
      </c>
      <c r="C1266" s="2">
        <v>44219</v>
      </c>
      <c r="D1266">
        <v>1</v>
      </c>
      <c r="E1266" s="1" t="s">
        <v>16</v>
      </c>
      <c r="F1266">
        <v>4</v>
      </c>
      <c r="G1266">
        <v>23</v>
      </c>
      <c r="H1266" s="1" t="s">
        <v>32</v>
      </c>
      <c r="I1266" s="3">
        <v>0.56799768518518523</v>
      </c>
      <c r="J1266">
        <v>13</v>
      </c>
      <c r="K1266" s="1" t="s">
        <v>26</v>
      </c>
      <c r="L1266" s="1" t="s">
        <v>19</v>
      </c>
      <c r="M1266" s="1" t="s">
        <v>19</v>
      </c>
      <c r="N1266">
        <v>29</v>
      </c>
      <c r="O1266" s="4">
        <v>1.2731481481481483E-3</v>
      </c>
      <c r="P1266">
        <v>5</v>
      </c>
    </row>
    <row r="1267" spans="1:16" x14ac:dyDescent="0.3">
      <c r="A1267">
        <v>1266</v>
      </c>
      <c r="B1267" s="1" t="s">
        <v>29</v>
      </c>
      <c r="C1267" s="2">
        <v>44219</v>
      </c>
      <c r="D1267">
        <v>1</v>
      </c>
      <c r="E1267" s="1" t="s">
        <v>16</v>
      </c>
      <c r="F1267">
        <v>4</v>
      </c>
      <c r="G1267">
        <v>23</v>
      </c>
      <c r="H1267" s="1" t="s">
        <v>32</v>
      </c>
      <c r="I1267" s="3">
        <v>0.56799768518518523</v>
      </c>
      <c r="J1267">
        <v>13</v>
      </c>
      <c r="K1267" s="1" t="s">
        <v>26</v>
      </c>
      <c r="L1267" s="1" t="s">
        <v>19</v>
      </c>
      <c r="M1267" s="1" t="s">
        <v>19</v>
      </c>
      <c r="N1267">
        <v>10</v>
      </c>
      <c r="O1267" s="4">
        <v>4.6527777777777774E-3</v>
      </c>
      <c r="P1267">
        <v>5</v>
      </c>
    </row>
    <row r="1268" spans="1:16" x14ac:dyDescent="0.3">
      <c r="A1268">
        <v>1267</v>
      </c>
      <c r="B1268" s="1" t="s">
        <v>31</v>
      </c>
      <c r="C1268" s="2">
        <v>44219</v>
      </c>
      <c r="D1268">
        <v>1</v>
      </c>
      <c r="E1268" s="1" t="s">
        <v>16</v>
      </c>
      <c r="F1268">
        <v>4</v>
      </c>
      <c r="G1268">
        <v>23</v>
      </c>
      <c r="H1268" s="1" t="s">
        <v>32</v>
      </c>
      <c r="I1268" s="3">
        <v>0.59299768518518514</v>
      </c>
      <c r="J1268">
        <v>14</v>
      </c>
      <c r="K1268" s="1" t="s">
        <v>25</v>
      </c>
      <c r="L1268" s="1" t="s">
        <v>19</v>
      </c>
      <c r="M1268" s="1" t="s">
        <v>19</v>
      </c>
      <c r="N1268">
        <v>75</v>
      </c>
      <c r="O1268" s="4">
        <v>1.3888888888888889E-3</v>
      </c>
      <c r="P1268">
        <v>4</v>
      </c>
    </row>
    <row r="1269" spans="1:16" x14ac:dyDescent="0.3">
      <c r="A1269">
        <v>1268</v>
      </c>
      <c r="B1269" s="1" t="s">
        <v>30</v>
      </c>
      <c r="C1269" s="2">
        <v>44219</v>
      </c>
      <c r="D1269">
        <v>1</v>
      </c>
      <c r="E1269" s="1" t="s">
        <v>16</v>
      </c>
      <c r="F1269">
        <v>4</v>
      </c>
      <c r="G1269">
        <v>23</v>
      </c>
      <c r="H1269" s="1" t="s">
        <v>32</v>
      </c>
      <c r="I1269" s="3">
        <v>0.59299768518518514</v>
      </c>
      <c r="J1269">
        <v>14</v>
      </c>
      <c r="K1269" s="1" t="s">
        <v>28</v>
      </c>
      <c r="L1269" s="1" t="s">
        <v>22</v>
      </c>
      <c r="M1269" s="1" t="s">
        <v>22</v>
      </c>
      <c r="N1269"/>
      <c r="O1269" s="4"/>
    </row>
    <row r="1270" spans="1:16" x14ac:dyDescent="0.3">
      <c r="A1270">
        <v>1269</v>
      </c>
      <c r="B1270" s="1" t="s">
        <v>31</v>
      </c>
      <c r="C1270" s="2">
        <v>44219</v>
      </c>
      <c r="D1270">
        <v>1</v>
      </c>
      <c r="E1270" s="1" t="s">
        <v>16</v>
      </c>
      <c r="F1270">
        <v>4</v>
      </c>
      <c r="G1270">
        <v>23</v>
      </c>
      <c r="H1270" s="1" t="s">
        <v>32</v>
      </c>
      <c r="I1270" s="3">
        <v>0.62</v>
      </c>
      <c r="J1270">
        <v>14</v>
      </c>
      <c r="K1270" s="1" t="s">
        <v>21</v>
      </c>
      <c r="L1270" s="1" t="s">
        <v>19</v>
      </c>
      <c r="M1270" s="1" t="s">
        <v>19</v>
      </c>
      <c r="N1270">
        <v>33</v>
      </c>
      <c r="O1270" s="4">
        <v>7.6388888888888893E-4</v>
      </c>
      <c r="P1270">
        <v>5</v>
      </c>
    </row>
    <row r="1271" spans="1:16" x14ac:dyDescent="0.3">
      <c r="A1271">
        <v>1270</v>
      </c>
      <c r="B1271" s="1" t="s">
        <v>20</v>
      </c>
      <c r="C1271" s="2">
        <v>44219</v>
      </c>
      <c r="D1271">
        <v>1</v>
      </c>
      <c r="E1271" s="1" t="s">
        <v>16</v>
      </c>
      <c r="F1271">
        <v>4</v>
      </c>
      <c r="G1271">
        <v>23</v>
      </c>
      <c r="H1271" s="1" t="s">
        <v>32</v>
      </c>
      <c r="I1271" s="3">
        <v>0.62</v>
      </c>
      <c r="J1271">
        <v>14</v>
      </c>
      <c r="K1271" s="1" t="s">
        <v>21</v>
      </c>
      <c r="L1271" s="1" t="s">
        <v>22</v>
      </c>
      <c r="M1271" s="1" t="s">
        <v>22</v>
      </c>
      <c r="N1271"/>
      <c r="O1271" s="4"/>
    </row>
    <row r="1272" spans="1:16" x14ac:dyDescent="0.3">
      <c r="A1272">
        <v>1271</v>
      </c>
      <c r="B1272" s="1" t="s">
        <v>20</v>
      </c>
      <c r="C1272" s="2">
        <v>44219</v>
      </c>
      <c r="D1272">
        <v>1</v>
      </c>
      <c r="E1272" s="1" t="s">
        <v>16</v>
      </c>
      <c r="F1272">
        <v>4</v>
      </c>
      <c r="G1272">
        <v>23</v>
      </c>
      <c r="H1272" s="1" t="s">
        <v>32</v>
      </c>
      <c r="I1272" s="3">
        <v>0.66799768518518521</v>
      </c>
      <c r="J1272">
        <v>16</v>
      </c>
      <c r="K1272" s="1" t="s">
        <v>25</v>
      </c>
      <c r="L1272" s="1" t="s">
        <v>19</v>
      </c>
      <c r="M1272" s="1" t="s">
        <v>22</v>
      </c>
      <c r="N1272">
        <v>56</v>
      </c>
      <c r="O1272" s="4">
        <v>1.3657407407407407E-3</v>
      </c>
      <c r="P1272">
        <v>4</v>
      </c>
    </row>
    <row r="1273" spans="1:16" x14ac:dyDescent="0.3">
      <c r="A1273">
        <v>1272</v>
      </c>
      <c r="B1273" s="1" t="s">
        <v>30</v>
      </c>
      <c r="C1273" s="2">
        <v>44219</v>
      </c>
      <c r="D1273">
        <v>1</v>
      </c>
      <c r="E1273" s="1" t="s">
        <v>16</v>
      </c>
      <c r="F1273">
        <v>4</v>
      </c>
      <c r="G1273">
        <v>23</v>
      </c>
      <c r="H1273" s="1" t="s">
        <v>32</v>
      </c>
      <c r="I1273" s="3">
        <v>0.66799768518518521</v>
      </c>
      <c r="J1273">
        <v>16</v>
      </c>
      <c r="K1273" s="1" t="s">
        <v>26</v>
      </c>
      <c r="L1273" s="1" t="s">
        <v>22</v>
      </c>
      <c r="M1273" s="1" t="s">
        <v>22</v>
      </c>
      <c r="N1273"/>
      <c r="O1273" s="4"/>
    </row>
    <row r="1274" spans="1:16" x14ac:dyDescent="0.3">
      <c r="A1274">
        <v>1273</v>
      </c>
      <c r="B1274" s="1" t="s">
        <v>23</v>
      </c>
      <c r="C1274" s="2">
        <v>44219</v>
      </c>
      <c r="D1274">
        <v>1</v>
      </c>
      <c r="E1274" s="1" t="s">
        <v>16</v>
      </c>
      <c r="F1274">
        <v>4</v>
      </c>
      <c r="G1274">
        <v>23</v>
      </c>
      <c r="H1274" s="1" t="s">
        <v>32</v>
      </c>
      <c r="I1274" s="3">
        <v>0.67599537037037039</v>
      </c>
      <c r="J1274">
        <v>16</v>
      </c>
      <c r="K1274" s="1" t="s">
        <v>18</v>
      </c>
      <c r="L1274" s="1" t="s">
        <v>19</v>
      </c>
      <c r="M1274" s="1" t="s">
        <v>22</v>
      </c>
      <c r="N1274">
        <v>31</v>
      </c>
      <c r="O1274" s="4">
        <v>3.5879629629629629E-4</v>
      </c>
      <c r="P1274">
        <v>3</v>
      </c>
    </row>
    <row r="1275" spans="1:16" x14ac:dyDescent="0.3">
      <c r="A1275">
        <v>1274</v>
      </c>
      <c r="B1275" s="1" t="s">
        <v>24</v>
      </c>
      <c r="C1275" s="2">
        <v>44219</v>
      </c>
      <c r="D1275">
        <v>1</v>
      </c>
      <c r="E1275" s="1" t="s">
        <v>16</v>
      </c>
      <c r="F1275">
        <v>4</v>
      </c>
      <c r="G1275">
        <v>23</v>
      </c>
      <c r="H1275" s="1" t="s">
        <v>32</v>
      </c>
      <c r="I1275" s="3">
        <v>0.67599537037037039</v>
      </c>
      <c r="J1275">
        <v>16</v>
      </c>
      <c r="K1275" s="1" t="s">
        <v>28</v>
      </c>
      <c r="L1275" s="1" t="s">
        <v>19</v>
      </c>
      <c r="M1275" s="1" t="s">
        <v>19</v>
      </c>
      <c r="N1275">
        <v>56</v>
      </c>
      <c r="O1275" s="4">
        <v>9.2592592592592596E-4</v>
      </c>
      <c r="P1275">
        <v>2</v>
      </c>
    </row>
    <row r="1276" spans="1:16" x14ac:dyDescent="0.3">
      <c r="A1276">
        <v>1275</v>
      </c>
      <c r="B1276" s="1" t="s">
        <v>27</v>
      </c>
      <c r="C1276" s="2">
        <v>44219</v>
      </c>
      <c r="D1276">
        <v>1</v>
      </c>
      <c r="E1276" s="1" t="s">
        <v>16</v>
      </c>
      <c r="F1276">
        <v>4</v>
      </c>
      <c r="G1276">
        <v>23</v>
      </c>
      <c r="H1276" s="1" t="s">
        <v>32</v>
      </c>
      <c r="I1276" s="3">
        <v>0.69299768518518523</v>
      </c>
      <c r="J1276">
        <v>16</v>
      </c>
      <c r="K1276" s="1" t="s">
        <v>25</v>
      </c>
      <c r="L1276" s="1" t="s">
        <v>19</v>
      </c>
      <c r="M1276" s="1" t="s">
        <v>19</v>
      </c>
      <c r="N1276">
        <v>53</v>
      </c>
      <c r="O1276" s="4">
        <v>1.1921296296296296E-3</v>
      </c>
      <c r="P1276">
        <v>4</v>
      </c>
    </row>
    <row r="1277" spans="1:16" x14ac:dyDescent="0.3">
      <c r="A1277">
        <v>1276</v>
      </c>
      <c r="B1277" s="1" t="s">
        <v>15</v>
      </c>
      <c r="C1277" s="2">
        <v>44219</v>
      </c>
      <c r="D1277">
        <v>1</v>
      </c>
      <c r="E1277" s="1" t="s">
        <v>16</v>
      </c>
      <c r="F1277">
        <v>4</v>
      </c>
      <c r="G1277">
        <v>23</v>
      </c>
      <c r="H1277" s="1" t="s">
        <v>32</v>
      </c>
      <c r="I1277" s="3">
        <v>0.69299768518518523</v>
      </c>
      <c r="J1277">
        <v>16</v>
      </c>
      <c r="K1277" s="1" t="s">
        <v>21</v>
      </c>
      <c r="L1277" s="1" t="s">
        <v>19</v>
      </c>
      <c r="M1277" s="1" t="s">
        <v>19</v>
      </c>
      <c r="N1277">
        <v>12</v>
      </c>
      <c r="O1277" s="4">
        <v>4.0277777777777777E-3</v>
      </c>
      <c r="P1277">
        <v>3</v>
      </c>
    </row>
    <row r="1278" spans="1:16" x14ac:dyDescent="0.3">
      <c r="A1278">
        <v>1277</v>
      </c>
      <c r="B1278" s="1" t="s">
        <v>23</v>
      </c>
      <c r="C1278" s="2">
        <v>44219</v>
      </c>
      <c r="D1278">
        <v>1</v>
      </c>
      <c r="E1278" s="1" t="s">
        <v>16</v>
      </c>
      <c r="F1278">
        <v>4</v>
      </c>
      <c r="G1278">
        <v>23</v>
      </c>
      <c r="H1278" s="1" t="s">
        <v>32</v>
      </c>
      <c r="I1278" s="3">
        <v>0.69799768518518523</v>
      </c>
      <c r="J1278">
        <v>16</v>
      </c>
      <c r="K1278" s="1" t="s">
        <v>28</v>
      </c>
      <c r="L1278" s="1" t="s">
        <v>19</v>
      </c>
      <c r="M1278" s="1" t="s">
        <v>19</v>
      </c>
      <c r="N1278">
        <v>53</v>
      </c>
      <c r="O1278" s="4">
        <v>4.2013888888888891E-3</v>
      </c>
      <c r="P1278">
        <v>3</v>
      </c>
    </row>
    <row r="1279" spans="1:16" x14ac:dyDescent="0.3">
      <c r="A1279">
        <v>1278</v>
      </c>
      <c r="B1279" s="1" t="s">
        <v>15</v>
      </c>
      <c r="C1279" s="2">
        <v>44219</v>
      </c>
      <c r="D1279">
        <v>1</v>
      </c>
      <c r="E1279" s="1" t="s">
        <v>16</v>
      </c>
      <c r="F1279">
        <v>4</v>
      </c>
      <c r="G1279">
        <v>23</v>
      </c>
      <c r="H1279" s="1" t="s">
        <v>32</v>
      </c>
      <c r="I1279" s="3">
        <v>0.69799768518518523</v>
      </c>
      <c r="J1279">
        <v>16</v>
      </c>
      <c r="K1279" s="1" t="s">
        <v>28</v>
      </c>
      <c r="L1279" s="1" t="s">
        <v>19</v>
      </c>
      <c r="M1279" s="1" t="s">
        <v>19</v>
      </c>
      <c r="N1279">
        <v>116</v>
      </c>
      <c r="O1279" s="4">
        <v>3.449074074074074E-3</v>
      </c>
      <c r="P1279">
        <v>3</v>
      </c>
    </row>
    <row r="1280" spans="1:16" x14ac:dyDescent="0.3">
      <c r="A1280">
        <v>1279</v>
      </c>
      <c r="B1280" s="1" t="s">
        <v>29</v>
      </c>
      <c r="C1280" s="2">
        <v>44219</v>
      </c>
      <c r="D1280">
        <v>1</v>
      </c>
      <c r="E1280" s="1" t="s">
        <v>16</v>
      </c>
      <c r="F1280">
        <v>4</v>
      </c>
      <c r="G1280">
        <v>23</v>
      </c>
      <c r="H1280" s="1" t="s">
        <v>32</v>
      </c>
      <c r="I1280" s="3">
        <v>0.72499999999999998</v>
      </c>
      <c r="J1280">
        <v>17</v>
      </c>
      <c r="K1280" s="1" t="s">
        <v>25</v>
      </c>
      <c r="L1280" s="1" t="s">
        <v>19</v>
      </c>
      <c r="M1280" s="1" t="s">
        <v>19</v>
      </c>
      <c r="N1280">
        <v>19</v>
      </c>
      <c r="O1280" s="4">
        <v>8.2175925925925927E-4</v>
      </c>
      <c r="P1280">
        <v>4</v>
      </c>
    </row>
    <row r="1281" spans="1:16" x14ac:dyDescent="0.3">
      <c r="A1281">
        <v>1280</v>
      </c>
      <c r="B1281" s="1" t="s">
        <v>31</v>
      </c>
      <c r="C1281" s="2">
        <v>44219</v>
      </c>
      <c r="D1281">
        <v>1</v>
      </c>
      <c r="E1281" s="1" t="s">
        <v>16</v>
      </c>
      <c r="F1281">
        <v>4</v>
      </c>
      <c r="G1281">
        <v>23</v>
      </c>
      <c r="H1281" s="1" t="s">
        <v>32</v>
      </c>
      <c r="I1281" s="3">
        <v>0.72499999999999998</v>
      </c>
      <c r="J1281">
        <v>17</v>
      </c>
      <c r="K1281" s="1" t="s">
        <v>18</v>
      </c>
      <c r="L1281" s="1" t="s">
        <v>22</v>
      </c>
      <c r="M1281" s="1" t="s">
        <v>22</v>
      </c>
      <c r="N1281"/>
      <c r="O1281" s="4"/>
    </row>
    <row r="1282" spans="1:16" x14ac:dyDescent="0.3">
      <c r="A1282">
        <v>1281</v>
      </c>
      <c r="B1282" s="1" t="s">
        <v>29</v>
      </c>
      <c r="C1282" s="2">
        <v>44219</v>
      </c>
      <c r="D1282">
        <v>1</v>
      </c>
      <c r="E1282" s="1" t="s">
        <v>16</v>
      </c>
      <c r="F1282">
        <v>4</v>
      </c>
      <c r="G1282">
        <v>23</v>
      </c>
      <c r="H1282" s="1" t="s">
        <v>32</v>
      </c>
      <c r="I1282" s="3">
        <v>0.73700231481481482</v>
      </c>
      <c r="J1282">
        <v>17</v>
      </c>
      <c r="K1282" s="1" t="s">
        <v>28</v>
      </c>
      <c r="L1282" s="1" t="s">
        <v>19</v>
      </c>
      <c r="M1282" s="1" t="s">
        <v>19</v>
      </c>
      <c r="N1282">
        <v>74</v>
      </c>
      <c r="O1282" s="4">
        <v>4.0972222222222226E-3</v>
      </c>
      <c r="P1282">
        <v>2</v>
      </c>
    </row>
    <row r="1283" spans="1:16" x14ac:dyDescent="0.3">
      <c r="A1283">
        <v>1282</v>
      </c>
      <c r="B1283" s="1" t="s">
        <v>24</v>
      </c>
      <c r="C1283" s="2">
        <v>44219</v>
      </c>
      <c r="D1283">
        <v>1</v>
      </c>
      <c r="E1283" s="1" t="s">
        <v>16</v>
      </c>
      <c r="F1283">
        <v>4</v>
      </c>
      <c r="G1283">
        <v>23</v>
      </c>
      <c r="H1283" s="1" t="s">
        <v>32</v>
      </c>
      <c r="I1283" s="3">
        <v>0.73700231481481482</v>
      </c>
      <c r="J1283">
        <v>17</v>
      </c>
      <c r="K1283" s="1" t="s">
        <v>28</v>
      </c>
      <c r="L1283" s="1" t="s">
        <v>19</v>
      </c>
      <c r="M1283" s="1" t="s">
        <v>19</v>
      </c>
      <c r="N1283">
        <v>85</v>
      </c>
      <c r="O1283" s="4">
        <v>1.8981481481481482E-3</v>
      </c>
      <c r="P1283">
        <v>3</v>
      </c>
    </row>
    <row r="1284" spans="1:16" x14ac:dyDescent="0.3">
      <c r="A1284">
        <v>1283</v>
      </c>
      <c r="B1284" s="1" t="s">
        <v>24</v>
      </c>
      <c r="C1284" s="2">
        <v>44219</v>
      </c>
      <c r="D1284">
        <v>1</v>
      </c>
      <c r="E1284" s="1" t="s">
        <v>16</v>
      </c>
      <c r="F1284">
        <v>4</v>
      </c>
      <c r="G1284">
        <v>23</v>
      </c>
      <c r="H1284" s="1" t="s">
        <v>32</v>
      </c>
      <c r="I1284" s="3">
        <v>0.73900462962962965</v>
      </c>
      <c r="J1284">
        <v>17</v>
      </c>
      <c r="K1284" s="1" t="s">
        <v>18</v>
      </c>
      <c r="L1284" s="1" t="s">
        <v>22</v>
      </c>
      <c r="M1284" s="1" t="s">
        <v>22</v>
      </c>
      <c r="N1284"/>
      <c r="O1284" s="4"/>
    </row>
    <row r="1285" spans="1:16" x14ac:dyDescent="0.3">
      <c r="A1285">
        <v>1284</v>
      </c>
      <c r="B1285" s="1" t="s">
        <v>23</v>
      </c>
      <c r="C1285" s="2">
        <v>44219</v>
      </c>
      <c r="D1285">
        <v>1</v>
      </c>
      <c r="E1285" s="1" t="s">
        <v>16</v>
      </c>
      <c r="F1285">
        <v>4</v>
      </c>
      <c r="G1285">
        <v>23</v>
      </c>
      <c r="H1285" s="1" t="s">
        <v>32</v>
      </c>
      <c r="I1285" s="3">
        <v>0.73900462962962965</v>
      </c>
      <c r="J1285">
        <v>17</v>
      </c>
      <c r="K1285" s="1" t="s">
        <v>25</v>
      </c>
      <c r="L1285" s="1" t="s">
        <v>22</v>
      </c>
      <c r="M1285" s="1" t="s">
        <v>22</v>
      </c>
      <c r="N1285"/>
      <c r="O1285" s="4"/>
    </row>
    <row r="1286" spans="1:16" x14ac:dyDescent="0.3">
      <c r="A1286">
        <v>1285</v>
      </c>
      <c r="B1286" s="1" t="s">
        <v>31</v>
      </c>
      <c r="C1286" s="2">
        <v>44220</v>
      </c>
      <c r="D1286">
        <v>1</v>
      </c>
      <c r="E1286" s="1" t="s">
        <v>16</v>
      </c>
      <c r="F1286">
        <v>5</v>
      </c>
      <c r="G1286">
        <v>24</v>
      </c>
      <c r="H1286" s="1" t="s">
        <v>33</v>
      </c>
      <c r="I1286" s="3">
        <v>0.37900462962962961</v>
      </c>
      <c r="J1286">
        <v>9</v>
      </c>
      <c r="K1286" s="1" t="s">
        <v>25</v>
      </c>
      <c r="L1286" s="1" t="s">
        <v>22</v>
      </c>
      <c r="M1286" s="1" t="s">
        <v>22</v>
      </c>
      <c r="N1286"/>
      <c r="O1286" s="4"/>
    </row>
    <row r="1287" spans="1:16" x14ac:dyDescent="0.3">
      <c r="A1287">
        <v>1286</v>
      </c>
      <c r="B1287" s="1" t="s">
        <v>15</v>
      </c>
      <c r="C1287" s="2">
        <v>44220</v>
      </c>
      <c r="D1287">
        <v>1</v>
      </c>
      <c r="E1287" s="1" t="s">
        <v>16</v>
      </c>
      <c r="F1287">
        <v>5</v>
      </c>
      <c r="G1287">
        <v>24</v>
      </c>
      <c r="H1287" s="1" t="s">
        <v>33</v>
      </c>
      <c r="I1287" s="3">
        <v>0.37900462962962961</v>
      </c>
      <c r="J1287">
        <v>9</v>
      </c>
      <c r="K1287" s="1" t="s">
        <v>28</v>
      </c>
      <c r="L1287" s="1" t="s">
        <v>19</v>
      </c>
      <c r="M1287" s="1" t="s">
        <v>19</v>
      </c>
      <c r="N1287">
        <v>48</v>
      </c>
      <c r="O1287" s="4">
        <v>4.5833333333333334E-3</v>
      </c>
      <c r="P1287">
        <v>2</v>
      </c>
    </row>
    <row r="1288" spans="1:16" x14ac:dyDescent="0.3">
      <c r="A1288">
        <v>1287</v>
      </c>
      <c r="B1288" s="1" t="s">
        <v>29</v>
      </c>
      <c r="C1288" s="2">
        <v>44220</v>
      </c>
      <c r="D1288">
        <v>1</v>
      </c>
      <c r="E1288" s="1" t="s">
        <v>16</v>
      </c>
      <c r="F1288">
        <v>5</v>
      </c>
      <c r="G1288">
        <v>24</v>
      </c>
      <c r="H1288" s="1" t="s">
        <v>33</v>
      </c>
      <c r="I1288" s="3">
        <v>0.37900462962962961</v>
      </c>
      <c r="J1288">
        <v>9</v>
      </c>
      <c r="K1288" s="1" t="s">
        <v>25</v>
      </c>
      <c r="L1288" s="1" t="s">
        <v>19</v>
      </c>
      <c r="M1288" s="1" t="s">
        <v>19</v>
      </c>
      <c r="N1288">
        <v>57</v>
      </c>
      <c r="O1288" s="4">
        <v>3.1481481481481482E-3</v>
      </c>
      <c r="P1288">
        <v>3</v>
      </c>
    </row>
    <row r="1289" spans="1:16" x14ac:dyDescent="0.3">
      <c r="A1289">
        <v>1288</v>
      </c>
      <c r="B1289" s="1" t="s">
        <v>27</v>
      </c>
      <c r="C1289" s="2">
        <v>44220</v>
      </c>
      <c r="D1289">
        <v>1</v>
      </c>
      <c r="E1289" s="1" t="s">
        <v>16</v>
      </c>
      <c r="F1289">
        <v>5</v>
      </c>
      <c r="G1289">
        <v>24</v>
      </c>
      <c r="H1289" s="1" t="s">
        <v>33</v>
      </c>
      <c r="I1289" s="3">
        <v>0.37900462962962961</v>
      </c>
      <c r="J1289">
        <v>9</v>
      </c>
      <c r="K1289" s="1" t="s">
        <v>26</v>
      </c>
      <c r="L1289" s="1" t="s">
        <v>19</v>
      </c>
      <c r="M1289" s="1" t="s">
        <v>22</v>
      </c>
      <c r="N1289">
        <v>116</v>
      </c>
      <c r="O1289" s="4">
        <v>3.5763888888888889E-3</v>
      </c>
      <c r="P1289">
        <v>3</v>
      </c>
    </row>
    <row r="1290" spans="1:16" x14ac:dyDescent="0.3">
      <c r="A1290">
        <v>1289</v>
      </c>
      <c r="B1290" s="1" t="s">
        <v>24</v>
      </c>
      <c r="C1290" s="2">
        <v>44220</v>
      </c>
      <c r="D1290">
        <v>1</v>
      </c>
      <c r="E1290" s="1" t="s">
        <v>16</v>
      </c>
      <c r="F1290">
        <v>5</v>
      </c>
      <c r="G1290">
        <v>24</v>
      </c>
      <c r="H1290" s="1" t="s">
        <v>33</v>
      </c>
      <c r="I1290" s="3">
        <v>0.38400462962962961</v>
      </c>
      <c r="J1290">
        <v>9</v>
      </c>
      <c r="K1290" s="1" t="s">
        <v>26</v>
      </c>
      <c r="L1290" s="1" t="s">
        <v>19</v>
      </c>
      <c r="M1290" s="1" t="s">
        <v>19</v>
      </c>
      <c r="N1290">
        <v>21</v>
      </c>
      <c r="O1290" s="4">
        <v>5.7870370370370367E-4</v>
      </c>
      <c r="P1290">
        <v>1</v>
      </c>
    </row>
    <row r="1291" spans="1:16" x14ac:dyDescent="0.3">
      <c r="A1291">
        <v>1290</v>
      </c>
      <c r="B1291" s="1" t="s">
        <v>30</v>
      </c>
      <c r="C1291" s="2">
        <v>44220</v>
      </c>
      <c r="D1291">
        <v>1</v>
      </c>
      <c r="E1291" s="1" t="s">
        <v>16</v>
      </c>
      <c r="F1291">
        <v>5</v>
      </c>
      <c r="G1291">
        <v>24</v>
      </c>
      <c r="H1291" s="1" t="s">
        <v>33</v>
      </c>
      <c r="I1291" s="3">
        <v>0.38400462962962961</v>
      </c>
      <c r="J1291">
        <v>9</v>
      </c>
      <c r="K1291" s="1" t="s">
        <v>18</v>
      </c>
      <c r="L1291" s="1" t="s">
        <v>19</v>
      </c>
      <c r="M1291" s="1" t="s">
        <v>19</v>
      </c>
      <c r="N1291">
        <v>87</v>
      </c>
      <c r="O1291" s="4">
        <v>1.5162037037037036E-3</v>
      </c>
      <c r="P1291">
        <v>3</v>
      </c>
    </row>
    <row r="1292" spans="1:16" x14ac:dyDescent="0.3">
      <c r="A1292">
        <v>1291</v>
      </c>
      <c r="B1292" s="1" t="s">
        <v>29</v>
      </c>
      <c r="C1292" s="2">
        <v>44220</v>
      </c>
      <c r="D1292">
        <v>1</v>
      </c>
      <c r="E1292" s="1" t="s">
        <v>16</v>
      </c>
      <c r="F1292">
        <v>5</v>
      </c>
      <c r="G1292">
        <v>24</v>
      </c>
      <c r="H1292" s="1" t="s">
        <v>33</v>
      </c>
      <c r="I1292" s="3">
        <v>0.38900462962962962</v>
      </c>
      <c r="J1292">
        <v>9</v>
      </c>
      <c r="K1292" s="1" t="s">
        <v>21</v>
      </c>
      <c r="L1292" s="1" t="s">
        <v>19</v>
      </c>
      <c r="M1292" s="1" t="s">
        <v>19</v>
      </c>
      <c r="N1292">
        <v>42</v>
      </c>
      <c r="O1292" s="4">
        <v>2.7314814814814814E-3</v>
      </c>
      <c r="P1292">
        <v>3</v>
      </c>
    </row>
    <row r="1293" spans="1:16" x14ac:dyDescent="0.3">
      <c r="A1293">
        <v>1292</v>
      </c>
      <c r="B1293" s="1" t="s">
        <v>24</v>
      </c>
      <c r="C1293" s="2">
        <v>44220</v>
      </c>
      <c r="D1293">
        <v>1</v>
      </c>
      <c r="E1293" s="1" t="s">
        <v>16</v>
      </c>
      <c r="F1293">
        <v>5</v>
      </c>
      <c r="G1293">
        <v>24</v>
      </c>
      <c r="H1293" s="1" t="s">
        <v>33</v>
      </c>
      <c r="I1293" s="3">
        <v>0.38900462962962962</v>
      </c>
      <c r="J1293">
        <v>9</v>
      </c>
      <c r="K1293" s="1" t="s">
        <v>21</v>
      </c>
      <c r="L1293" s="1" t="s">
        <v>19</v>
      </c>
      <c r="M1293" s="1" t="s">
        <v>19</v>
      </c>
      <c r="N1293">
        <v>86</v>
      </c>
      <c r="O1293" s="4">
        <v>1.0185185185185184E-3</v>
      </c>
      <c r="P1293">
        <v>1</v>
      </c>
    </row>
    <row r="1294" spans="1:16" x14ac:dyDescent="0.3">
      <c r="A1294">
        <v>1293</v>
      </c>
      <c r="B1294" s="1" t="s">
        <v>29</v>
      </c>
      <c r="C1294" s="2">
        <v>44220</v>
      </c>
      <c r="D1294">
        <v>1</v>
      </c>
      <c r="E1294" s="1" t="s">
        <v>16</v>
      </c>
      <c r="F1294">
        <v>5</v>
      </c>
      <c r="G1294">
        <v>24</v>
      </c>
      <c r="H1294" s="1" t="s">
        <v>33</v>
      </c>
      <c r="I1294" s="3">
        <v>0.39200231481481479</v>
      </c>
      <c r="J1294">
        <v>9</v>
      </c>
      <c r="K1294" s="1" t="s">
        <v>25</v>
      </c>
      <c r="L1294" s="1" t="s">
        <v>19</v>
      </c>
      <c r="M1294" s="1" t="s">
        <v>19</v>
      </c>
      <c r="N1294">
        <v>95</v>
      </c>
      <c r="O1294" s="4">
        <v>2.1412037037037038E-3</v>
      </c>
      <c r="P1294">
        <v>5</v>
      </c>
    </row>
    <row r="1295" spans="1:16" x14ac:dyDescent="0.3">
      <c r="A1295">
        <v>1294</v>
      </c>
      <c r="B1295" s="1" t="s">
        <v>29</v>
      </c>
      <c r="C1295" s="2">
        <v>44220</v>
      </c>
      <c r="D1295">
        <v>1</v>
      </c>
      <c r="E1295" s="1" t="s">
        <v>16</v>
      </c>
      <c r="F1295">
        <v>5</v>
      </c>
      <c r="G1295">
        <v>24</v>
      </c>
      <c r="H1295" s="1" t="s">
        <v>33</v>
      </c>
      <c r="I1295" s="3">
        <v>0.39200231481481479</v>
      </c>
      <c r="J1295">
        <v>9</v>
      </c>
      <c r="K1295" s="1" t="s">
        <v>18</v>
      </c>
      <c r="L1295" s="1" t="s">
        <v>22</v>
      </c>
      <c r="M1295" s="1" t="s">
        <v>22</v>
      </c>
      <c r="N1295"/>
      <c r="O1295" s="4"/>
    </row>
    <row r="1296" spans="1:16" x14ac:dyDescent="0.3">
      <c r="A1296">
        <v>1295</v>
      </c>
      <c r="B1296" s="1" t="s">
        <v>27</v>
      </c>
      <c r="C1296" s="2">
        <v>44220</v>
      </c>
      <c r="D1296">
        <v>1</v>
      </c>
      <c r="E1296" s="1" t="s">
        <v>16</v>
      </c>
      <c r="F1296">
        <v>5</v>
      </c>
      <c r="G1296">
        <v>24</v>
      </c>
      <c r="H1296" s="1" t="s">
        <v>33</v>
      </c>
      <c r="I1296" s="3">
        <v>0.4129976851851852</v>
      </c>
      <c r="J1296">
        <v>9</v>
      </c>
      <c r="K1296" s="1" t="s">
        <v>21</v>
      </c>
      <c r="L1296" s="1" t="s">
        <v>19</v>
      </c>
      <c r="M1296" s="1" t="s">
        <v>19</v>
      </c>
      <c r="N1296">
        <v>109</v>
      </c>
      <c r="O1296" s="4">
        <v>4.0162037037037041E-3</v>
      </c>
      <c r="P1296">
        <v>3</v>
      </c>
    </row>
    <row r="1297" spans="1:16" x14ac:dyDescent="0.3">
      <c r="A1297">
        <v>1296</v>
      </c>
      <c r="B1297" s="1" t="s">
        <v>24</v>
      </c>
      <c r="C1297" s="2">
        <v>44220</v>
      </c>
      <c r="D1297">
        <v>1</v>
      </c>
      <c r="E1297" s="1" t="s">
        <v>16</v>
      </c>
      <c r="F1297">
        <v>5</v>
      </c>
      <c r="G1297">
        <v>24</v>
      </c>
      <c r="H1297" s="1" t="s">
        <v>33</v>
      </c>
      <c r="I1297" s="3">
        <v>0.4129976851851852</v>
      </c>
      <c r="J1297">
        <v>9</v>
      </c>
      <c r="K1297" s="1" t="s">
        <v>25</v>
      </c>
      <c r="L1297" s="1" t="s">
        <v>22</v>
      </c>
      <c r="M1297" s="1" t="s">
        <v>22</v>
      </c>
      <c r="N1297"/>
      <c r="O1297" s="4"/>
    </row>
    <row r="1298" spans="1:16" x14ac:dyDescent="0.3">
      <c r="A1298">
        <v>1297</v>
      </c>
      <c r="B1298" s="1" t="s">
        <v>24</v>
      </c>
      <c r="C1298" s="2">
        <v>44220</v>
      </c>
      <c r="D1298">
        <v>1</v>
      </c>
      <c r="E1298" s="1" t="s">
        <v>16</v>
      </c>
      <c r="F1298">
        <v>5</v>
      </c>
      <c r="G1298">
        <v>24</v>
      </c>
      <c r="H1298" s="1" t="s">
        <v>33</v>
      </c>
      <c r="I1298" s="3">
        <v>0.41900462962962964</v>
      </c>
      <c r="J1298">
        <v>10</v>
      </c>
      <c r="K1298" s="1" t="s">
        <v>26</v>
      </c>
      <c r="L1298" s="1" t="s">
        <v>19</v>
      </c>
      <c r="M1298" s="1" t="s">
        <v>19</v>
      </c>
      <c r="N1298">
        <v>104</v>
      </c>
      <c r="O1298" s="4">
        <v>3.8773148148148148E-3</v>
      </c>
      <c r="P1298">
        <v>2</v>
      </c>
    </row>
    <row r="1299" spans="1:16" x14ac:dyDescent="0.3">
      <c r="A1299">
        <v>1298</v>
      </c>
      <c r="B1299" s="1" t="s">
        <v>30</v>
      </c>
      <c r="C1299" s="2">
        <v>44220</v>
      </c>
      <c r="D1299">
        <v>1</v>
      </c>
      <c r="E1299" s="1" t="s">
        <v>16</v>
      </c>
      <c r="F1299">
        <v>5</v>
      </c>
      <c r="G1299">
        <v>24</v>
      </c>
      <c r="H1299" s="1" t="s">
        <v>33</v>
      </c>
      <c r="I1299" s="3">
        <v>0.41900462962962964</v>
      </c>
      <c r="J1299">
        <v>10</v>
      </c>
      <c r="K1299" s="1" t="s">
        <v>25</v>
      </c>
      <c r="L1299" s="1" t="s">
        <v>19</v>
      </c>
      <c r="M1299" s="1" t="s">
        <v>19</v>
      </c>
      <c r="N1299">
        <v>123</v>
      </c>
      <c r="O1299" s="4">
        <v>1.3310185185185185E-3</v>
      </c>
      <c r="P1299">
        <v>1</v>
      </c>
    </row>
    <row r="1300" spans="1:16" x14ac:dyDescent="0.3">
      <c r="A1300">
        <v>1299</v>
      </c>
      <c r="B1300" s="1" t="s">
        <v>30</v>
      </c>
      <c r="C1300" s="2">
        <v>44220</v>
      </c>
      <c r="D1300">
        <v>1</v>
      </c>
      <c r="E1300" s="1" t="s">
        <v>16</v>
      </c>
      <c r="F1300">
        <v>5</v>
      </c>
      <c r="G1300">
        <v>24</v>
      </c>
      <c r="H1300" s="1" t="s">
        <v>33</v>
      </c>
      <c r="I1300" s="3">
        <v>0.42</v>
      </c>
      <c r="J1300">
        <v>10</v>
      </c>
      <c r="K1300" s="1" t="s">
        <v>28</v>
      </c>
      <c r="L1300" s="1" t="s">
        <v>19</v>
      </c>
      <c r="M1300" s="1" t="s">
        <v>19</v>
      </c>
      <c r="N1300">
        <v>72</v>
      </c>
      <c r="O1300" s="4">
        <v>3.5995370370370369E-3</v>
      </c>
      <c r="P1300">
        <v>5</v>
      </c>
    </row>
    <row r="1301" spans="1:16" x14ac:dyDescent="0.3">
      <c r="A1301">
        <v>1300</v>
      </c>
      <c r="B1301" s="1" t="s">
        <v>27</v>
      </c>
      <c r="C1301" s="2">
        <v>44220</v>
      </c>
      <c r="D1301">
        <v>1</v>
      </c>
      <c r="E1301" s="1" t="s">
        <v>16</v>
      </c>
      <c r="F1301">
        <v>5</v>
      </c>
      <c r="G1301">
        <v>24</v>
      </c>
      <c r="H1301" s="1" t="s">
        <v>33</v>
      </c>
      <c r="I1301" s="3">
        <v>0.42</v>
      </c>
      <c r="J1301">
        <v>10</v>
      </c>
      <c r="K1301" s="1" t="s">
        <v>21</v>
      </c>
      <c r="L1301" s="1" t="s">
        <v>22</v>
      </c>
      <c r="M1301" s="1" t="s">
        <v>22</v>
      </c>
      <c r="N1301"/>
      <c r="O1301" s="4"/>
    </row>
    <row r="1302" spans="1:16" x14ac:dyDescent="0.3">
      <c r="A1302">
        <v>1301</v>
      </c>
      <c r="B1302" s="1" t="s">
        <v>23</v>
      </c>
      <c r="C1302" s="2">
        <v>44220</v>
      </c>
      <c r="D1302">
        <v>1</v>
      </c>
      <c r="E1302" s="1" t="s">
        <v>16</v>
      </c>
      <c r="F1302">
        <v>5</v>
      </c>
      <c r="G1302">
        <v>24</v>
      </c>
      <c r="H1302" s="1" t="s">
        <v>33</v>
      </c>
      <c r="I1302" s="3">
        <v>0.42</v>
      </c>
      <c r="J1302">
        <v>10</v>
      </c>
      <c r="K1302" s="1" t="s">
        <v>18</v>
      </c>
      <c r="L1302" s="1" t="s">
        <v>19</v>
      </c>
      <c r="M1302" s="1" t="s">
        <v>22</v>
      </c>
      <c r="N1302">
        <v>28</v>
      </c>
      <c r="O1302" s="4">
        <v>6.018518518518519E-4</v>
      </c>
      <c r="P1302">
        <v>4</v>
      </c>
    </row>
    <row r="1303" spans="1:16" x14ac:dyDescent="0.3">
      <c r="A1303">
        <v>1302</v>
      </c>
      <c r="B1303" s="1" t="s">
        <v>31</v>
      </c>
      <c r="C1303" s="2">
        <v>44220</v>
      </c>
      <c r="D1303">
        <v>1</v>
      </c>
      <c r="E1303" s="1" t="s">
        <v>16</v>
      </c>
      <c r="F1303">
        <v>5</v>
      </c>
      <c r="G1303">
        <v>24</v>
      </c>
      <c r="H1303" s="1" t="s">
        <v>33</v>
      </c>
      <c r="I1303" s="3">
        <v>0.42</v>
      </c>
      <c r="J1303">
        <v>10</v>
      </c>
      <c r="K1303" s="1" t="s">
        <v>28</v>
      </c>
      <c r="L1303" s="1" t="s">
        <v>19</v>
      </c>
      <c r="M1303" s="1" t="s">
        <v>19</v>
      </c>
      <c r="N1303">
        <v>124</v>
      </c>
      <c r="O1303" s="4">
        <v>2.2337962962962962E-3</v>
      </c>
      <c r="P1303">
        <v>4</v>
      </c>
    </row>
    <row r="1304" spans="1:16" x14ac:dyDescent="0.3">
      <c r="A1304">
        <v>1303</v>
      </c>
      <c r="B1304" s="1" t="s">
        <v>27</v>
      </c>
      <c r="C1304" s="2">
        <v>44220</v>
      </c>
      <c r="D1304">
        <v>1</v>
      </c>
      <c r="E1304" s="1" t="s">
        <v>16</v>
      </c>
      <c r="F1304">
        <v>5</v>
      </c>
      <c r="G1304">
        <v>24</v>
      </c>
      <c r="H1304" s="1" t="s">
        <v>33</v>
      </c>
      <c r="I1304" s="3">
        <v>0.43700231481481483</v>
      </c>
      <c r="J1304">
        <v>10</v>
      </c>
      <c r="K1304" s="1" t="s">
        <v>25</v>
      </c>
      <c r="L1304" s="1" t="s">
        <v>19</v>
      </c>
      <c r="M1304" s="1" t="s">
        <v>19</v>
      </c>
      <c r="N1304">
        <v>16</v>
      </c>
      <c r="O1304" s="4">
        <v>3.1828703703703702E-3</v>
      </c>
      <c r="P1304">
        <v>4</v>
      </c>
    </row>
    <row r="1305" spans="1:16" x14ac:dyDescent="0.3">
      <c r="A1305">
        <v>1304</v>
      </c>
      <c r="B1305" s="1" t="s">
        <v>30</v>
      </c>
      <c r="C1305" s="2">
        <v>44220</v>
      </c>
      <c r="D1305">
        <v>1</v>
      </c>
      <c r="E1305" s="1" t="s">
        <v>16</v>
      </c>
      <c r="F1305">
        <v>5</v>
      </c>
      <c r="G1305">
        <v>24</v>
      </c>
      <c r="H1305" s="1" t="s">
        <v>33</v>
      </c>
      <c r="I1305" s="3">
        <v>0.43700231481481483</v>
      </c>
      <c r="J1305">
        <v>10</v>
      </c>
      <c r="K1305" s="1" t="s">
        <v>26</v>
      </c>
      <c r="L1305" s="1" t="s">
        <v>22</v>
      </c>
      <c r="M1305" s="1" t="s">
        <v>22</v>
      </c>
      <c r="N1305"/>
      <c r="O1305" s="4"/>
    </row>
    <row r="1306" spans="1:16" x14ac:dyDescent="0.3">
      <c r="A1306">
        <v>1305</v>
      </c>
      <c r="B1306" s="1" t="s">
        <v>29</v>
      </c>
      <c r="C1306" s="2">
        <v>44220</v>
      </c>
      <c r="D1306">
        <v>1</v>
      </c>
      <c r="E1306" s="1" t="s">
        <v>16</v>
      </c>
      <c r="F1306">
        <v>5</v>
      </c>
      <c r="G1306">
        <v>24</v>
      </c>
      <c r="H1306" s="1" t="s">
        <v>33</v>
      </c>
      <c r="I1306" s="3">
        <v>0.43900462962962961</v>
      </c>
      <c r="J1306">
        <v>10</v>
      </c>
      <c r="K1306" s="1" t="s">
        <v>26</v>
      </c>
      <c r="L1306" s="1" t="s">
        <v>19</v>
      </c>
      <c r="M1306" s="1" t="s">
        <v>19</v>
      </c>
      <c r="N1306">
        <v>125</v>
      </c>
      <c r="O1306" s="4">
        <v>3.5879629629629629E-4</v>
      </c>
      <c r="P1306">
        <v>3</v>
      </c>
    </row>
    <row r="1307" spans="1:16" x14ac:dyDescent="0.3">
      <c r="A1307">
        <v>1306</v>
      </c>
      <c r="B1307" s="1" t="s">
        <v>20</v>
      </c>
      <c r="C1307" s="2">
        <v>44220</v>
      </c>
      <c r="D1307">
        <v>1</v>
      </c>
      <c r="E1307" s="1" t="s">
        <v>16</v>
      </c>
      <c r="F1307">
        <v>5</v>
      </c>
      <c r="G1307">
        <v>24</v>
      </c>
      <c r="H1307" s="1" t="s">
        <v>33</v>
      </c>
      <c r="I1307" s="3">
        <v>0.43900462962962961</v>
      </c>
      <c r="J1307">
        <v>10</v>
      </c>
      <c r="K1307" s="1" t="s">
        <v>18</v>
      </c>
      <c r="L1307" s="1" t="s">
        <v>22</v>
      </c>
      <c r="M1307" s="1" t="s">
        <v>22</v>
      </c>
      <c r="N1307"/>
      <c r="O1307" s="4"/>
    </row>
    <row r="1308" spans="1:16" x14ac:dyDescent="0.3">
      <c r="A1308">
        <v>1307</v>
      </c>
      <c r="B1308" s="1" t="s">
        <v>31</v>
      </c>
      <c r="C1308" s="2">
        <v>44220</v>
      </c>
      <c r="D1308">
        <v>1</v>
      </c>
      <c r="E1308" s="1" t="s">
        <v>16</v>
      </c>
      <c r="F1308">
        <v>5</v>
      </c>
      <c r="G1308">
        <v>24</v>
      </c>
      <c r="H1308" s="1" t="s">
        <v>33</v>
      </c>
      <c r="I1308" s="3">
        <v>0.46599537037037037</v>
      </c>
      <c r="J1308">
        <v>11</v>
      </c>
      <c r="K1308" s="1" t="s">
        <v>18</v>
      </c>
      <c r="L1308" s="1" t="s">
        <v>19</v>
      </c>
      <c r="M1308" s="1" t="s">
        <v>19</v>
      </c>
      <c r="N1308">
        <v>61</v>
      </c>
      <c r="O1308" s="4">
        <v>2.1412037037037038E-3</v>
      </c>
      <c r="P1308">
        <v>3</v>
      </c>
    </row>
    <row r="1309" spans="1:16" x14ac:dyDescent="0.3">
      <c r="A1309">
        <v>1308</v>
      </c>
      <c r="B1309" s="1" t="s">
        <v>15</v>
      </c>
      <c r="C1309" s="2">
        <v>44220</v>
      </c>
      <c r="D1309">
        <v>1</v>
      </c>
      <c r="E1309" s="1" t="s">
        <v>16</v>
      </c>
      <c r="F1309">
        <v>5</v>
      </c>
      <c r="G1309">
        <v>24</v>
      </c>
      <c r="H1309" s="1" t="s">
        <v>33</v>
      </c>
      <c r="I1309" s="3">
        <v>0.46599537037037037</v>
      </c>
      <c r="J1309">
        <v>11</v>
      </c>
      <c r="K1309" s="1" t="s">
        <v>28</v>
      </c>
      <c r="L1309" s="1" t="s">
        <v>19</v>
      </c>
      <c r="M1309" s="1" t="s">
        <v>19</v>
      </c>
      <c r="N1309">
        <v>55</v>
      </c>
      <c r="O1309" s="4">
        <v>4.5138888888888885E-3</v>
      </c>
      <c r="P1309">
        <v>1</v>
      </c>
    </row>
    <row r="1310" spans="1:16" x14ac:dyDescent="0.3">
      <c r="A1310">
        <v>1309</v>
      </c>
      <c r="B1310" s="1" t="s">
        <v>20</v>
      </c>
      <c r="C1310" s="2">
        <v>44220</v>
      </c>
      <c r="D1310">
        <v>1</v>
      </c>
      <c r="E1310" s="1" t="s">
        <v>16</v>
      </c>
      <c r="F1310">
        <v>5</v>
      </c>
      <c r="G1310">
        <v>24</v>
      </c>
      <c r="H1310" s="1" t="s">
        <v>33</v>
      </c>
      <c r="I1310" s="3">
        <v>0.48799768518518516</v>
      </c>
      <c r="J1310">
        <v>11</v>
      </c>
      <c r="K1310" s="1" t="s">
        <v>21</v>
      </c>
      <c r="L1310" s="1" t="s">
        <v>19</v>
      </c>
      <c r="M1310" s="1" t="s">
        <v>19</v>
      </c>
      <c r="N1310">
        <v>41</v>
      </c>
      <c r="O1310" s="4">
        <v>2.7083333333333334E-3</v>
      </c>
      <c r="P1310">
        <v>4</v>
      </c>
    </row>
    <row r="1311" spans="1:16" x14ac:dyDescent="0.3">
      <c r="A1311">
        <v>1310</v>
      </c>
      <c r="B1311" s="1" t="s">
        <v>24</v>
      </c>
      <c r="C1311" s="2">
        <v>44220</v>
      </c>
      <c r="D1311">
        <v>1</v>
      </c>
      <c r="E1311" s="1" t="s">
        <v>16</v>
      </c>
      <c r="F1311">
        <v>5</v>
      </c>
      <c r="G1311">
        <v>24</v>
      </c>
      <c r="H1311" s="1" t="s">
        <v>33</v>
      </c>
      <c r="I1311" s="3">
        <v>0.48799768518518516</v>
      </c>
      <c r="J1311">
        <v>11</v>
      </c>
      <c r="K1311" s="1" t="s">
        <v>18</v>
      </c>
      <c r="L1311" s="1" t="s">
        <v>19</v>
      </c>
      <c r="M1311" s="1" t="s">
        <v>19</v>
      </c>
      <c r="N1311">
        <v>81</v>
      </c>
      <c r="O1311" s="4">
        <v>4.386574074074074E-3</v>
      </c>
      <c r="P1311">
        <v>3</v>
      </c>
    </row>
    <row r="1312" spans="1:16" x14ac:dyDescent="0.3">
      <c r="A1312">
        <v>1311</v>
      </c>
      <c r="B1312" s="1" t="s">
        <v>23</v>
      </c>
      <c r="C1312" s="2">
        <v>44220</v>
      </c>
      <c r="D1312">
        <v>1</v>
      </c>
      <c r="E1312" s="1" t="s">
        <v>16</v>
      </c>
      <c r="F1312">
        <v>5</v>
      </c>
      <c r="G1312">
        <v>24</v>
      </c>
      <c r="H1312" s="1" t="s">
        <v>33</v>
      </c>
      <c r="I1312" s="3">
        <v>0.51500000000000001</v>
      </c>
      <c r="J1312">
        <v>12</v>
      </c>
      <c r="K1312" s="1" t="s">
        <v>18</v>
      </c>
      <c r="L1312" s="1" t="s">
        <v>19</v>
      </c>
      <c r="M1312" s="1" t="s">
        <v>19</v>
      </c>
      <c r="N1312">
        <v>112</v>
      </c>
      <c r="O1312" s="4">
        <v>2.5810185185185185E-3</v>
      </c>
      <c r="P1312">
        <v>3</v>
      </c>
    </row>
    <row r="1313" spans="1:16" x14ac:dyDescent="0.3">
      <c r="A1313">
        <v>1312</v>
      </c>
      <c r="B1313" s="1" t="s">
        <v>15</v>
      </c>
      <c r="C1313" s="2">
        <v>44220</v>
      </c>
      <c r="D1313">
        <v>1</v>
      </c>
      <c r="E1313" s="1" t="s">
        <v>16</v>
      </c>
      <c r="F1313">
        <v>5</v>
      </c>
      <c r="G1313">
        <v>24</v>
      </c>
      <c r="H1313" s="1" t="s">
        <v>33</v>
      </c>
      <c r="I1313" s="3">
        <v>0.51500000000000001</v>
      </c>
      <c r="J1313">
        <v>12</v>
      </c>
      <c r="K1313" s="1" t="s">
        <v>28</v>
      </c>
      <c r="L1313" s="1" t="s">
        <v>19</v>
      </c>
      <c r="M1313" s="1" t="s">
        <v>19</v>
      </c>
      <c r="N1313">
        <v>58</v>
      </c>
      <c r="O1313" s="4">
        <v>2.9976851851851853E-3</v>
      </c>
      <c r="P1313">
        <v>4</v>
      </c>
    </row>
    <row r="1314" spans="1:16" x14ac:dyDescent="0.3">
      <c r="A1314">
        <v>1313</v>
      </c>
      <c r="B1314" s="1" t="s">
        <v>27</v>
      </c>
      <c r="C1314" s="2">
        <v>44220</v>
      </c>
      <c r="D1314">
        <v>1</v>
      </c>
      <c r="E1314" s="1" t="s">
        <v>16</v>
      </c>
      <c r="F1314">
        <v>5</v>
      </c>
      <c r="G1314">
        <v>24</v>
      </c>
      <c r="H1314" s="1" t="s">
        <v>33</v>
      </c>
      <c r="I1314" s="3">
        <v>0.51799768518518519</v>
      </c>
      <c r="J1314">
        <v>12</v>
      </c>
      <c r="K1314" s="1" t="s">
        <v>28</v>
      </c>
      <c r="L1314" s="1" t="s">
        <v>19</v>
      </c>
      <c r="M1314" s="1" t="s">
        <v>22</v>
      </c>
      <c r="N1314">
        <v>61</v>
      </c>
      <c r="O1314" s="4">
        <v>4.861111111111111E-4</v>
      </c>
      <c r="P1314">
        <v>5</v>
      </c>
    </row>
    <row r="1315" spans="1:16" x14ac:dyDescent="0.3">
      <c r="A1315">
        <v>1314</v>
      </c>
      <c r="B1315" s="1" t="s">
        <v>20</v>
      </c>
      <c r="C1315" s="2">
        <v>44220</v>
      </c>
      <c r="D1315">
        <v>1</v>
      </c>
      <c r="E1315" s="1" t="s">
        <v>16</v>
      </c>
      <c r="F1315">
        <v>5</v>
      </c>
      <c r="G1315">
        <v>24</v>
      </c>
      <c r="H1315" s="1" t="s">
        <v>33</v>
      </c>
      <c r="I1315" s="3">
        <v>0.51799768518518519</v>
      </c>
      <c r="J1315">
        <v>12</v>
      </c>
      <c r="K1315" s="1" t="s">
        <v>25</v>
      </c>
      <c r="L1315" s="1" t="s">
        <v>19</v>
      </c>
      <c r="M1315" s="1" t="s">
        <v>19</v>
      </c>
      <c r="N1315">
        <v>51</v>
      </c>
      <c r="O1315" s="4">
        <v>4.6759259259259263E-3</v>
      </c>
      <c r="P1315">
        <v>3</v>
      </c>
    </row>
    <row r="1316" spans="1:16" x14ac:dyDescent="0.3">
      <c r="A1316">
        <v>1315</v>
      </c>
      <c r="B1316" s="1" t="s">
        <v>27</v>
      </c>
      <c r="C1316" s="2">
        <v>44220</v>
      </c>
      <c r="D1316">
        <v>1</v>
      </c>
      <c r="E1316" s="1" t="s">
        <v>16</v>
      </c>
      <c r="F1316">
        <v>5</v>
      </c>
      <c r="G1316">
        <v>24</v>
      </c>
      <c r="H1316" s="1" t="s">
        <v>33</v>
      </c>
      <c r="I1316" s="3">
        <v>0.54200231481481487</v>
      </c>
      <c r="J1316">
        <v>13</v>
      </c>
      <c r="K1316" s="1" t="s">
        <v>28</v>
      </c>
      <c r="L1316" s="1" t="s">
        <v>19</v>
      </c>
      <c r="M1316" s="1" t="s">
        <v>19</v>
      </c>
      <c r="N1316">
        <v>102</v>
      </c>
      <c r="O1316" s="4">
        <v>2.7662037037037039E-3</v>
      </c>
      <c r="P1316">
        <v>4</v>
      </c>
    </row>
    <row r="1317" spans="1:16" x14ac:dyDescent="0.3">
      <c r="A1317">
        <v>1316</v>
      </c>
      <c r="B1317" s="1" t="s">
        <v>29</v>
      </c>
      <c r="C1317" s="2">
        <v>44220</v>
      </c>
      <c r="D1317">
        <v>1</v>
      </c>
      <c r="E1317" s="1" t="s">
        <v>16</v>
      </c>
      <c r="F1317">
        <v>5</v>
      </c>
      <c r="G1317">
        <v>24</v>
      </c>
      <c r="H1317" s="1" t="s">
        <v>33</v>
      </c>
      <c r="I1317" s="3">
        <v>0.54200231481481487</v>
      </c>
      <c r="J1317">
        <v>13</v>
      </c>
      <c r="K1317" s="1" t="s">
        <v>25</v>
      </c>
      <c r="L1317" s="1" t="s">
        <v>19</v>
      </c>
      <c r="M1317" s="1" t="s">
        <v>19</v>
      </c>
      <c r="N1317">
        <v>19</v>
      </c>
      <c r="O1317" s="4">
        <v>3.9699074074074072E-3</v>
      </c>
      <c r="P1317">
        <v>4</v>
      </c>
    </row>
    <row r="1318" spans="1:16" x14ac:dyDescent="0.3">
      <c r="A1318">
        <v>1317</v>
      </c>
      <c r="B1318" s="1" t="s">
        <v>31</v>
      </c>
      <c r="C1318" s="2">
        <v>44220</v>
      </c>
      <c r="D1318">
        <v>1</v>
      </c>
      <c r="E1318" s="1" t="s">
        <v>16</v>
      </c>
      <c r="F1318">
        <v>5</v>
      </c>
      <c r="G1318">
        <v>24</v>
      </c>
      <c r="H1318" s="1" t="s">
        <v>33</v>
      </c>
      <c r="I1318" s="3">
        <v>0.55099537037037039</v>
      </c>
      <c r="J1318">
        <v>13</v>
      </c>
      <c r="K1318" s="1" t="s">
        <v>28</v>
      </c>
      <c r="L1318" s="1" t="s">
        <v>19</v>
      </c>
      <c r="M1318" s="1" t="s">
        <v>19</v>
      </c>
      <c r="N1318">
        <v>33</v>
      </c>
      <c r="O1318" s="4">
        <v>2.1527777777777778E-3</v>
      </c>
      <c r="P1318">
        <v>2</v>
      </c>
    </row>
    <row r="1319" spans="1:16" x14ac:dyDescent="0.3">
      <c r="A1319">
        <v>1318</v>
      </c>
      <c r="B1319" s="1" t="s">
        <v>29</v>
      </c>
      <c r="C1319" s="2">
        <v>44220</v>
      </c>
      <c r="D1319">
        <v>1</v>
      </c>
      <c r="E1319" s="1" t="s">
        <v>16</v>
      </c>
      <c r="F1319">
        <v>5</v>
      </c>
      <c r="G1319">
        <v>24</v>
      </c>
      <c r="H1319" s="1" t="s">
        <v>33</v>
      </c>
      <c r="I1319" s="3">
        <v>0.55099537037037039</v>
      </c>
      <c r="J1319">
        <v>13</v>
      </c>
      <c r="K1319" s="1" t="s">
        <v>21</v>
      </c>
      <c r="L1319" s="1" t="s">
        <v>19</v>
      </c>
      <c r="M1319" s="1" t="s">
        <v>19</v>
      </c>
      <c r="N1319">
        <v>113</v>
      </c>
      <c r="O1319" s="4">
        <v>4.2129629629629626E-3</v>
      </c>
      <c r="P1319">
        <v>3</v>
      </c>
    </row>
    <row r="1320" spans="1:16" x14ac:dyDescent="0.3">
      <c r="A1320">
        <v>1319</v>
      </c>
      <c r="B1320" s="1" t="s">
        <v>15</v>
      </c>
      <c r="C1320" s="2">
        <v>44220</v>
      </c>
      <c r="D1320">
        <v>1</v>
      </c>
      <c r="E1320" s="1" t="s">
        <v>16</v>
      </c>
      <c r="F1320">
        <v>5</v>
      </c>
      <c r="G1320">
        <v>24</v>
      </c>
      <c r="H1320" s="1" t="s">
        <v>33</v>
      </c>
      <c r="I1320" s="3">
        <v>0.59400462962962963</v>
      </c>
      <c r="J1320">
        <v>14</v>
      </c>
      <c r="K1320" s="1" t="s">
        <v>21</v>
      </c>
      <c r="L1320" s="1" t="s">
        <v>19</v>
      </c>
      <c r="M1320" s="1" t="s">
        <v>19</v>
      </c>
      <c r="N1320">
        <v>28</v>
      </c>
      <c r="O1320" s="4">
        <v>2.662037037037037E-3</v>
      </c>
      <c r="P1320">
        <v>5</v>
      </c>
    </row>
    <row r="1321" spans="1:16" x14ac:dyDescent="0.3">
      <c r="A1321">
        <v>1320</v>
      </c>
      <c r="B1321" s="1" t="s">
        <v>31</v>
      </c>
      <c r="C1321" s="2">
        <v>44220</v>
      </c>
      <c r="D1321">
        <v>1</v>
      </c>
      <c r="E1321" s="1" t="s">
        <v>16</v>
      </c>
      <c r="F1321">
        <v>5</v>
      </c>
      <c r="G1321">
        <v>24</v>
      </c>
      <c r="H1321" s="1" t="s">
        <v>33</v>
      </c>
      <c r="I1321" s="3">
        <v>0.59400462962962963</v>
      </c>
      <c r="J1321">
        <v>14</v>
      </c>
      <c r="K1321" s="1" t="s">
        <v>21</v>
      </c>
      <c r="L1321" s="1" t="s">
        <v>19</v>
      </c>
      <c r="M1321" s="1" t="s">
        <v>19</v>
      </c>
      <c r="N1321">
        <v>46</v>
      </c>
      <c r="O1321" s="4">
        <v>3.2754629629629631E-3</v>
      </c>
      <c r="P1321">
        <v>1</v>
      </c>
    </row>
    <row r="1322" spans="1:16" x14ac:dyDescent="0.3">
      <c r="A1322">
        <v>1321</v>
      </c>
      <c r="B1322" s="1" t="s">
        <v>29</v>
      </c>
      <c r="C1322" s="2">
        <v>44220</v>
      </c>
      <c r="D1322">
        <v>1</v>
      </c>
      <c r="E1322" s="1" t="s">
        <v>16</v>
      </c>
      <c r="F1322">
        <v>5</v>
      </c>
      <c r="G1322">
        <v>24</v>
      </c>
      <c r="H1322" s="1" t="s">
        <v>33</v>
      </c>
      <c r="I1322" s="3">
        <v>0.61499999999999999</v>
      </c>
      <c r="J1322">
        <v>14</v>
      </c>
      <c r="K1322" s="1" t="s">
        <v>21</v>
      </c>
      <c r="L1322" s="1" t="s">
        <v>19</v>
      </c>
      <c r="M1322" s="1" t="s">
        <v>19</v>
      </c>
      <c r="N1322">
        <v>76</v>
      </c>
      <c r="O1322" s="4">
        <v>7.9861111111111116E-4</v>
      </c>
      <c r="P1322">
        <v>3</v>
      </c>
    </row>
    <row r="1323" spans="1:16" x14ac:dyDescent="0.3">
      <c r="A1323">
        <v>1322</v>
      </c>
      <c r="B1323" s="1" t="s">
        <v>15</v>
      </c>
      <c r="C1323" s="2">
        <v>44220</v>
      </c>
      <c r="D1323">
        <v>1</v>
      </c>
      <c r="E1323" s="1" t="s">
        <v>16</v>
      </c>
      <c r="F1323">
        <v>5</v>
      </c>
      <c r="G1323">
        <v>24</v>
      </c>
      <c r="H1323" s="1" t="s">
        <v>33</v>
      </c>
      <c r="I1323" s="3">
        <v>0.61499999999999999</v>
      </c>
      <c r="J1323">
        <v>14</v>
      </c>
      <c r="K1323" s="1" t="s">
        <v>21</v>
      </c>
      <c r="L1323" s="1" t="s">
        <v>19</v>
      </c>
      <c r="M1323" s="1" t="s">
        <v>19</v>
      </c>
      <c r="N1323">
        <v>124</v>
      </c>
      <c r="O1323" s="4">
        <v>2.1875000000000002E-3</v>
      </c>
      <c r="P1323">
        <v>2</v>
      </c>
    </row>
    <row r="1324" spans="1:16" x14ac:dyDescent="0.3">
      <c r="A1324">
        <v>1323</v>
      </c>
      <c r="B1324" s="1" t="s">
        <v>30</v>
      </c>
      <c r="C1324" s="2">
        <v>44220</v>
      </c>
      <c r="D1324">
        <v>1</v>
      </c>
      <c r="E1324" s="1" t="s">
        <v>16</v>
      </c>
      <c r="F1324">
        <v>5</v>
      </c>
      <c r="G1324">
        <v>24</v>
      </c>
      <c r="H1324" s="1" t="s">
        <v>33</v>
      </c>
      <c r="I1324" s="3">
        <v>0.61599537037037033</v>
      </c>
      <c r="J1324">
        <v>14</v>
      </c>
      <c r="K1324" s="1" t="s">
        <v>21</v>
      </c>
      <c r="L1324" s="1" t="s">
        <v>19</v>
      </c>
      <c r="M1324" s="1" t="s">
        <v>19</v>
      </c>
      <c r="N1324">
        <v>96</v>
      </c>
      <c r="O1324" s="4">
        <v>3.1250000000000002E-3</v>
      </c>
      <c r="P1324">
        <v>2</v>
      </c>
    </row>
    <row r="1325" spans="1:16" x14ac:dyDescent="0.3">
      <c r="A1325">
        <v>1324</v>
      </c>
      <c r="B1325" s="1" t="s">
        <v>24</v>
      </c>
      <c r="C1325" s="2">
        <v>44220</v>
      </c>
      <c r="D1325">
        <v>1</v>
      </c>
      <c r="E1325" s="1" t="s">
        <v>16</v>
      </c>
      <c r="F1325">
        <v>5</v>
      </c>
      <c r="G1325">
        <v>24</v>
      </c>
      <c r="H1325" s="1" t="s">
        <v>33</v>
      </c>
      <c r="I1325" s="3">
        <v>0.61599537037037033</v>
      </c>
      <c r="J1325">
        <v>14</v>
      </c>
      <c r="K1325" s="1" t="s">
        <v>28</v>
      </c>
      <c r="L1325" s="1" t="s">
        <v>19</v>
      </c>
      <c r="M1325" s="1" t="s">
        <v>22</v>
      </c>
      <c r="N1325">
        <v>110</v>
      </c>
      <c r="O1325" s="4">
        <v>3.5069444444444445E-3</v>
      </c>
      <c r="P1325">
        <v>5</v>
      </c>
    </row>
    <row r="1326" spans="1:16" x14ac:dyDescent="0.3">
      <c r="A1326">
        <v>1325</v>
      </c>
      <c r="B1326" s="1" t="s">
        <v>31</v>
      </c>
      <c r="C1326" s="2">
        <v>44220</v>
      </c>
      <c r="D1326">
        <v>1</v>
      </c>
      <c r="E1326" s="1" t="s">
        <v>16</v>
      </c>
      <c r="F1326">
        <v>5</v>
      </c>
      <c r="G1326">
        <v>24</v>
      </c>
      <c r="H1326" s="1" t="s">
        <v>33</v>
      </c>
      <c r="I1326" s="3">
        <v>0.65900462962962958</v>
      </c>
      <c r="J1326">
        <v>15</v>
      </c>
      <c r="K1326" s="1" t="s">
        <v>25</v>
      </c>
      <c r="L1326" s="1" t="s">
        <v>19</v>
      </c>
      <c r="M1326" s="1" t="s">
        <v>19</v>
      </c>
      <c r="N1326">
        <v>116</v>
      </c>
      <c r="O1326" s="4">
        <v>2.5347222222222221E-3</v>
      </c>
      <c r="P1326">
        <v>5</v>
      </c>
    </row>
    <row r="1327" spans="1:16" x14ac:dyDescent="0.3">
      <c r="A1327">
        <v>1326</v>
      </c>
      <c r="B1327" s="1" t="s">
        <v>31</v>
      </c>
      <c r="C1327" s="2">
        <v>44220</v>
      </c>
      <c r="D1327">
        <v>1</v>
      </c>
      <c r="E1327" s="1" t="s">
        <v>16</v>
      </c>
      <c r="F1327">
        <v>5</v>
      </c>
      <c r="G1327">
        <v>24</v>
      </c>
      <c r="H1327" s="1" t="s">
        <v>33</v>
      </c>
      <c r="I1327" s="3">
        <v>0.65900462962962958</v>
      </c>
      <c r="J1327">
        <v>15</v>
      </c>
      <c r="K1327" s="1" t="s">
        <v>25</v>
      </c>
      <c r="L1327" s="1" t="s">
        <v>19</v>
      </c>
      <c r="M1327" s="1" t="s">
        <v>19</v>
      </c>
      <c r="N1327">
        <v>14</v>
      </c>
      <c r="O1327" s="4">
        <v>4.2939814814814811E-3</v>
      </c>
      <c r="P1327">
        <v>5</v>
      </c>
    </row>
    <row r="1328" spans="1:16" x14ac:dyDescent="0.3">
      <c r="A1328">
        <v>1327</v>
      </c>
      <c r="B1328" s="1" t="s">
        <v>23</v>
      </c>
      <c r="C1328" s="2">
        <v>44220</v>
      </c>
      <c r="D1328">
        <v>1</v>
      </c>
      <c r="E1328" s="1" t="s">
        <v>16</v>
      </c>
      <c r="F1328">
        <v>5</v>
      </c>
      <c r="G1328">
        <v>24</v>
      </c>
      <c r="H1328" s="1" t="s">
        <v>33</v>
      </c>
      <c r="I1328" s="3">
        <v>0.66599537037037038</v>
      </c>
      <c r="J1328">
        <v>15</v>
      </c>
      <c r="K1328" s="1" t="s">
        <v>26</v>
      </c>
      <c r="L1328" s="1" t="s">
        <v>19</v>
      </c>
      <c r="M1328" s="1" t="s">
        <v>19</v>
      </c>
      <c r="N1328">
        <v>53</v>
      </c>
      <c r="O1328" s="4">
        <v>4.178240740740741E-3</v>
      </c>
      <c r="P1328">
        <v>4</v>
      </c>
    </row>
    <row r="1329" spans="1:16" x14ac:dyDescent="0.3">
      <c r="A1329">
        <v>1328</v>
      </c>
      <c r="B1329" s="1" t="s">
        <v>29</v>
      </c>
      <c r="C1329" s="2">
        <v>44220</v>
      </c>
      <c r="D1329">
        <v>1</v>
      </c>
      <c r="E1329" s="1" t="s">
        <v>16</v>
      </c>
      <c r="F1329">
        <v>5</v>
      </c>
      <c r="G1329">
        <v>24</v>
      </c>
      <c r="H1329" s="1" t="s">
        <v>33</v>
      </c>
      <c r="I1329" s="3">
        <v>0.66599537037037038</v>
      </c>
      <c r="J1329">
        <v>15</v>
      </c>
      <c r="K1329" s="1" t="s">
        <v>28</v>
      </c>
      <c r="L1329" s="1" t="s">
        <v>19</v>
      </c>
      <c r="M1329" s="1" t="s">
        <v>19</v>
      </c>
      <c r="N1329">
        <v>37</v>
      </c>
      <c r="O1329" s="4">
        <v>3.3449074074074076E-3</v>
      </c>
      <c r="P1329">
        <v>2</v>
      </c>
    </row>
    <row r="1330" spans="1:16" x14ac:dyDescent="0.3">
      <c r="A1330">
        <v>1329</v>
      </c>
      <c r="B1330" s="1" t="s">
        <v>24</v>
      </c>
      <c r="C1330" s="2">
        <v>44220</v>
      </c>
      <c r="D1330">
        <v>1</v>
      </c>
      <c r="E1330" s="1" t="s">
        <v>16</v>
      </c>
      <c r="F1330">
        <v>5</v>
      </c>
      <c r="G1330">
        <v>24</v>
      </c>
      <c r="H1330" s="1" t="s">
        <v>33</v>
      </c>
      <c r="I1330" s="3">
        <v>0.66799768518518521</v>
      </c>
      <c r="J1330">
        <v>16</v>
      </c>
      <c r="K1330" s="1" t="s">
        <v>26</v>
      </c>
      <c r="L1330" s="1" t="s">
        <v>19</v>
      </c>
      <c r="M1330" s="1" t="s">
        <v>19</v>
      </c>
      <c r="N1330">
        <v>68</v>
      </c>
      <c r="O1330" s="4">
        <v>4.9768518518518521E-4</v>
      </c>
      <c r="P1330">
        <v>1</v>
      </c>
    </row>
    <row r="1331" spans="1:16" x14ac:dyDescent="0.3">
      <c r="A1331">
        <v>1330</v>
      </c>
      <c r="B1331" s="1" t="s">
        <v>24</v>
      </c>
      <c r="C1331" s="2">
        <v>44220</v>
      </c>
      <c r="D1331">
        <v>1</v>
      </c>
      <c r="E1331" s="1" t="s">
        <v>16</v>
      </c>
      <c r="F1331">
        <v>5</v>
      </c>
      <c r="G1331">
        <v>24</v>
      </c>
      <c r="H1331" s="1" t="s">
        <v>33</v>
      </c>
      <c r="I1331" s="3">
        <v>0.66799768518518521</v>
      </c>
      <c r="J1331">
        <v>16</v>
      </c>
      <c r="K1331" s="1" t="s">
        <v>28</v>
      </c>
      <c r="L1331" s="1" t="s">
        <v>19</v>
      </c>
      <c r="M1331" s="1" t="s">
        <v>19</v>
      </c>
      <c r="N1331">
        <v>43</v>
      </c>
      <c r="O1331" s="4">
        <v>2.1990740740740742E-3</v>
      </c>
      <c r="P1331">
        <v>3</v>
      </c>
    </row>
    <row r="1332" spans="1:16" x14ac:dyDescent="0.3">
      <c r="A1332">
        <v>1331</v>
      </c>
      <c r="B1332" s="1" t="s">
        <v>24</v>
      </c>
      <c r="C1332" s="2">
        <v>44220</v>
      </c>
      <c r="D1332">
        <v>1</v>
      </c>
      <c r="E1332" s="1" t="s">
        <v>16</v>
      </c>
      <c r="F1332">
        <v>5</v>
      </c>
      <c r="G1332">
        <v>24</v>
      </c>
      <c r="H1332" s="1" t="s">
        <v>33</v>
      </c>
      <c r="I1332" s="3">
        <v>0.69799768518518523</v>
      </c>
      <c r="J1332">
        <v>16</v>
      </c>
      <c r="K1332" s="1" t="s">
        <v>21</v>
      </c>
      <c r="L1332" s="1" t="s">
        <v>19</v>
      </c>
      <c r="M1332" s="1" t="s">
        <v>19</v>
      </c>
      <c r="N1332">
        <v>19</v>
      </c>
      <c r="O1332" s="4">
        <v>1.6319444444444445E-3</v>
      </c>
      <c r="P1332">
        <v>3</v>
      </c>
    </row>
    <row r="1333" spans="1:16" x14ac:dyDescent="0.3">
      <c r="A1333">
        <v>1332</v>
      </c>
      <c r="B1333" s="1" t="s">
        <v>23</v>
      </c>
      <c r="C1333" s="2">
        <v>44220</v>
      </c>
      <c r="D1333">
        <v>1</v>
      </c>
      <c r="E1333" s="1" t="s">
        <v>16</v>
      </c>
      <c r="F1333">
        <v>5</v>
      </c>
      <c r="G1333">
        <v>24</v>
      </c>
      <c r="H1333" s="1" t="s">
        <v>33</v>
      </c>
      <c r="I1333" s="3">
        <v>0.69799768518518523</v>
      </c>
      <c r="J1333">
        <v>16</v>
      </c>
      <c r="K1333" s="1" t="s">
        <v>21</v>
      </c>
      <c r="L1333" s="1" t="s">
        <v>19</v>
      </c>
      <c r="M1333" s="1" t="s">
        <v>19</v>
      </c>
      <c r="N1333">
        <v>47</v>
      </c>
      <c r="O1333" s="4">
        <v>3.0787037037037037E-3</v>
      </c>
      <c r="P1333">
        <v>3</v>
      </c>
    </row>
    <row r="1334" spans="1:16" x14ac:dyDescent="0.3">
      <c r="A1334">
        <v>1333</v>
      </c>
      <c r="B1334" s="1" t="s">
        <v>20</v>
      </c>
      <c r="C1334" s="2">
        <v>44220</v>
      </c>
      <c r="D1334">
        <v>1</v>
      </c>
      <c r="E1334" s="1" t="s">
        <v>16</v>
      </c>
      <c r="F1334">
        <v>5</v>
      </c>
      <c r="G1334">
        <v>24</v>
      </c>
      <c r="H1334" s="1" t="s">
        <v>33</v>
      </c>
      <c r="I1334" s="3">
        <v>0.72</v>
      </c>
      <c r="J1334">
        <v>17</v>
      </c>
      <c r="K1334" s="1" t="s">
        <v>18</v>
      </c>
      <c r="L1334" s="1" t="s">
        <v>22</v>
      </c>
      <c r="M1334" s="1" t="s">
        <v>22</v>
      </c>
      <c r="N1334"/>
      <c r="O1334" s="4"/>
    </row>
    <row r="1335" spans="1:16" x14ac:dyDescent="0.3">
      <c r="A1335">
        <v>1334</v>
      </c>
      <c r="B1335" s="1" t="s">
        <v>24</v>
      </c>
      <c r="C1335" s="2">
        <v>44220</v>
      </c>
      <c r="D1335">
        <v>1</v>
      </c>
      <c r="E1335" s="1" t="s">
        <v>16</v>
      </c>
      <c r="F1335">
        <v>5</v>
      </c>
      <c r="G1335">
        <v>24</v>
      </c>
      <c r="H1335" s="1" t="s">
        <v>33</v>
      </c>
      <c r="I1335" s="3">
        <v>0.72</v>
      </c>
      <c r="J1335">
        <v>17</v>
      </c>
      <c r="K1335" s="1" t="s">
        <v>25</v>
      </c>
      <c r="L1335" s="1" t="s">
        <v>19</v>
      </c>
      <c r="M1335" s="1" t="s">
        <v>19</v>
      </c>
      <c r="N1335">
        <v>84</v>
      </c>
      <c r="O1335" s="4">
        <v>4.409722222222222E-3</v>
      </c>
      <c r="P1335">
        <v>4</v>
      </c>
    </row>
    <row r="1336" spans="1:16" x14ac:dyDescent="0.3">
      <c r="A1336">
        <v>1335</v>
      </c>
      <c r="B1336" s="1" t="s">
        <v>27</v>
      </c>
      <c r="C1336" s="2">
        <v>44220</v>
      </c>
      <c r="D1336">
        <v>1</v>
      </c>
      <c r="E1336" s="1" t="s">
        <v>16</v>
      </c>
      <c r="F1336">
        <v>5</v>
      </c>
      <c r="G1336">
        <v>24</v>
      </c>
      <c r="H1336" s="1" t="s">
        <v>33</v>
      </c>
      <c r="I1336" s="3">
        <v>0.72599537037037032</v>
      </c>
      <c r="J1336">
        <v>17</v>
      </c>
      <c r="K1336" s="1" t="s">
        <v>25</v>
      </c>
      <c r="L1336" s="1" t="s">
        <v>19</v>
      </c>
      <c r="M1336" s="1" t="s">
        <v>19</v>
      </c>
      <c r="N1336">
        <v>17</v>
      </c>
      <c r="O1336" s="4">
        <v>1.7939814814814815E-3</v>
      </c>
      <c r="P1336">
        <v>1</v>
      </c>
    </row>
    <row r="1337" spans="1:16" x14ac:dyDescent="0.3">
      <c r="A1337">
        <v>1336</v>
      </c>
      <c r="B1337" s="1" t="s">
        <v>20</v>
      </c>
      <c r="C1337" s="2">
        <v>44220</v>
      </c>
      <c r="D1337">
        <v>1</v>
      </c>
      <c r="E1337" s="1" t="s">
        <v>16</v>
      </c>
      <c r="F1337">
        <v>5</v>
      </c>
      <c r="G1337">
        <v>24</v>
      </c>
      <c r="H1337" s="1" t="s">
        <v>33</v>
      </c>
      <c r="I1337" s="3">
        <v>0.72599537037037032</v>
      </c>
      <c r="J1337">
        <v>17</v>
      </c>
      <c r="K1337" s="1" t="s">
        <v>25</v>
      </c>
      <c r="L1337" s="1" t="s">
        <v>19</v>
      </c>
      <c r="M1337" s="1" t="s">
        <v>19</v>
      </c>
      <c r="N1337">
        <v>116</v>
      </c>
      <c r="O1337" s="4">
        <v>8.9120370370370373E-4</v>
      </c>
      <c r="P1337">
        <v>4</v>
      </c>
    </row>
    <row r="1338" spans="1:16" x14ac:dyDescent="0.3">
      <c r="A1338">
        <v>1337</v>
      </c>
      <c r="B1338" s="1" t="s">
        <v>15</v>
      </c>
      <c r="C1338" s="2">
        <v>44220</v>
      </c>
      <c r="D1338">
        <v>1</v>
      </c>
      <c r="E1338" s="1" t="s">
        <v>16</v>
      </c>
      <c r="F1338">
        <v>5</v>
      </c>
      <c r="G1338">
        <v>24</v>
      </c>
      <c r="H1338" s="1" t="s">
        <v>33</v>
      </c>
      <c r="I1338" s="3">
        <v>0.74599537037037034</v>
      </c>
      <c r="J1338">
        <v>17</v>
      </c>
      <c r="K1338" s="1" t="s">
        <v>26</v>
      </c>
      <c r="L1338" s="1" t="s">
        <v>19</v>
      </c>
      <c r="M1338" s="1" t="s">
        <v>19</v>
      </c>
      <c r="N1338">
        <v>22</v>
      </c>
      <c r="O1338" s="4">
        <v>1.2268518518518518E-3</v>
      </c>
      <c r="P1338">
        <v>4</v>
      </c>
    </row>
    <row r="1339" spans="1:16" x14ac:dyDescent="0.3">
      <c r="A1339">
        <v>1338</v>
      </c>
      <c r="B1339" s="1" t="s">
        <v>27</v>
      </c>
      <c r="C1339" s="2">
        <v>44220</v>
      </c>
      <c r="D1339">
        <v>1</v>
      </c>
      <c r="E1339" s="1" t="s">
        <v>16</v>
      </c>
      <c r="F1339">
        <v>5</v>
      </c>
      <c r="G1339">
        <v>24</v>
      </c>
      <c r="H1339" s="1" t="s">
        <v>33</v>
      </c>
      <c r="I1339" s="3">
        <v>0.74599537037037034</v>
      </c>
      <c r="J1339">
        <v>17</v>
      </c>
      <c r="K1339" s="1" t="s">
        <v>21</v>
      </c>
      <c r="L1339" s="1" t="s">
        <v>19</v>
      </c>
      <c r="M1339" s="1" t="s">
        <v>19</v>
      </c>
      <c r="N1339">
        <v>10</v>
      </c>
      <c r="O1339" s="4">
        <v>4.31712962962963E-3</v>
      </c>
      <c r="P1339">
        <v>4</v>
      </c>
    </row>
    <row r="1340" spans="1:16" x14ac:dyDescent="0.3">
      <c r="A1340">
        <v>1339</v>
      </c>
      <c r="B1340" s="1" t="s">
        <v>31</v>
      </c>
      <c r="C1340" s="2">
        <v>44221</v>
      </c>
      <c r="D1340">
        <v>1</v>
      </c>
      <c r="E1340" s="1" t="s">
        <v>16</v>
      </c>
      <c r="F1340">
        <v>5</v>
      </c>
      <c r="G1340">
        <v>25</v>
      </c>
      <c r="H1340" s="1" t="s">
        <v>34</v>
      </c>
      <c r="I1340" s="3">
        <v>0.38599537037037035</v>
      </c>
      <c r="J1340">
        <v>9</v>
      </c>
      <c r="K1340" s="1" t="s">
        <v>28</v>
      </c>
      <c r="L1340" s="1" t="s">
        <v>19</v>
      </c>
      <c r="M1340" s="1" t="s">
        <v>19</v>
      </c>
      <c r="N1340">
        <v>76</v>
      </c>
      <c r="O1340" s="4">
        <v>1.0648148148148149E-3</v>
      </c>
      <c r="P1340">
        <v>4</v>
      </c>
    </row>
    <row r="1341" spans="1:16" x14ac:dyDescent="0.3">
      <c r="A1341">
        <v>1340</v>
      </c>
      <c r="B1341" s="1" t="s">
        <v>29</v>
      </c>
      <c r="C1341" s="2">
        <v>44221</v>
      </c>
      <c r="D1341">
        <v>1</v>
      </c>
      <c r="E1341" s="1" t="s">
        <v>16</v>
      </c>
      <c r="F1341">
        <v>5</v>
      </c>
      <c r="G1341">
        <v>25</v>
      </c>
      <c r="H1341" s="1" t="s">
        <v>34</v>
      </c>
      <c r="I1341" s="3">
        <v>0.38599537037037035</v>
      </c>
      <c r="J1341">
        <v>9</v>
      </c>
      <c r="K1341" s="1" t="s">
        <v>25</v>
      </c>
      <c r="L1341" s="1" t="s">
        <v>19</v>
      </c>
      <c r="M1341" s="1" t="s">
        <v>19</v>
      </c>
      <c r="N1341">
        <v>104</v>
      </c>
      <c r="O1341" s="4">
        <v>4.5833333333333334E-3</v>
      </c>
      <c r="P1341">
        <v>4</v>
      </c>
    </row>
    <row r="1342" spans="1:16" x14ac:dyDescent="0.3">
      <c r="A1342">
        <v>1341</v>
      </c>
      <c r="B1342" s="1" t="s">
        <v>27</v>
      </c>
      <c r="C1342" s="2">
        <v>44221</v>
      </c>
      <c r="D1342">
        <v>1</v>
      </c>
      <c r="E1342" s="1" t="s">
        <v>16</v>
      </c>
      <c r="F1342">
        <v>5</v>
      </c>
      <c r="G1342">
        <v>25</v>
      </c>
      <c r="H1342" s="1" t="s">
        <v>34</v>
      </c>
      <c r="I1342" s="3">
        <v>0.39299768518518519</v>
      </c>
      <c r="J1342">
        <v>9</v>
      </c>
      <c r="K1342" s="1" t="s">
        <v>28</v>
      </c>
      <c r="L1342" s="1" t="s">
        <v>19</v>
      </c>
      <c r="M1342" s="1" t="s">
        <v>19</v>
      </c>
      <c r="N1342">
        <v>44</v>
      </c>
      <c r="O1342" s="4">
        <v>4.7453703703703703E-3</v>
      </c>
      <c r="P1342">
        <v>3</v>
      </c>
    </row>
    <row r="1343" spans="1:16" x14ac:dyDescent="0.3">
      <c r="A1343">
        <v>1342</v>
      </c>
      <c r="B1343" s="1" t="s">
        <v>27</v>
      </c>
      <c r="C1343" s="2">
        <v>44221</v>
      </c>
      <c r="D1343">
        <v>1</v>
      </c>
      <c r="E1343" s="1" t="s">
        <v>16</v>
      </c>
      <c r="F1343">
        <v>5</v>
      </c>
      <c r="G1343">
        <v>25</v>
      </c>
      <c r="H1343" s="1" t="s">
        <v>34</v>
      </c>
      <c r="I1343" s="3">
        <v>0.39299768518518519</v>
      </c>
      <c r="J1343">
        <v>9</v>
      </c>
      <c r="K1343" s="1" t="s">
        <v>26</v>
      </c>
      <c r="L1343" s="1" t="s">
        <v>19</v>
      </c>
      <c r="M1343" s="1" t="s">
        <v>19</v>
      </c>
      <c r="N1343">
        <v>24</v>
      </c>
      <c r="O1343" s="4">
        <v>2.5462962962962965E-3</v>
      </c>
      <c r="P1343">
        <v>5</v>
      </c>
    </row>
    <row r="1344" spans="1:16" x14ac:dyDescent="0.3">
      <c r="A1344">
        <v>1343</v>
      </c>
      <c r="B1344" s="1" t="s">
        <v>31</v>
      </c>
      <c r="C1344" s="2">
        <v>44221</v>
      </c>
      <c r="D1344">
        <v>1</v>
      </c>
      <c r="E1344" s="1" t="s">
        <v>16</v>
      </c>
      <c r="F1344">
        <v>5</v>
      </c>
      <c r="G1344">
        <v>25</v>
      </c>
      <c r="H1344" s="1" t="s">
        <v>34</v>
      </c>
      <c r="I1344" s="3">
        <v>0.39799768518518519</v>
      </c>
      <c r="J1344">
        <v>9</v>
      </c>
      <c r="K1344" s="1" t="s">
        <v>21</v>
      </c>
      <c r="L1344" s="1" t="s">
        <v>19</v>
      </c>
      <c r="M1344" s="1" t="s">
        <v>19</v>
      </c>
      <c r="N1344">
        <v>40</v>
      </c>
      <c r="O1344" s="4">
        <v>4.8263888888888887E-3</v>
      </c>
      <c r="P1344">
        <v>3</v>
      </c>
    </row>
    <row r="1345" spans="1:16" x14ac:dyDescent="0.3">
      <c r="A1345">
        <v>1344</v>
      </c>
      <c r="B1345" s="1" t="s">
        <v>20</v>
      </c>
      <c r="C1345" s="2">
        <v>44221</v>
      </c>
      <c r="D1345">
        <v>1</v>
      </c>
      <c r="E1345" s="1" t="s">
        <v>16</v>
      </c>
      <c r="F1345">
        <v>5</v>
      </c>
      <c r="G1345">
        <v>25</v>
      </c>
      <c r="H1345" s="1" t="s">
        <v>34</v>
      </c>
      <c r="I1345" s="3">
        <v>0.39799768518518519</v>
      </c>
      <c r="J1345">
        <v>9</v>
      </c>
      <c r="K1345" s="1" t="s">
        <v>25</v>
      </c>
      <c r="L1345" s="1" t="s">
        <v>19</v>
      </c>
      <c r="M1345" s="1" t="s">
        <v>19</v>
      </c>
      <c r="N1345">
        <v>57</v>
      </c>
      <c r="O1345" s="4">
        <v>3.9930555555555552E-3</v>
      </c>
      <c r="P1345">
        <v>4</v>
      </c>
    </row>
    <row r="1346" spans="1:16" x14ac:dyDescent="0.3">
      <c r="A1346">
        <v>1345</v>
      </c>
      <c r="B1346" s="1" t="s">
        <v>23</v>
      </c>
      <c r="C1346" s="2">
        <v>44221</v>
      </c>
      <c r="D1346">
        <v>1</v>
      </c>
      <c r="E1346" s="1" t="s">
        <v>16</v>
      </c>
      <c r="F1346">
        <v>5</v>
      </c>
      <c r="G1346">
        <v>25</v>
      </c>
      <c r="H1346" s="1" t="s">
        <v>34</v>
      </c>
      <c r="I1346" s="3">
        <v>0.40099537037037036</v>
      </c>
      <c r="J1346">
        <v>9</v>
      </c>
      <c r="K1346" s="1" t="s">
        <v>21</v>
      </c>
      <c r="L1346" s="1" t="s">
        <v>19</v>
      </c>
      <c r="M1346" s="1" t="s">
        <v>19</v>
      </c>
      <c r="N1346">
        <v>19</v>
      </c>
      <c r="O1346" s="4">
        <v>4.43287037037037E-3</v>
      </c>
      <c r="P1346">
        <v>3</v>
      </c>
    </row>
    <row r="1347" spans="1:16" x14ac:dyDescent="0.3">
      <c r="A1347">
        <v>1346</v>
      </c>
      <c r="B1347" s="1" t="s">
        <v>30</v>
      </c>
      <c r="C1347" s="2">
        <v>44221</v>
      </c>
      <c r="D1347">
        <v>1</v>
      </c>
      <c r="E1347" s="1" t="s">
        <v>16</v>
      </c>
      <c r="F1347">
        <v>5</v>
      </c>
      <c r="G1347">
        <v>25</v>
      </c>
      <c r="H1347" s="1" t="s">
        <v>34</v>
      </c>
      <c r="I1347" s="3">
        <v>0.40099537037037036</v>
      </c>
      <c r="J1347">
        <v>9</v>
      </c>
      <c r="K1347" s="1" t="s">
        <v>28</v>
      </c>
      <c r="L1347" s="1" t="s">
        <v>19</v>
      </c>
      <c r="M1347" s="1" t="s">
        <v>19</v>
      </c>
      <c r="N1347">
        <v>55</v>
      </c>
      <c r="O1347" s="4">
        <v>4.5717592592592589E-3</v>
      </c>
      <c r="P1347">
        <v>3</v>
      </c>
    </row>
    <row r="1348" spans="1:16" x14ac:dyDescent="0.3">
      <c r="A1348">
        <v>1347</v>
      </c>
      <c r="B1348" s="1" t="s">
        <v>30</v>
      </c>
      <c r="C1348" s="2">
        <v>44221</v>
      </c>
      <c r="D1348">
        <v>1</v>
      </c>
      <c r="E1348" s="1" t="s">
        <v>16</v>
      </c>
      <c r="F1348">
        <v>5</v>
      </c>
      <c r="G1348">
        <v>25</v>
      </c>
      <c r="H1348" s="1" t="s">
        <v>34</v>
      </c>
      <c r="I1348" s="3">
        <v>0.42400462962962965</v>
      </c>
      <c r="J1348">
        <v>10</v>
      </c>
      <c r="K1348" s="1" t="s">
        <v>18</v>
      </c>
      <c r="L1348" s="1" t="s">
        <v>19</v>
      </c>
      <c r="M1348" s="1" t="s">
        <v>19</v>
      </c>
      <c r="N1348">
        <v>102</v>
      </c>
      <c r="O1348" s="4">
        <v>3.6226851851851854E-3</v>
      </c>
      <c r="P1348">
        <v>5</v>
      </c>
    </row>
    <row r="1349" spans="1:16" x14ac:dyDescent="0.3">
      <c r="A1349">
        <v>1348</v>
      </c>
      <c r="B1349" s="1" t="s">
        <v>29</v>
      </c>
      <c r="C1349" s="2">
        <v>44221</v>
      </c>
      <c r="D1349">
        <v>1</v>
      </c>
      <c r="E1349" s="1" t="s">
        <v>16</v>
      </c>
      <c r="F1349">
        <v>5</v>
      </c>
      <c r="G1349">
        <v>25</v>
      </c>
      <c r="H1349" s="1" t="s">
        <v>34</v>
      </c>
      <c r="I1349" s="3">
        <v>0.42400462962962965</v>
      </c>
      <c r="J1349">
        <v>10</v>
      </c>
      <c r="K1349" s="1" t="s">
        <v>25</v>
      </c>
      <c r="L1349" s="1" t="s">
        <v>19</v>
      </c>
      <c r="M1349" s="1" t="s">
        <v>22</v>
      </c>
      <c r="N1349">
        <v>123</v>
      </c>
      <c r="O1349" s="4">
        <v>4.3981481481481481E-4</v>
      </c>
      <c r="P1349">
        <v>3</v>
      </c>
    </row>
    <row r="1350" spans="1:16" x14ac:dyDescent="0.3">
      <c r="A1350">
        <v>1349</v>
      </c>
      <c r="B1350" s="1" t="s">
        <v>15</v>
      </c>
      <c r="C1350" s="2">
        <v>44221</v>
      </c>
      <c r="D1350">
        <v>1</v>
      </c>
      <c r="E1350" s="1" t="s">
        <v>16</v>
      </c>
      <c r="F1350">
        <v>5</v>
      </c>
      <c r="G1350">
        <v>25</v>
      </c>
      <c r="H1350" s="1" t="s">
        <v>34</v>
      </c>
      <c r="I1350" s="3">
        <v>0.43599537037037039</v>
      </c>
      <c r="J1350">
        <v>10</v>
      </c>
      <c r="K1350" s="1" t="s">
        <v>26</v>
      </c>
      <c r="L1350" s="1" t="s">
        <v>22</v>
      </c>
      <c r="M1350" s="1" t="s">
        <v>22</v>
      </c>
      <c r="N1350"/>
      <c r="O1350" s="4"/>
    </row>
    <row r="1351" spans="1:16" x14ac:dyDescent="0.3">
      <c r="A1351">
        <v>1350</v>
      </c>
      <c r="B1351" s="1" t="s">
        <v>29</v>
      </c>
      <c r="C1351" s="2">
        <v>44221</v>
      </c>
      <c r="D1351">
        <v>1</v>
      </c>
      <c r="E1351" s="1" t="s">
        <v>16</v>
      </c>
      <c r="F1351">
        <v>5</v>
      </c>
      <c r="G1351">
        <v>25</v>
      </c>
      <c r="H1351" s="1" t="s">
        <v>34</v>
      </c>
      <c r="I1351" s="3">
        <v>0.43599537037037039</v>
      </c>
      <c r="J1351">
        <v>10</v>
      </c>
      <c r="K1351" s="1" t="s">
        <v>18</v>
      </c>
      <c r="L1351" s="1" t="s">
        <v>22</v>
      </c>
      <c r="M1351" s="1" t="s">
        <v>22</v>
      </c>
      <c r="N1351"/>
      <c r="O1351" s="4"/>
    </row>
    <row r="1352" spans="1:16" x14ac:dyDescent="0.3">
      <c r="A1352">
        <v>1351</v>
      </c>
      <c r="B1352" s="1" t="s">
        <v>29</v>
      </c>
      <c r="C1352" s="2">
        <v>44221</v>
      </c>
      <c r="D1352">
        <v>1</v>
      </c>
      <c r="E1352" s="1" t="s">
        <v>16</v>
      </c>
      <c r="F1352">
        <v>5</v>
      </c>
      <c r="G1352">
        <v>25</v>
      </c>
      <c r="H1352" s="1" t="s">
        <v>34</v>
      </c>
      <c r="I1352" s="3">
        <v>0.44599537037037035</v>
      </c>
      <c r="J1352">
        <v>10</v>
      </c>
      <c r="K1352" s="1" t="s">
        <v>28</v>
      </c>
      <c r="L1352" s="1" t="s">
        <v>19</v>
      </c>
      <c r="M1352" s="1" t="s">
        <v>19</v>
      </c>
      <c r="N1352">
        <v>115</v>
      </c>
      <c r="O1352" s="4">
        <v>4.1435185185185186E-3</v>
      </c>
      <c r="P1352">
        <v>4</v>
      </c>
    </row>
    <row r="1353" spans="1:16" x14ac:dyDescent="0.3">
      <c r="A1353">
        <v>1352</v>
      </c>
      <c r="B1353" s="1" t="s">
        <v>31</v>
      </c>
      <c r="C1353" s="2">
        <v>44221</v>
      </c>
      <c r="D1353">
        <v>1</v>
      </c>
      <c r="E1353" s="1" t="s">
        <v>16</v>
      </c>
      <c r="F1353">
        <v>5</v>
      </c>
      <c r="G1353">
        <v>25</v>
      </c>
      <c r="H1353" s="1" t="s">
        <v>34</v>
      </c>
      <c r="I1353" s="3">
        <v>0.44599537037037035</v>
      </c>
      <c r="J1353">
        <v>10</v>
      </c>
      <c r="K1353" s="1" t="s">
        <v>21</v>
      </c>
      <c r="L1353" s="1" t="s">
        <v>19</v>
      </c>
      <c r="M1353" s="1" t="s">
        <v>19</v>
      </c>
      <c r="N1353">
        <v>53</v>
      </c>
      <c r="O1353" s="4">
        <v>4.2245370370370371E-3</v>
      </c>
      <c r="P1353">
        <v>5</v>
      </c>
    </row>
    <row r="1354" spans="1:16" x14ac:dyDescent="0.3">
      <c r="A1354">
        <v>1353</v>
      </c>
      <c r="B1354" s="1" t="s">
        <v>15</v>
      </c>
      <c r="C1354" s="2">
        <v>44221</v>
      </c>
      <c r="D1354">
        <v>1</v>
      </c>
      <c r="E1354" s="1" t="s">
        <v>16</v>
      </c>
      <c r="F1354">
        <v>5</v>
      </c>
      <c r="G1354">
        <v>25</v>
      </c>
      <c r="H1354" s="1" t="s">
        <v>34</v>
      </c>
      <c r="I1354" s="3">
        <v>0.46099537037037036</v>
      </c>
      <c r="J1354">
        <v>11</v>
      </c>
      <c r="K1354" s="1" t="s">
        <v>21</v>
      </c>
      <c r="L1354" s="1" t="s">
        <v>19</v>
      </c>
      <c r="M1354" s="1" t="s">
        <v>19</v>
      </c>
      <c r="N1354">
        <v>61</v>
      </c>
      <c r="O1354" s="4">
        <v>1.4467592592592592E-3</v>
      </c>
      <c r="P1354">
        <v>5</v>
      </c>
    </row>
    <row r="1355" spans="1:16" x14ac:dyDescent="0.3">
      <c r="A1355">
        <v>1354</v>
      </c>
      <c r="B1355" s="1" t="s">
        <v>15</v>
      </c>
      <c r="C1355" s="2">
        <v>44221</v>
      </c>
      <c r="D1355">
        <v>1</v>
      </c>
      <c r="E1355" s="1" t="s">
        <v>16</v>
      </c>
      <c r="F1355">
        <v>5</v>
      </c>
      <c r="G1355">
        <v>25</v>
      </c>
      <c r="H1355" s="1" t="s">
        <v>34</v>
      </c>
      <c r="I1355" s="3">
        <v>0.46099537037037036</v>
      </c>
      <c r="J1355">
        <v>11</v>
      </c>
      <c r="K1355" s="1" t="s">
        <v>21</v>
      </c>
      <c r="L1355" s="1" t="s">
        <v>19</v>
      </c>
      <c r="M1355" s="1" t="s">
        <v>19</v>
      </c>
      <c r="N1355">
        <v>99</v>
      </c>
      <c r="O1355" s="4">
        <v>3.8541666666666668E-3</v>
      </c>
      <c r="P1355">
        <v>5</v>
      </c>
    </row>
    <row r="1356" spans="1:16" x14ac:dyDescent="0.3">
      <c r="A1356">
        <v>1355</v>
      </c>
      <c r="B1356" s="1" t="s">
        <v>24</v>
      </c>
      <c r="C1356" s="2">
        <v>44221</v>
      </c>
      <c r="D1356">
        <v>1</v>
      </c>
      <c r="E1356" s="1" t="s">
        <v>16</v>
      </c>
      <c r="F1356">
        <v>5</v>
      </c>
      <c r="G1356">
        <v>25</v>
      </c>
      <c r="H1356" s="1" t="s">
        <v>34</v>
      </c>
      <c r="I1356" s="3">
        <v>0.48799768518518516</v>
      </c>
      <c r="J1356">
        <v>11</v>
      </c>
      <c r="K1356" s="1" t="s">
        <v>26</v>
      </c>
      <c r="L1356" s="1" t="s">
        <v>22</v>
      </c>
      <c r="M1356" s="1" t="s">
        <v>22</v>
      </c>
      <c r="N1356"/>
      <c r="O1356" s="4"/>
    </row>
    <row r="1357" spans="1:16" x14ac:dyDescent="0.3">
      <c r="A1357">
        <v>1356</v>
      </c>
      <c r="B1357" s="1" t="s">
        <v>24</v>
      </c>
      <c r="C1357" s="2">
        <v>44221</v>
      </c>
      <c r="D1357">
        <v>1</v>
      </c>
      <c r="E1357" s="1" t="s">
        <v>16</v>
      </c>
      <c r="F1357">
        <v>5</v>
      </c>
      <c r="G1357">
        <v>25</v>
      </c>
      <c r="H1357" s="1" t="s">
        <v>34</v>
      </c>
      <c r="I1357" s="3">
        <v>0.48799768518518516</v>
      </c>
      <c r="J1357">
        <v>11</v>
      </c>
      <c r="K1357" s="1" t="s">
        <v>25</v>
      </c>
      <c r="L1357" s="1" t="s">
        <v>19</v>
      </c>
      <c r="M1357" s="1" t="s">
        <v>22</v>
      </c>
      <c r="N1357">
        <v>57</v>
      </c>
      <c r="O1357" s="4">
        <v>1.6898148148148148E-3</v>
      </c>
      <c r="P1357">
        <v>3</v>
      </c>
    </row>
    <row r="1358" spans="1:16" x14ac:dyDescent="0.3">
      <c r="A1358">
        <v>1357</v>
      </c>
      <c r="B1358" s="1" t="s">
        <v>15</v>
      </c>
      <c r="C1358" s="2">
        <v>44221</v>
      </c>
      <c r="D1358">
        <v>1</v>
      </c>
      <c r="E1358" s="1" t="s">
        <v>16</v>
      </c>
      <c r="F1358">
        <v>5</v>
      </c>
      <c r="G1358">
        <v>25</v>
      </c>
      <c r="H1358" s="1" t="s">
        <v>34</v>
      </c>
      <c r="I1358" s="3">
        <v>0.49200231481481482</v>
      </c>
      <c r="J1358">
        <v>11</v>
      </c>
      <c r="K1358" s="1" t="s">
        <v>18</v>
      </c>
      <c r="L1358" s="1" t="s">
        <v>19</v>
      </c>
      <c r="M1358" s="1" t="s">
        <v>19</v>
      </c>
      <c r="N1358">
        <v>24</v>
      </c>
      <c r="O1358" s="4">
        <v>3.2754629629629631E-3</v>
      </c>
      <c r="P1358">
        <v>3</v>
      </c>
    </row>
    <row r="1359" spans="1:16" x14ac:dyDescent="0.3">
      <c r="A1359">
        <v>1358</v>
      </c>
      <c r="B1359" s="1" t="s">
        <v>23</v>
      </c>
      <c r="C1359" s="2">
        <v>44221</v>
      </c>
      <c r="D1359">
        <v>1</v>
      </c>
      <c r="E1359" s="1" t="s">
        <v>16</v>
      </c>
      <c r="F1359">
        <v>5</v>
      </c>
      <c r="G1359">
        <v>25</v>
      </c>
      <c r="H1359" s="1" t="s">
        <v>34</v>
      </c>
      <c r="I1359" s="3">
        <v>0.49200231481481482</v>
      </c>
      <c r="J1359">
        <v>11</v>
      </c>
      <c r="K1359" s="1" t="s">
        <v>18</v>
      </c>
      <c r="L1359" s="1" t="s">
        <v>19</v>
      </c>
      <c r="M1359" s="1" t="s">
        <v>19</v>
      </c>
      <c r="N1359">
        <v>75</v>
      </c>
      <c r="O1359" s="4">
        <v>1.1921296296296296E-3</v>
      </c>
      <c r="P1359">
        <v>4</v>
      </c>
    </row>
    <row r="1360" spans="1:16" x14ac:dyDescent="0.3">
      <c r="A1360">
        <v>1359</v>
      </c>
      <c r="B1360" s="1" t="s">
        <v>29</v>
      </c>
      <c r="C1360" s="2">
        <v>44221</v>
      </c>
      <c r="D1360">
        <v>1</v>
      </c>
      <c r="E1360" s="1" t="s">
        <v>16</v>
      </c>
      <c r="F1360">
        <v>5</v>
      </c>
      <c r="G1360">
        <v>25</v>
      </c>
      <c r="H1360" s="1" t="s">
        <v>34</v>
      </c>
      <c r="I1360" s="3">
        <v>0.49599537037037039</v>
      </c>
      <c r="J1360">
        <v>11</v>
      </c>
      <c r="K1360" s="1" t="s">
        <v>18</v>
      </c>
      <c r="L1360" s="1" t="s">
        <v>19</v>
      </c>
      <c r="M1360" s="1" t="s">
        <v>19</v>
      </c>
      <c r="N1360">
        <v>72</v>
      </c>
      <c r="O1360" s="4">
        <v>3.8310185185185183E-3</v>
      </c>
      <c r="P1360">
        <v>4</v>
      </c>
    </row>
    <row r="1361" spans="1:16" x14ac:dyDescent="0.3">
      <c r="A1361">
        <v>1360</v>
      </c>
      <c r="B1361" s="1" t="s">
        <v>23</v>
      </c>
      <c r="C1361" s="2">
        <v>44221</v>
      </c>
      <c r="D1361">
        <v>1</v>
      </c>
      <c r="E1361" s="1" t="s">
        <v>16</v>
      </c>
      <c r="F1361">
        <v>5</v>
      </c>
      <c r="G1361">
        <v>25</v>
      </c>
      <c r="H1361" s="1" t="s">
        <v>34</v>
      </c>
      <c r="I1361" s="3">
        <v>0.49599537037037039</v>
      </c>
      <c r="J1361">
        <v>11</v>
      </c>
      <c r="K1361" s="1" t="s">
        <v>25</v>
      </c>
      <c r="L1361" s="1" t="s">
        <v>19</v>
      </c>
      <c r="M1361" s="1" t="s">
        <v>19</v>
      </c>
      <c r="N1361">
        <v>73</v>
      </c>
      <c r="O1361" s="4">
        <v>2.2453703703703702E-3</v>
      </c>
      <c r="P1361">
        <v>4</v>
      </c>
    </row>
    <row r="1362" spans="1:16" x14ac:dyDescent="0.3">
      <c r="A1362">
        <v>1361</v>
      </c>
      <c r="B1362" s="1" t="s">
        <v>30</v>
      </c>
      <c r="C1362" s="2">
        <v>44221</v>
      </c>
      <c r="D1362">
        <v>1</v>
      </c>
      <c r="E1362" s="1" t="s">
        <v>16</v>
      </c>
      <c r="F1362">
        <v>5</v>
      </c>
      <c r="G1362">
        <v>25</v>
      </c>
      <c r="H1362" s="1" t="s">
        <v>34</v>
      </c>
      <c r="I1362" s="3">
        <v>0.49599537037037039</v>
      </c>
      <c r="J1362">
        <v>11</v>
      </c>
      <c r="K1362" s="1" t="s">
        <v>25</v>
      </c>
      <c r="L1362" s="1" t="s">
        <v>19</v>
      </c>
      <c r="M1362" s="1" t="s">
        <v>22</v>
      </c>
      <c r="N1362">
        <v>105</v>
      </c>
      <c r="O1362" s="4">
        <v>2.1412037037037038E-3</v>
      </c>
      <c r="P1362">
        <v>4</v>
      </c>
    </row>
    <row r="1363" spans="1:16" x14ac:dyDescent="0.3">
      <c r="A1363">
        <v>1362</v>
      </c>
      <c r="B1363" s="1" t="s">
        <v>24</v>
      </c>
      <c r="C1363" s="2">
        <v>44221</v>
      </c>
      <c r="D1363">
        <v>1</v>
      </c>
      <c r="E1363" s="1" t="s">
        <v>16</v>
      </c>
      <c r="F1363">
        <v>5</v>
      </c>
      <c r="G1363">
        <v>25</v>
      </c>
      <c r="H1363" s="1" t="s">
        <v>34</v>
      </c>
      <c r="I1363" s="3">
        <v>0.49599537037037039</v>
      </c>
      <c r="J1363">
        <v>11</v>
      </c>
      <c r="K1363" s="1" t="s">
        <v>21</v>
      </c>
      <c r="L1363" s="1" t="s">
        <v>19</v>
      </c>
      <c r="M1363" s="1" t="s">
        <v>19</v>
      </c>
      <c r="N1363">
        <v>75</v>
      </c>
      <c r="O1363" s="4">
        <v>2.6041666666666665E-3</v>
      </c>
      <c r="P1363">
        <v>3</v>
      </c>
    </row>
    <row r="1364" spans="1:16" x14ac:dyDescent="0.3">
      <c r="A1364">
        <v>1363</v>
      </c>
      <c r="B1364" s="1" t="s">
        <v>20</v>
      </c>
      <c r="C1364" s="2">
        <v>44221</v>
      </c>
      <c r="D1364">
        <v>1</v>
      </c>
      <c r="E1364" s="1" t="s">
        <v>16</v>
      </c>
      <c r="F1364">
        <v>5</v>
      </c>
      <c r="G1364">
        <v>25</v>
      </c>
      <c r="H1364" s="1" t="s">
        <v>34</v>
      </c>
      <c r="I1364" s="3">
        <v>0.5</v>
      </c>
      <c r="J1364">
        <v>12</v>
      </c>
      <c r="K1364" s="1" t="s">
        <v>25</v>
      </c>
      <c r="L1364" s="1" t="s">
        <v>19</v>
      </c>
      <c r="M1364" s="1" t="s">
        <v>19</v>
      </c>
      <c r="N1364">
        <v>29</v>
      </c>
      <c r="O1364" s="4">
        <v>3.3449074074074076E-3</v>
      </c>
      <c r="P1364">
        <v>4</v>
      </c>
    </row>
    <row r="1365" spans="1:16" x14ac:dyDescent="0.3">
      <c r="A1365">
        <v>1364</v>
      </c>
      <c r="B1365" s="1" t="s">
        <v>23</v>
      </c>
      <c r="C1365" s="2">
        <v>44221</v>
      </c>
      <c r="D1365">
        <v>1</v>
      </c>
      <c r="E1365" s="1" t="s">
        <v>16</v>
      </c>
      <c r="F1365">
        <v>5</v>
      </c>
      <c r="G1365">
        <v>25</v>
      </c>
      <c r="H1365" s="1" t="s">
        <v>34</v>
      </c>
      <c r="I1365" s="3">
        <v>0.5</v>
      </c>
      <c r="J1365">
        <v>12</v>
      </c>
      <c r="K1365" s="1" t="s">
        <v>21</v>
      </c>
      <c r="L1365" s="1" t="s">
        <v>19</v>
      </c>
      <c r="M1365" s="1" t="s">
        <v>19</v>
      </c>
      <c r="N1365">
        <v>41</v>
      </c>
      <c r="O1365" s="4">
        <v>1.1921296296296296E-3</v>
      </c>
      <c r="P1365">
        <v>1</v>
      </c>
    </row>
    <row r="1366" spans="1:16" x14ac:dyDescent="0.3">
      <c r="A1366">
        <v>1365</v>
      </c>
      <c r="B1366" s="1" t="s">
        <v>30</v>
      </c>
      <c r="C1366" s="2">
        <v>44221</v>
      </c>
      <c r="D1366">
        <v>1</v>
      </c>
      <c r="E1366" s="1" t="s">
        <v>16</v>
      </c>
      <c r="F1366">
        <v>5</v>
      </c>
      <c r="G1366">
        <v>25</v>
      </c>
      <c r="H1366" s="1" t="s">
        <v>34</v>
      </c>
      <c r="I1366" s="3">
        <v>0.50700231481481484</v>
      </c>
      <c r="J1366">
        <v>12</v>
      </c>
      <c r="K1366" s="1" t="s">
        <v>26</v>
      </c>
      <c r="L1366" s="1" t="s">
        <v>19</v>
      </c>
      <c r="M1366" s="1" t="s">
        <v>19</v>
      </c>
      <c r="N1366">
        <v>93</v>
      </c>
      <c r="O1366" s="4">
        <v>2.2106481481481482E-3</v>
      </c>
      <c r="P1366">
        <v>4</v>
      </c>
    </row>
    <row r="1367" spans="1:16" x14ac:dyDescent="0.3">
      <c r="A1367">
        <v>1366</v>
      </c>
      <c r="B1367" s="1" t="s">
        <v>27</v>
      </c>
      <c r="C1367" s="2">
        <v>44221</v>
      </c>
      <c r="D1367">
        <v>1</v>
      </c>
      <c r="E1367" s="1" t="s">
        <v>16</v>
      </c>
      <c r="F1367">
        <v>5</v>
      </c>
      <c r="G1367">
        <v>25</v>
      </c>
      <c r="H1367" s="1" t="s">
        <v>34</v>
      </c>
      <c r="I1367" s="3">
        <v>0.50700231481481484</v>
      </c>
      <c r="J1367">
        <v>12</v>
      </c>
      <c r="K1367" s="1" t="s">
        <v>26</v>
      </c>
      <c r="L1367" s="1" t="s">
        <v>22</v>
      </c>
      <c r="M1367" s="1" t="s">
        <v>22</v>
      </c>
      <c r="N1367"/>
      <c r="O1367" s="4"/>
    </row>
    <row r="1368" spans="1:16" x14ac:dyDescent="0.3">
      <c r="A1368">
        <v>1367</v>
      </c>
      <c r="B1368" s="1" t="s">
        <v>31</v>
      </c>
      <c r="C1368" s="2">
        <v>44221</v>
      </c>
      <c r="D1368">
        <v>1</v>
      </c>
      <c r="E1368" s="1" t="s">
        <v>16</v>
      </c>
      <c r="F1368">
        <v>5</v>
      </c>
      <c r="G1368">
        <v>25</v>
      </c>
      <c r="H1368" s="1" t="s">
        <v>34</v>
      </c>
      <c r="I1368" s="3">
        <v>0.50900462962962967</v>
      </c>
      <c r="J1368">
        <v>12</v>
      </c>
      <c r="K1368" s="1" t="s">
        <v>26</v>
      </c>
      <c r="L1368" s="1" t="s">
        <v>19</v>
      </c>
      <c r="M1368" s="1" t="s">
        <v>19</v>
      </c>
      <c r="N1368">
        <v>73</v>
      </c>
      <c r="O1368" s="4">
        <v>3.8773148148148148E-3</v>
      </c>
      <c r="P1368">
        <v>3</v>
      </c>
    </row>
    <row r="1369" spans="1:16" x14ac:dyDescent="0.3">
      <c r="A1369">
        <v>1368</v>
      </c>
      <c r="B1369" s="1" t="s">
        <v>23</v>
      </c>
      <c r="C1369" s="2">
        <v>44221</v>
      </c>
      <c r="D1369">
        <v>1</v>
      </c>
      <c r="E1369" s="1" t="s">
        <v>16</v>
      </c>
      <c r="F1369">
        <v>5</v>
      </c>
      <c r="G1369">
        <v>25</v>
      </c>
      <c r="H1369" s="1" t="s">
        <v>34</v>
      </c>
      <c r="I1369" s="3">
        <v>0.50900462962962967</v>
      </c>
      <c r="J1369">
        <v>12</v>
      </c>
      <c r="K1369" s="1" t="s">
        <v>28</v>
      </c>
      <c r="L1369" s="1" t="s">
        <v>22</v>
      </c>
      <c r="M1369" s="1" t="s">
        <v>22</v>
      </c>
      <c r="N1369"/>
      <c r="O1369" s="4"/>
    </row>
    <row r="1370" spans="1:16" x14ac:dyDescent="0.3">
      <c r="A1370">
        <v>1369</v>
      </c>
      <c r="B1370" s="1" t="s">
        <v>24</v>
      </c>
      <c r="C1370" s="2">
        <v>44221</v>
      </c>
      <c r="D1370">
        <v>1</v>
      </c>
      <c r="E1370" s="1" t="s">
        <v>16</v>
      </c>
      <c r="F1370">
        <v>5</v>
      </c>
      <c r="G1370">
        <v>25</v>
      </c>
      <c r="H1370" s="1" t="s">
        <v>34</v>
      </c>
      <c r="I1370" s="3">
        <v>0.51299768518518518</v>
      </c>
      <c r="J1370">
        <v>12</v>
      </c>
      <c r="K1370" s="1" t="s">
        <v>25</v>
      </c>
      <c r="L1370" s="1" t="s">
        <v>19</v>
      </c>
      <c r="M1370" s="1" t="s">
        <v>19</v>
      </c>
      <c r="N1370">
        <v>112</v>
      </c>
      <c r="O1370" s="4">
        <v>9.3749999999999997E-4</v>
      </c>
      <c r="P1370">
        <v>4</v>
      </c>
    </row>
    <row r="1371" spans="1:16" x14ac:dyDescent="0.3">
      <c r="A1371">
        <v>1370</v>
      </c>
      <c r="B1371" s="1" t="s">
        <v>15</v>
      </c>
      <c r="C1371" s="2">
        <v>44221</v>
      </c>
      <c r="D1371">
        <v>1</v>
      </c>
      <c r="E1371" s="1" t="s">
        <v>16</v>
      </c>
      <c r="F1371">
        <v>5</v>
      </c>
      <c r="G1371">
        <v>25</v>
      </c>
      <c r="H1371" s="1" t="s">
        <v>34</v>
      </c>
      <c r="I1371" s="3">
        <v>0.51299768518518518</v>
      </c>
      <c r="J1371">
        <v>12</v>
      </c>
      <c r="K1371" s="1" t="s">
        <v>25</v>
      </c>
      <c r="L1371" s="1" t="s">
        <v>19</v>
      </c>
      <c r="M1371" s="1" t="s">
        <v>19</v>
      </c>
      <c r="N1371">
        <v>37</v>
      </c>
      <c r="O1371" s="4">
        <v>3.9236111111111112E-3</v>
      </c>
      <c r="P1371">
        <v>4</v>
      </c>
    </row>
    <row r="1372" spans="1:16" x14ac:dyDescent="0.3">
      <c r="A1372">
        <v>1371</v>
      </c>
      <c r="B1372" s="1" t="s">
        <v>24</v>
      </c>
      <c r="C1372" s="2">
        <v>44221</v>
      </c>
      <c r="D1372">
        <v>1</v>
      </c>
      <c r="E1372" s="1" t="s">
        <v>16</v>
      </c>
      <c r="F1372">
        <v>5</v>
      </c>
      <c r="G1372">
        <v>25</v>
      </c>
      <c r="H1372" s="1" t="s">
        <v>34</v>
      </c>
      <c r="I1372" s="3">
        <v>0.51500000000000001</v>
      </c>
      <c r="J1372">
        <v>12</v>
      </c>
      <c r="K1372" s="1" t="s">
        <v>18</v>
      </c>
      <c r="L1372" s="1" t="s">
        <v>19</v>
      </c>
      <c r="M1372" s="1" t="s">
        <v>19</v>
      </c>
      <c r="N1372">
        <v>59</v>
      </c>
      <c r="O1372" s="4">
        <v>4.0509259259259257E-3</v>
      </c>
      <c r="P1372">
        <v>5</v>
      </c>
    </row>
    <row r="1373" spans="1:16" x14ac:dyDescent="0.3">
      <c r="A1373">
        <v>1372</v>
      </c>
      <c r="B1373" s="1" t="s">
        <v>27</v>
      </c>
      <c r="C1373" s="2">
        <v>44221</v>
      </c>
      <c r="D1373">
        <v>1</v>
      </c>
      <c r="E1373" s="1" t="s">
        <v>16</v>
      </c>
      <c r="F1373">
        <v>5</v>
      </c>
      <c r="G1373">
        <v>25</v>
      </c>
      <c r="H1373" s="1" t="s">
        <v>34</v>
      </c>
      <c r="I1373" s="3">
        <v>0.51500000000000001</v>
      </c>
      <c r="J1373">
        <v>12</v>
      </c>
      <c r="K1373" s="1" t="s">
        <v>21</v>
      </c>
      <c r="L1373" s="1" t="s">
        <v>22</v>
      </c>
      <c r="M1373" s="1" t="s">
        <v>22</v>
      </c>
      <c r="N1373"/>
      <c r="O1373" s="4"/>
    </row>
    <row r="1374" spans="1:16" x14ac:dyDescent="0.3">
      <c r="A1374">
        <v>1373</v>
      </c>
      <c r="B1374" s="1" t="s">
        <v>20</v>
      </c>
      <c r="C1374" s="2">
        <v>44221</v>
      </c>
      <c r="D1374">
        <v>1</v>
      </c>
      <c r="E1374" s="1" t="s">
        <v>16</v>
      </c>
      <c r="F1374">
        <v>5</v>
      </c>
      <c r="G1374">
        <v>25</v>
      </c>
      <c r="H1374" s="1" t="s">
        <v>34</v>
      </c>
      <c r="I1374" s="3">
        <v>0.51500000000000001</v>
      </c>
      <c r="J1374">
        <v>12</v>
      </c>
      <c r="K1374" s="1" t="s">
        <v>21</v>
      </c>
      <c r="L1374" s="1" t="s">
        <v>19</v>
      </c>
      <c r="M1374" s="1" t="s">
        <v>19</v>
      </c>
      <c r="N1374">
        <v>56</v>
      </c>
      <c r="O1374" s="4">
        <v>9.6064814814814819E-4</v>
      </c>
      <c r="P1374">
        <v>3</v>
      </c>
    </row>
    <row r="1375" spans="1:16" x14ac:dyDescent="0.3">
      <c r="A1375">
        <v>1374</v>
      </c>
      <c r="B1375" s="1" t="s">
        <v>24</v>
      </c>
      <c r="C1375" s="2">
        <v>44221</v>
      </c>
      <c r="D1375">
        <v>1</v>
      </c>
      <c r="E1375" s="1" t="s">
        <v>16</v>
      </c>
      <c r="F1375">
        <v>5</v>
      </c>
      <c r="G1375">
        <v>25</v>
      </c>
      <c r="H1375" s="1" t="s">
        <v>34</v>
      </c>
      <c r="I1375" s="3">
        <v>0.51500000000000001</v>
      </c>
      <c r="J1375">
        <v>12</v>
      </c>
      <c r="K1375" s="1" t="s">
        <v>18</v>
      </c>
      <c r="L1375" s="1" t="s">
        <v>19</v>
      </c>
      <c r="M1375" s="1" t="s">
        <v>19</v>
      </c>
      <c r="N1375">
        <v>56</v>
      </c>
      <c r="O1375" s="4">
        <v>3.6111111111111109E-3</v>
      </c>
      <c r="P1375">
        <v>3</v>
      </c>
    </row>
    <row r="1376" spans="1:16" x14ac:dyDescent="0.3">
      <c r="A1376">
        <v>1375</v>
      </c>
      <c r="B1376" s="1" t="s">
        <v>27</v>
      </c>
      <c r="C1376" s="2">
        <v>44221</v>
      </c>
      <c r="D1376">
        <v>1</v>
      </c>
      <c r="E1376" s="1" t="s">
        <v>16</v>
      </c>
      <c r="F1376">
        <v>5</v>
      </c>
      <c r="G1376">
        <v>25</v>
      </c>
      <c r="H1376" s="1" t="s">
        <v>34</v>
      </c>
      <c r="I1376" s="3">
        <v>0.53</v>
      </c>
      <c r="J1376">
        <v>12</v>
      </c>
      <c r="K1376" s="1" t="s">
        <v>26</v>
      </c>
      <c r="L1376" s="1" t="s">
        <v>22</v>
      </c>
      <c r="M1376" s="1" t="s">
        <v>22</v>
      </c>
      <c r="N1376"/>
      <c r="O1376" s="4"/>
    </row>
    <row r="1377" spans="1:16" x14ac:dyDescent="0.3">
      <c r="A1377">
        <v>1376</v>
      </c>
      <c r="B1377" s="1" t="s">
        <v>23</v>
      </c>
      <c r="C1377" s="2">
        <v>44221</v>
      </c>
      <c r="D1377">
        <v>1</v>
      </c>
      <c r="E1377" s="1" t="s">
        <v>16</v>
      </c>
      <c r="F1377">
        <v>5</v>
      </c>
      <c r="G1377">
        <v>25</v>
      </c>
      <c r="H1377" s="1" t="s">
        <v>34</v>
      </c>
      <c r="I1377" s="3">
        <v>0.53</v>
      </c>
      <c r="J1377">
        <v>12</v>
      </c>
      <c r="K1377" s="1" t="s">
        <v>26</v>
      </c>
      <c r="L1377" s="1" t="s">
        <v>19</v>
      </c>
      <c r="M1377" s="1" t="s">
        <v>19</v>
      </c>
      <c r="N1377">
        <v>43</v>
      </c>
      <c r="O1377" s="4">
        <v>4.5138888888888885E-3</v>
      </c>
      <c r="P1377">
        <v>5</v>
      </c>
    </row>
    <row r="1378" spans="1:16" x14ac:dyDescent="0.3">
      <c r="A1378">
        <v>1377</v>
      </c>
      <c r="B1378" s="1" t="s">
        <v>31</v>
      </c>
      <c r="C1378" s="2">
        <v>44221</v>
      </c>
      <c r="D1378">
        <v>1</v>
      </c>
      <c r="E1378" s="1" t="s">
        <v>16</v>
      </c>
      <c r="F1378">
        <v>5</v>
      </c>
      <c r="G1378">
        <v>25</v>
      </c>
      <c r="H1378" s="1" t="s">
        <v>34</v>
      </c>
      <c r="I1378" s="3">
        <v>0.53700231481481486</v>
      </c>
      <c r="J1378">
        <v>12</v>
      </c>
      <c r="K1378" s="1" t="s">
        <v>25</v>
      </c>
      <c r="L1378" s="1" t="s">
        <v>19</v>
      </c>
      <c r="M1378" s="1" t="s">
        <v>19</v>
      </c>
      <c r="N1378">
        <v>80</v>
      </c>
      <c r="O1378" s="4">
        <v>4.2708333333333331E-3</v>
      </c>
      <c r="P1378">
        <v>2</v>
      </c>
    </row>
    <row r="1379" spans="1:16" x14ac:dyDescent="0.3">
      <c r="A1379">
        <v>1378</v>
      </c>
      <c r="B1379" s="1" t="s">
        <v>27</v>
      </c>
      <c r="C1379" s="2">
        <v>44221</v>
      </c>
      <c r="D1379">
        <v>1</v>
      </c>
      <c r="E1379" s="1" t="s">
        <v>16</v>
      </c>
      <c r="F1379">
        <v>5</v>
      </c>
      <c r="G1379">
        <v>25</v>
      </c>
      <c r="H1379" s="1" t="s">
        <v>34</v>
      </c>
      <c r="I1379" s="3">
        <v>0.53700231481481486</v>
      </c>
      <c r="J1379">
        <v>12</v>
      </c>
      <c r="K1379" s="1" t="s">
        <v>26</v>
      </c>
      <c r="L1379" s="1" t="s">
        <v>19</v>
      </c>
      <c r="M1379" s="1" t="s">
        <v>19</v>
      </c>
      <c r="N1379">
        <v>66</v>
      </c>
      <c r="O1379" s="4">
        <v>4.2013888888888891E-3</v>
      </c>
      <c r="P1379">
        <v>3</v>
      </c>
    </row>
    <row r="1380" spans="1:16" x14ac:dyDescent="0.3">
      <c r="A1380">
        <v>1379</v>
      </c>
      <c r="B1380" s="1" t="s">
        <v>20</v>
      </c>
      <c r="C1380" s="2">
        <v>44221</v>
      </c>
      <c r="D1380">
        <v>1</v>
      </c>
      <c r="E1380" s="1" t="s">
        <v>16</v>
      </c>
      <c r="F1380">
        <v>5</v>
      </c>
      <c r="G1380">
        <v>25</v>
      </c>
      <c r="H1380" s="1" t="s">
        <v>34</v>
      </c>
      <c r="I1380" s="3">
        <v>0.59099537037037042</v>
      </c>
      <c r="J1380">
        <v>14</v>
      </c>
      <c r="K1380" s="1" t="s">
        <v>18</v>
      </c>
      <c r="L1380" s="1" t="s">
        <v>19</v>
      </c>
      <c r="M1380" s="1" t="s">
        <v>19</v>
      </c>
      <c r="N1380">
        <v>54</v>
      </c>
      <c r="O1380" s="4">
        <v>2.9050925925925928E-3</v>
      </c>
      <c r="P1380">
        <v>3</v>
      </c>
    </row>
    <row r="1381" spans="1:16" x14ac:dyDescent="0.3">
      <c r="A1381">
        <v>1380</v>
      </c>
      <c r="B1381" s="1" t="s">
        <v>29</v>
      </c>
      <c r="C1381" s="2">
        <v>44221</v>
      </c>
      <c r="D1381">
        <v>1</v>
      </c>
      <c r="E1381" s="1" t="s">
        <v>16</v>
      </c>
      <c r="F1381">
        <v>5</v>
      </c>
      <c r="G1381">
        <v>25</v>
      </c>
      <c r="H1381" s="1" t="s">
        <v>34</v>
      </c>
      <c r="I1381" s="3">
        <v>0.59099537037037042</v>
      </c>
      <c r="J1381">
        <v>14</v>
      </c>
      <c r="K1381" s="1" t="s">
        <v>28</v>
      </c>
      <c r="L1381" s="1" t="s">
        <v>19</v>
      </c>
      <c r="M1381" s="1" t="s">
        <v>19</v>
      </c>
      <c r="N1381">
        <v>94</v>
      </c>
      <c r="O1381" s="4">
        <v>3.5069444444444445E-3</v>
      </c>
      <c r="P1381">
        <v>2</v>
      </c>
    </row>
    <row r="1382" spans="1:16" x14ac:dyDescent="0.3">
      <c r="A1382">
        <v>1381</v>
      </c>
      <c r="B1382" s="1" t="s">
        <v>20</v>
      </c>
      <c r="C1382" s="2">
        <v>44221</v>
      </c>
      <c r="D1382">
        <v>1</v>
      </c>
      <c r="E1382" s="1" t="s">
        <v>16</v>
      </c>
      <c r="F1382">
        <v>5</v>
      </c>
      <c r="G1382">
        <v>25</v>
      </c>
      <c r="H1382" s="1" t="s">
        <v>34</v>
      </c>
      <c r="I1382" s="3">
        <v>0.59099537037037042</v>
      </c>
      <c r="J1382">
        <v>14</v>
      </c>
      <c r="K1382" s="1" t="s">
        <v>28</v>
      </c>
      <c r="L1382" s="1" t="s">
        <v>22</v>
      </c>
      <c r="M1382" s="1" t="s">
        <v>22</v>
      </c>
      <c r="N1382"/>
      <c r="O1382" s="4"/>
    </row>
    <row r="1383" spans="1:16" x14ac:dyDescent="0.3">
      <c r="A1383">
        <v>1382</v>
      </c>
      <c r="B1383" s="1" t="s">
        <v>30</v>
      </c>
      <c r="C1383" s="2">
        <v>44221</v>
      </c>
      <c r="D1383">
        <v>1</v>
      </c>
      <c r="E1383" s="1" t="s">
        <v>16</v>
      </c>
      <c r="F1383">
        <v>5</v>
      </c>
      <c r="G1383">
        <v>25</v>
      </c>
      <c r="H1383" s="1" t="s">
        <v>34</v>
      </c>
      <c r="I1383" s="3">
        <v>0.59099537037037042</v>
      </c>
      <c r="J1383">
        <v>14</v>
      </c>
      <c r="K1383" s="1" t="s">
        <v>28</v>
      </c>
      <c r="L1383" s="1" t="s">
        <v>19</v>
      </c>
      <c r="M1383" s="1" t="s">
        <v>19</v>
      </c>
      <c r="N1383">
        <v>24</v>
      </c>
      <c r="O1383" s="4">
        <v>2.8240740740740739E-3</v>
      </c>
      <c r="P1383">
        <v>4</v>
      </c>
    </row>
    <row r="1384" spans="1:16" x14ac:dyDescent="0.3">
      <c r="A1384">
        <v>1383</v>
      </c>
      <c r="B1384" s="1" t="s">
        <v>15</v>
      </c>
      <c r="C1384" s="2">
        <v>44221</v>
      </c>
      <c r="D1384">
        <v>1</v>
      </c>
      <c r="E1384" s="1" t="s">
        <v>16</v>
      </c>
      <c r="F1384">
        <v>5</v>
      </c>
      <c r="G1384">
        <v>25</v>
      </c>
      <c r="H1384" s="1" t="s">
        <v>34</v>
      </c>
      <c r="I1384" s="3">
        <v>0.5920023148148148</v>
      </c>
      <c r="J1384">
        <v>14</v>
      </c>
      <c r="K1384" s="1" t="s">
        <v>28</v>
      </c>
      <c r="L1384" s="1" t="s">
        <v>22</v>
      </c>
      <c r="M1384" s="1" t="s">
        <v>22</v>
      </c>
      <c r="N1384"/>
      <c r="O1384" s="4"/>
    </row>
    <row r="1385" spans="1:16" x14ac:dyDescent="0.3">
      <c r="A1385">
        <v>1384</v>
      </c>
      <c r="B1385" s="1" t="s">
        <v>30</v>
      </c>
      <c r="C1385" s="2">
        <v>44221</v>
      </c>
      <c r="D1385">
        <v>1</v>
      </c>
      <c r="E1385" s="1" t="s">
        <v>16</v>
      </c>
      <c r="F1385">
        <v>5</v>
      </c>
      <c r="G1385">
        <v>25</v>
      </c>
      <c r="H1385" s="1" t="s">
        <v>34</v>
      </c>
      <c r="I1385" s="3">
        <v>0.5920023148148148</v>
      </c>
      <c r="J1385">
        <v>14</v>
      </c>
      <c r="K1385" s="1" t="s">
        <v>18</v>
      </c>
      <c r="L1385" s="1" t="s">
        <v>19</v>
      </c>
      <c r="M1385" s="1" t="s">
        <v>19</v>
      </c>
      <c r="N1385">
        <v>108</v>
      </c>
      <c r="O1385" s="4">
        <v>4.5833333333333334E-3</v>
      </c>
      <c r="P1385">
        <v>3</v>
      </c>
    </row>
    <row r="1386" spans="1:16" x14ac:dyDescent="0.3">
      <c r="A1386">
        <v>1385</v>
      </c>
      <c r="B1386" s="1" t="s">
        <v>29</v>
      </c>
      <c r="C1386" s="2">
        <v>44221</v>
      </c>
      <c r="D1386">
        <v>1</v>
      </c>
      <c r="E1386" s="1" t="s">
        <v>16</v>
      </c>
      <c r="F1386">
        <v>5</v>
      </c>
      <c r="G1386">
        <v>25</v>
      </c>
      <c r="H1386" s="1" t="s">
        <v>34</v>
      </c>
      <c r="I1386" s="3">
        <v>0.60200231481481481</v>
      </c>
      <c r="J1386">
        <v>14</v>
      </c>
      <c r="K1386" s="1" t="s">
        <v>25</v>
      </c>
      <c r="L1386" s="1" t="s">
        <v>19</v>
      </c>
      <c r="M1386" s="1" t="s">
        <v>19</v>
      </c>
      <c r="N1386">
        <v>106</v>
      </c>
      <c r="O1386" s="4">
        <v>6.2500000000000001E-4</v>
      </c>
      <c r="P1386">
        <v>3</v>
      </c>
    </row>
    <row r="1387" spans="1:16" x14ac:dyDescent="0.3">
      <c r="A1387">
        <v>1386</v>
      </c>
      <c r="B1387" s="1" t="s">
        <v>29</v>
      </c>
      <c r="C1387" s="2">
        <v>44221</v>
      </c>
      <c r="D1387">
        <v>1</v>
      </c>
      <c r="E1387" s="1" t="s">
        <v>16</v>
      </c>
      <c r="F1387">
        <v>5</v>
      </c>
      <c r="G1387">
        <v>25</v>
      </c>
      <c r="H1387" s="1" t="s">
        <v>34</v>
      </c>
      <c r="I1387" s="3">
        <v>0.60200231481481481</v>
      </c>
      <c r="J1387">
        <v>14</v>
      </c>
      <c r="K1387" s="1" t="s">
        <v>21</v>
      </c>
      <c r="L1387" s="1" t="s">
        <v>22</v>
      </c>
      <c r="M1387" s="1" t="s">
        <v>22</v>
      </c>
      <c r="N1387"/>
      <c r="O1387" s="4"/>
    </row>
    <row r="1388" spans="1:16" x14ac:dyDescent="0.3">
      <c r="A1388">
        <v>1387</v>
      </c>
      <c r="B1388" s="1" t="s">
        <v>20</v>
      </c>
      <c r="C1388" s="2">
        <v>44221</v>
      </c>
      <c r="D1388">
        <v>1</v>
      </c>
      <c r="E1388" s="1" t="s">
        <v>16</v>
      </c>
      <c r="F1388">
        <v>5</v>
      </c>
      <c r="G1388">
        <v>25</v>
      </c>
      <c r="H1388" s="1" t="s">
        <v>34</v>
      </c>
      <c r="I1388" s="3">
        <v>0.60700231481481481</v>
      </c>
      <c r="J1388">
        <v>14</v>
      </c>
      <c r="K1388" s="1" t="s">
        <v>25</v>
      </c>
      <c r="L1388" s="1" t="s">
        <v>19</v>
      </c>
      <c r="M1388" s="1" t="s">
        <v>19</v>
      </c>
      <c r="N1388">
        <v>111</v>
      </c>
      <c r="O1388" s="4">
        <v>4.2013888888888891E-3</v>
      </c>
      <c r="P1388">
        <v>3</v>
      </c>
    </row>
    <row r="1389" spans="1:16" x14ac:dyDescent="0.3">
      <c r="A1389">
        <v>1388</v>
      </c>
      <c r="B1389" s="1" t="s">
        <v>29</v>
      </c>
      <c r="C1389" s="2">
        <v>44221</v>
      </c>
      <c r="D1389">
        <v>1</v>
      </c>
      <c r="E1389" s="1" t="s">
        <v>16</v>
      </c>
      <c r="F1389">
        <v>5</v>
      </c>
      <c r="G1389">
        <v>25</v>
      </c>
      <c r="H1389" s="1" t="s">
        <v>34</v>
      </c>
      <c r="I1389" s="3">
        <v>0.60700231481481481</v>
      </c>
      <c r="J1389">
        <v>14</v>
      </c>
      <c r="K1389" s="1" t="s">
        <v>26</v>
      </c>
      <c r="L1389" s="1" t="s">
        <v>19</v>
      </c>
      <c r="M1389" s="1" t="s">
        <v>19</v>
      </c>
      <c r="N1389">
        <v>56</v>
      </c>
      <c r="O1389" s="4">
        <v>2.2916666666666667E-3</v>
      </c>
      <c r="P1389">
        <v>3</v>
      </c>
    </row>
    <row r="1390" spans="1:16" x14ac:dyDescent="0.3">
      <c r="A1390">
        <v>1389</v>
      </c>
      <c r="B1390" s="1" t="s">
        <v>31</v>
      </c>
      <c r="C1390" s="2">
        <v>44221</v>
      </c>
      <c r="D1390">
        <v>1</v>
      </c>
      <c r="E1390" s="1" t="s">
        <v>16</v>
      </c>
      <c r="F1390">
        <v>5</v>
      </c>
      <c r="G1390">
        <v>25</v>
      </c>
      <c r="H1390" s="1" t="s">
        <v>34</v>
      </c>
      <c r="I1390" s="3">
        <v>0.62799768518518517</v>
      </c>
      <c r="J1390">
        <v>15</v>
      </c>
      <c r="K1390" s="1" t="s">
        <v>18</v>
      </c>
      <c r="L1390" s="1" t="s">
        <v>19</v>
      </c>
      <c r="M1390" s="1" t="s">
        <v>19</v>
      </c>
      <c r="N1390">
        <v>78</v>
      </c>
      <c r="O1390" s="4">
        <v>3.5879629629629629E-3</v>
      </c>
      <c r="P1390">
        <v>4</v>
      </c>
    </row>
    <row r="1391" spans="1:16" x14ac:dyDescent="0.3">
      <c r="A1391">
        <v>1390</v>
      </c>
      <c r="B1391" s="1" t="s">
        <v>23</v>
      </c>
      <c r="C1391" s="2">
        <v>44221</v>
      </c>
      <c r="D1391">
        <v>1</v>
      </c>
      <c r="E1391" s="1" t="s">
        <v>16</v>
      </c>
      <c r="F1391">
        <v>5</v>
      </c>
      <c r="G1391">
        <v>25</v>
      </c>
      <c r="H1391" s="1" t="s">
        <v>34</v>
      </c>
      <c r="I1391" s="3">
        <v>0.62799768518518517</v>
      </c>
      <c r="J1391">
        <v>15</v>
      </c>
      <c r="K1391" s="1" t="s">
        <v>28</v>
      </c>
      <c r="L1391" s="1" t="s">
        <v>19</v>
      </c>
      <c r="M1391" s="1" t="s">
        <v>19</v>
      </c>
      <c r="N1391">
        <v>15</v>
      </c>
      <c r="O1391" s="4">
        <v>1.5046296296296296E-3</v>
      </c>
      <c r="P1391">
        <v>3</v>
      </c>
    </row>
    <row r="1392" spans="1:16" x14ac:dyDescent="0.3">
      <c r="A1392">
        <v>1391</v>
      </c>
      <c r="B1392" s="1" t="s">
        <v>20</v>
      </c>
      <c r="C1392" s="2">
        <v>44221</v>
      </c>
      <c r="D1392">
        <v>1</v>
      </c>
      <c r="E1392" s="1" t="s">
        <v>16</v>
      </c>
      <c r="F1392">
        <v>5</v>
      </c>
      <c r="G1392">
        <v>25</v>
      </c>
      <c r="H1392" s="1" t="s">
        <v>34</v>
      </c>
      <c r="I1392" s="3">
        <v>0.62900462962962966</v>
      </c>
      <c r="J1392">
        <v>15</v>
      </c>
      <c r="K1392" s="1" t="s">
        <v>25</v>
      </c>
      <c r="L1392" s="1" t="s">
        <v>22</v>
      </c>
      <c r="M1392" s="1" t="s">
        <v>22</v>
      </c>
      <c r="N1392"/>
      <c r="O1392" s="4"/>
    </row>
    <row r="1393" spans="1:16" x14ac:dyDescent="0.3">
      <c r="A1393">
        <v>1392</v>
      </c>
      <c r="B1393" s="1" t="s">
        <v>30</v>
      </c>
      <c r="C1393" s="2">
        <v>44221</v>
      </c>
      <c r="D1393">
        <v>1</v>
      </c>
      <c r="E1393" s="1" t="s">
        <v>16</v>
      </c>
      <c r="F1393">
        <v>5</v>
      </c>
      <c r="G1393">
        <v>25</v>
      </c>
      <c r="H1393" s="1" t="s">
        <v>34</v>
      </c>
      <c r="I1393" s="3">
        <v>0.62900462962962966</v>
      </c>
      <c r="J1393">
        <v>15</v>
      </c>
      <c r="K1393" s="1" t="s">
        <v>28</v>
      </c>
      <c r="L1393" s="1" t="s">
        <v>19</v>
      </c>
      <c r="M1393" s="1" t="s">
        <v>19</v>
      </c>
      <c r="N1393">
        <v>50</v>
      </c>
      <c r="O1393" s="4">
        <v>3.7037037037037035E-4</v>
      </c>
      <c r="P1393">
        <v>3</v>
      </c>
    </row>
    <row r="1394" spans="1:16" x14ac:dyDescent="0.3">
      <c r="A1394">
        <v>1393</v>
      </c>
      <c r="B1394" s="1" t="s">
        <v>31</v>
      </c>
      <c r="C1394" s="2">
        <v>44221</v>
      </c>
      <c r="D1394">
        <v>1</v>
      </c>
      <c r="E1394" s="1" t="s">
        <v>16</v>
      </c>
      <c r="F1394">
        <v>5</v>
      </c>
      <c r="G1394">
        <v>25</v>
      </c>
      <c r="H1394" s="1" t="s">
        <v>34</v>
      </c>
      <c r="I1394" s="3">
        <v>0.63900462962962967</v>
      </c>
      <c r="J1394">
        <v>15</v>
      </c>
      <c r="K1394" s="1" t="s">
        <v>28</v>
      </c>
      <c r="L1394" s="1" t="s">
        <v>19</v>
      </c>
      <c r="M1394" s="1" t="s">
        <v>19</v>
      </c>
      <c r="N1394">
        <v>53</v>
      </c>
      <c r="O1394" s="4">
        <v>2.638888888888889E-3</v>
      </c>
      <c r="P1394">
        <v>3</v>
      </c>
    </row>
    <row r="1395" spans="1:16" x14ac:dyDescent="0.3">
      <c r="A1395">
        <v>1394</v>
      </c>
      <c r="B1395" s="1" t="s">
        <v>29</v>
      </c>
      <c r="C1395" s="2">
        <v>44221</v>
      </c>
      <c r="D1395">
        <v>1</v>
      </c>
      <c r="E1395" s="1" t="s">
        <v>16</v>
      </c>
      <c r="F1395">
        <v>5</v>
      </c>
      <c r="G1395">
        <v>25</v>
      </c>
      <c r="H1395" s="1" t="s">
        <v>34</v>
      </c>
      <c r="I1395" s="3">
        <v>0.63900462962962967</v>
      </c>
      <c r="J1395">
        <v>15</v>
      </c>
      <c r="K1395" s="1" t="s">
        <v>21</v>
      </c>
      <c r="L1395" s="1" t="s">
        <v>19</v>
      </c>
      <c r="M1395" s="1" t="s">
        <v>19</v>
      </c>
      <c r="N1395">
        <v>106</v>
      </c>
      <c r="O1395" s="4">
        <v>4.5717592592592589E-3</v>
      </c>
      <c r="P1395">
        <v>1</v>
      </c>
    </row>
    <row r="1396" spans="1:16" x14ac:dyDescent="0.3">
      <c r="A1396">
        <v>1395</v>
      </c>
      <c r="B1396" s="1" t="s">
        <v>15</v>
      </c>
      <c r="C1396" s="2">
        <v>44221</v>
      </c>
      <c r="D1396">
        <v>1</v>
      </c>
      <c r="E1396" s="1" t="s">
        <v>16</v>
      </c>
      <c r="F1396">
        <v>5</v>
      </c>
      <c r="G1396">
        <v>25</v>
      </c>
      <c r="H1396" s="1" t="s">
        <v>34</v>
      </c>
      <c r="I1396" s="3">
        <v>0.66099537037037037</v>
      </c>
      <c r="J1396">
        <v>15</v>
      </c>
      <c r="K1396" s="1" t="s">
        <v>26</v>
      </c>
      <c r="L1396" s="1" t="s">
        <v>19</v>
      </c>
      <c r="M1396" s="1" t="s">
        <v>19</v>
      </c>
      <c r="N1396">
        <v>44</v>
      </c>
      <c r="O1396" s="4">
        <v>4.1319444444444442E-3</v>
      </c>
      <c r="P1396">
        <v>5</v>
      </c>
    </row>
    <row r="1397" spans="1:16" x14ac:dyDescent="0.3">
      <c r="A1397">
        <v>1396</v>
      </c>
      <c r="B1397" s="1" t="s">
        <v>20</v>
      </c>
      <c r="C1397" s="2">
        <v>44221</v>
      </c>
      <c r="D1397">
        <v>1</v>
      </c>
      <c r="E1397" s="1" t="s">
        <v>16</v>
      </c>
      <c r="F1397">
        <v>5</v>
      </c>
      <c r="G1397">
        <v>25</v>
      </c>
      <c r="H1397" s="1" t="s">
        <v>34</v>
      </c>
      <c r="I1397" s="3">
        <v>0.66099537037037037</v>
      </c>
      <c r="J1397">
        <v>15</v>
      </c>
      <c r="K1397" s="1" t="s">
        <v>18</v>
      </c>
      <c r="L1397" s="1" t="s">
        <v>22</v>
      </c>
      <c r="M1397" s="1" t="s">
        <v>22</v>
      </c>
      <c r="N1397"/>
      <c r="O1397" s="4"/>
    </row>
    <row r="1398" spans="1:16" x14ac:dyDescent="0.3">
      <c r="A1398">
        <v>1397</v>
      </c>
      <c r="B1398" s="1" t="s">
        <v>24</v>
      </c>
      <c r="C1398" s="2">
        <v>44221</v>
      </c>
      <c r="D1398">
        <v>1</v>
      </c>
      <c r="E1398" s="1" t="s">
        <v>16</v>
      </c>
      <c r="F1398">
        <v>5</v>
      </c>
      <c r="G1398">
        <v>25</v>
      </c>
      <c r="H1398" s="1" t="s">
        <v>34</v>
      </c>
      <c r="I1398" s="3">
        <v>0.66200231481481486</v>
      </c>
      <c r="J1398">
        <v>15</v>
      </c>
      <c r="K1398" s="1" t="s">
        <v>26</v>
      </c>
      <c r="L1398" s="1" t="s">
        <v>19</v>
      </c>
      <c r="M1398" s="1" t="s">
        <v>19</v>
      </c>
      <c r="N1398">
        <v>31</v>
      </c>
      <c r="O1398" s="4">
        <v>3.3912037037037036E-3</v>
      </c>
      <c r="P1398">
        <v>3</v>
      </c>
    </row>
    <row r="1399" spans="1:16" x14ac:dyDescent="0.3">
      <c r="A1399">
        <v>1398</v>
      </c>
      <c r="B1399" s="1" t="s">
        <v>29</v>
      </c>
      <c r="C1399" s="2">
        <v>44221</v>
      </c>
      <c r="D1399">
        <v>1</v>
      </c>
      <c r="E1399" s="1" t="s">
        <v>16</v>
      </c>
      <c r="F1399">
        <v>5</v>
      </c>
      <c r="G1399">
        <v>25</v>
      </c>
      <c r="H1399" s="1" t="s">
        <v>34</v>
      </c>
      <c r="I1399" s="3">
        <v>0.66200231481481486</v>
      </c>
      <c r="J1399">
        <v>15</v>
      </c>
      <c r="K1399" s="1" t="s">
        <v>26</v>
      </c>
      <c r="L1399" s="1" t="s">
        <v>19</v>
      </c>
      <c r="M1399" s="1" t="s">
        <v>19</v>
      </c>
      <c r="N1399">
        <v>41</v>
      </c>
      <c r="O1399" s="4">
        <v>3.4953703703703705E-3</v>
      </c>
      <c r="P1399">
        <v>5</v>
      </c>
    </row>
    <row r="1400" spans="1:16" x14ac:dyDescent="0.3">
      <c r="A1400">
        <v>1399</v>
      </c>
      <c r="B1400" s="1" t="s">
        <v>20</v>
      </c>
      <c r="C1400" s="2">
        <v>44221</v>
      </c>
      <c r="D1400">
        <v>1</v>
      </c>
      <c r="E1400" s="1" t="s">
        <v>16</v>
      </c>
      <c r="F1400">
        <v>5</v>
      </c>
      <c r="G1400">
        <v>25</v>
      </c>
      <c r="H1400" s="1" t="s">
        <v>34</v>
      </c>
      <c r="I1400" s="3">
        <v>0.67599537037037039</v>
      </c>
      <c r="J1400">
        <v>16</v>
      </c>
      <c r="K1400" s="1" t="s">
        <v>28</v>
      </c>
      <c r="L1400" s="1" t="s">
        <v>19</v>
      </c>
      <c r="M1400" s="1" t="s">
        <v>19</v>
      </c>
      <c r="N1400">
        <v>109</v>
      </c>
      <c r="O1400" s="4">
        <v>4.0046296296296297E-3</v>
      </c>
      <c r="P1400">
        <v>3</v>
      </c>
    </row>
    <row r="1401" spans="1:16" x14ac:dyDescent="0.3">
      <c r="A1401">
        <v>1400</v>
      </c>
      <c r="B1401" s="1" t="s">
        <v>30</v>
      </c>
      <c r="C1401" s="2">
        <v>44221</v>
      </c>
      <c r="D1401">
        <v>1</v>
      </c>
      <c r="E1401" s="1" t="s">
        <v>16</v>
      </c>
      <c r="F1401">
        <v>5</v>
      </c>
      <c r="G1401">
        <v>25</v>
      </c>
      <c r="H1401" s="1" t="s">
        <v>34</v>
      </c>
      <c r="I1401" s="3">
        <v>0.67599537037037039</v>
      </c>
      <c r="J1401">
        <v>16</v>
      </c>
      <c r="K1401" s="1" t="s">
        <v>26</v>
      </c>
      <c r="L1401" s="1" t="s">
        <v>19</v>
      </c>
      <c r="M1401" s="1" t="s">
        <v>19</v>
      </c>
      <c r="N1401">
        <v>13</v>
      </c>
      <c r="O1401" s="4">
        <v>7.9861111111111116E-4</v>
      </c>
      <c r="P1401">
        <v>3</v>
      </c>
    </row>
    <row r="1402" spans="1:16" x14ac:dyDescent="0.3">
      <c r="A1402">
        <v>1401</v>
      </c>
      <c r="B1402" s="1" t="s">
        <v>15</v>
      </c>
      <c r="C1402" s="2">
        <v>44221</v>
      </c>
      <c r="D1402">
        <v>1</v>
      </c>
      <c r="E1402" s="1" t="s">
        <v>16</v>
      </c>
      <c r="F1402">
        <v>5</v>
      </c>
      <c r="G1402">
        <v>25</v>
      </c>
      <c r="H1402" s="1" t="s">
        <v>34</v>
      </c>
      <c r="I1402" s="3">
        <v>0.73099537037037032</v>
      </c>
      <c r="J1402">
        <v>17</v>
      </c>
      <c r="K1402" s="1" t="s">
        <v>25</v>
      </c>
      <c r="L1402" s="1" t="s">
        <v>19</v>
      </c>
      <c r="M1402" s="1" t="s">
        <v>19</v>
      </c>
      <c r="N1402">
        <v>19</v>
      </c>
      <c r="O1402" s="4">
        <v>4.6064814814814814E-3</v>
      </c>
      <c r="P1402">
        <v>5</v>
      </c>
    </row>
    <row r="1403" spans="1:16" x14ac:dyDescent="0.3">
      <c r="A1403">
        <v>1402</v>
      </c>
      <c r="B1403" s="1" t="s">
        <v>23</v>
      </c>
      <c r="C1403" s="2">
        <v>44221</v>
      </c>
      <c r="D1403">
        <v>1</v>
      </c>
      <c r="E1403" s="1" t="s">
        <v>16</v>
      </c>
      <c r="F1403">
        <v>5</v>
      </c>
      <c r="G1403">
        <v>25</v>
      </c>
      <c r="H1403" s="1" t="s">
        <v>34</v>
      </c>
      <c r="I1403" s="3">
        <v>0.73099537037037032</v>
      </c>
      <c r="J1403">
        <v>17</v>
      </c>
      <c r="K1403" s="1" t="s">
        <v>18</v>
      </c>
      <c r="L1403" s="1" t="s">
        <v>19</v>
      </c>
      <c r="M1403" s="1" t="s">
        <v>19</v>
      </c>
      <c r="N1403">
        <v>76</v>
      </c>
      <c r="O1403" s="4">
        <v>3.9814814814814817E-3</v>
      </c>
      <c r="P1403">
        <v>5</v>
      </c>
    </row>
    <row r="1404" spans="1:16" x14ac:dyDescent="0.3">
      <c r="A1404">
        <v>1403</v>
      </c>
      <c r="B1404" s="1" t="s">
        <v>20</v>
      </c>
      <c r="C1404" s="2">
        <v>44222</v>
      </c>
      <c r="D1404">
        <v>1</v>
      </c>
      <c r="E1404" s="1" t="s">
        <v>16</v>
      </c>
      <c r="F1404">
        <v>5</v>
      </c>
      <c r="G1404">
        <v>26</v>
      </c>
      <c r="H1404" s="1" t="s">
        <v>35</v>
      </c>
      <c r="I1404" s="3">
        <v>0.37900462962962961</v>
      </c>
      <c r="J1404">
        <v>9</v>
      </c>
      <c r="K1404" s="1" t="s">
        <v>18</v>
      </c>
      <c r="L1404" s="1" t="s">
        <v>19</v>
      </c>
      <c r="M1404" s="1" t="s">
        <v>19</v>
      </c>
      <c r="N1404">
        <v>86</v>
      </c>
      <c r="O1404" s="4">
        <v>7.1759259259259259E-4</v>
      </c>
      <c r="P1404">
        <v>4</v>
      </c>
    </row>
    <row r="1405" spans="1:16" x14ac:dyDescent="0.3">
      <c r="A1405">
        <v>1404</v>
      </c>
      <c r="B1405" s="1" t="s">
        <v>30</v>
      </c>
      <c r="C1405" s="2">
        <v>44222</v>
      </c>
      <c r="D1405">
        <v>1</v>
      </c>
      <c r="E1405" s="1" t="s">
        <v>16</v>
      </c>
      <c r="F1405">
        <v>5</v>
      </c>
      <c r="G1405">
        <v>26</v>
      </c>
      <c r="H1405" s="1" t="s">
        <v>35</v>
      </c>
      <c r="I1405" s="3">
        <v>0.37900462962962961</v>
      </c>
      <c r="J1405">
        <v>9</v>
      </c>
      <c r="K1405" s="1" t="s">
        <v>18</v>
      </c>
      <c r="L1405" s="1" t="s">
        <v>19</v>
      </c>
      <c r="M1405" s="1" t="s">
        <v>19</v>
      </c>
      <c r="N1405">
        <v>63</v>
      </c>
      <c r="O1405" s="4">
        <v>1.6782407407407408E-3</v>
      </c>
      <c r="P1405">
        <v>4</v>
      </c>
    </row>
    <row r="1406" spans="1:16" x14ac:dyDescent="0.3">
      <c r="A1406">
        <v>1405</v>
      </c>
      <c r="B1406" s="1" t="s">
        <v>31</v>
      </c>
      <c r="C1406" s="2">
        <v>44222</v>
      </c>
      <c r="D1406">
        <v>1</v>
      </c>
      <c r="E1406" s="1" t="s">
        <v>16</v>
      </c>
      <c r="F1406">
        <v>5</v>
      </c>
      <c r="G1406">
        <v>26</v>
      </c>
      <c r="H1406" s="1" t="s">
        <v>35</v>
      </c>
      <c r="I1406" s="3">
        <v>0.39599537037037036</v>
      </c>
      <c r="J1406">
        <v>9</v>
      </c>
      <c r="K1406" s="1" t="s">
        <v>25</v>
      </c>
      <c r="L1406" s="1" t="s">
        <v>19</v>
      </c>
      <c r="M1406" s="1" t="s">
        <v>19</v>
      </c>
      <c r="N1406">
        <v>113</v>
      </c>
      <c r="O1406" s="4">
        <v>5.9027777777777778E-4</v>
      </c>
      <c r="P1406">
        <v>5</v>
      </c>
    </row>
    <row r="1407" spans="1:16" x14ac:dyDescent="0.3">
      <c r="A1407">
        <v>1406</v>
      </c>
      <c r="B1407" s="1" t="s">
        <v>24</v>
      </c>
      <c r="C1407" s="2">
        <v>44222</v>
      </c>
      <c r="D1407">
        <v>1</v>
      </c>
      <c r="E1407" s="1" t="s">
        <v>16</v>
      </c>
      <c r="F1407">
        <v>5</v>
      </c>
      <c r="G1407">
        <v>26</v>
      </c>
      <c r="H1407" s="1" t="s">
        <v>35</v>
      </c>
      <c r="I1407" s="3">
        <v>0.39599537037037036</v>
      </c>
      <c r="J1407">
        <v>9</v>
      </c>
      <c r="K1407" s="1" t="s">
        <v>26</v>
      </c>
      <c r="L1407" s="1" t="s">
        <v>19</v>
      </c>
      <c r="M1407" s="1" t="s">
        <v>19</v>
      </c>
      <c r="N1407">
        <v>84</v>
      </c>
      <c r="O1407" s="4">
        <v>8.9120370370370373E-4</v>
      </c>
      <c r="P1407">
        <v>3</v>
      </c>
    </row>
    <row r="1408" spans="1:16" x14ac:dyDescent="0.3">
      <c r="A1408">
        <v>1407</v>
      </c>
      <c r="B1408" s="1" t="s">
        <v>27</v>
      </c>
      <c r="C1408" s="2">
        <v>44222</v>
      </c>
      <c r="D1408">
        <v>1</v>
      </c>
      <c r="E1408" s="1" t="s">
        <v>16</v>
      </c>
      <c r="F1408">
        <v>5</v>
      </c>
      <c r="G1408">
        <v>26</v>
      </c>
      <c r="H1408" s="1" t="s">
        <v>35</v>
      </c>
      <c r="I1408" s="3">
        <v>0.40400462962962963</v>
      </c>
      <c r="J1408">
        <v>9</v>
      </c>
      <c r="K1408" s="1" t="s">
        <v>26</v>
      </c>
      <c r="L1408" s="1" t="s">
        <v>19</v>
      </c>
      <c r="M1408" s="1" t="s">
        <v>22</v>
      </c>
      <c r="N1408">
        <v>41</v>
      </c>
      <c r="O1408" s="4">
        <v>2.3842592592592591E-3</v>
      </c>
      <c r="P1408">
        <v>4</v>
      </c>
    </row>
    <row r="1409" spans="1:16" x14ac:dyDescent="0.3">
      <c r="A1409">
        <v>1408</v>
      </c>
      <c r="B1409" s="1" t="s">
        <v>20</v>
      </c>
      <c r="C1409" s="2">
        <v>44222</v>
      </c>
      <c r="D1409">
        <v>1</v>
      </c>
      <c r="E1409" s="1" t="s">
        <v>16</v>
      </c>
      <c r="F1409">
        <v>5</v>
      </c>
      <c r="G1409">
        <v>26</v>
      </c>
      <c r="H1409" s="1" t="s">
        <v>35</v>
      </c>
      <c r="I1409" s="3">
        <v>0.40400462962962963</v>
      </c>
      <c r="J1409">
        <v>9</v>
      </c>
      <c r="K1409" s="1" t="s">
        <v>25</v>
      </c>
      <c r="L1409" s="1" t="s">
        <v>19</v>
      </c>
      <c r="M1409" s="1" t="s">
        <v>19</v>
      </c>
      <c r="N1409">
        <v>13</v>
      </c>
      <c r="O1409" s="4">
        <v>2.6967592592592594E-3</v>
      </c>
      <c r="P1409">
        <v>3</v>
      </c>
    </row>
    <row r="1410" spans="1:16" x14ac:dyDescent="0.3">
      <c r="A1410">
        <v>1409</v>
      </c>
      <c r="B1410" s="1" t="s">
        <v>23</v>
      </c>
      <c r="C1410" s="2">
        <v>44222</v>
      </c>
      <c r="D1410">
        <v>1</v>
      </c>
      <c r="E1410" s="1" t="s">
        <v>16</v>
      </c>
      <c r="F1410">
        <v>5</v>
      </c>
      <c r="G1410">
        <v>26</v>
      </c>
      <c r="H1410" s="1" t="s">
        <v>35</v>
      </c>
      <c r="I1410" s="3">
        <v>0.41099537037037037</v>
      </c>
      <c r="J1410">
        <v>9</v>
      </c>
      <c r="K1410" s="1" t="s">
        <v>21</v>
      </c>
      <c r="L1410" s="1" t="s">
        <v>22</v>
      </c>
      <c r="M1410" s="1" t="s">
        <v>22</v>
      </c>
      <c r="N1410"/>
      <c r="O1410" s="4"/>
    </row>
    <row r="1411" spans="1:16" x14ac:dyDescent="0.3">
      <c r="A1411">
        <v>1410</v>
      </c>
      <c r="B1411" s="1" t="s">
        <v>27</v>
      </c>
      <c r="C1411" s="2">
        <v>44222</v>
      </c>
      <c r="D1411">
        <v>1</v>
      </c>
      <c r="E1411" s="1" t="s">
        <v>16</v>
      </c>
      <c r="F1411">
        <v>5</v>
      </c>
      <c r="G1411">
        <v>26</v>
      </c>
      <c r="H1411" s="1" t="s">
        <v>35</v>
      </c>
      <c r="I1411" s="3">
        <v>0.41099537037037037</v>
      </c>
      <c r="J1411">
        <v>9</v>
      </c>
      <c r="K1411" s="1" t="s">
        <v>25</v>
      </c>
      <c r="L1411" s="1" t="s">
        <v>19</v>
      </c>
      <c r="M1411" s="1" t="s">
        <v>19</v>
      </c>
      <c r="N1411">
        <v>79</v>
      </c>
      <c r="O1411" s="4">
        <v>1.9675925925925924E-3</v>
      </c>
      <c r="P1411">
        <v>3</v>
      </c>
    </row>
    <row r="1412" spans="1:16" x14ac:dyDescent="0.3">
      <c r="A1412">
        <v>1411</v>
      </c>
      <c r="B1412" s="1" t="s">
        <v>15</v>
      </c>
      <c r="C1412" s="2">
        <v>44222</v>
      </c>
      <c r="D1412">
        <v>1</v>
      </c>
      <c r="E1412" s="1" t="s">
        <v>16</v>
      </c>
      <c r="F1412">
        <v>5</v>
      </c>
      <c r="G1412">
        <v>26</v>
      </c>
      <c r="H1412" s="1" t="s">
        <v>35</v>
      </c>
      <c r="I1412" s="3">
        <v>0.43599537037037039</v>
      </c>
      <c r="J1412">
        <v>10</v>
      </c>
      <c r="K1412" s="1" t="s">
        <v>18</v>
      </c>
      <c r="L1412" s="1" t="s">
        <v>19</v>
      </c>
      <c r="M1412" s="1" t="s">
        <v>19</v>
      </c>
      <c r="N1412">
        <v>103</v>
      </c>
      <c r="O1412" s="4">
        <v>1.7476851851851852E-3</v>
      </c>
      <c r="P1412">
        <v>3</v>
      </c>
    </row>
    <row r="1413" spans="1:16" x14ac:dyDescent="0.3">
      <c r="A1413">
        <v>1412</v>
      </c>
      <c r="B1413" s="1" t="s">
        <v>15</v>
      </c>
      <c r="C1413" s="2">
        <v>44222</v>
      </c>
      <c r="D1413">
        <v>1</v>
      </c>
      <c r="E1413" s="1" t="s">
        <v>16</v>
      </c>
      <c r="F1413">
        <v>5</v>
      </c>
      <c r="G1413">
        <v>26</v>
      </c>
      <c r="H1413" s="1" t="s">
        <v>35</v>
      </c>
      <c r="I1413" s="3">
        <v>0.43599537037037039</v>
      </c>
      <c r="J1413">
        <v>10</v>
      </c>
      <c r="K1413" s="1" t="s">
        <v>18</v>
      </c>
      <c r="L1413" s="1" t="s">
        <v>19</v>
      </c>
      <c r="M1413" s="1" t="s">
        <v>19</v>
      </c>
      <c r="N1413">
        <v>68</v>
      </c>
      <c r="O1413" s="4">
        <v>1.5972222222222223E-3</v>
      </c>
      <c r="P1413">
        <v>3</v>
      </c>
    </row>
    <row r="1414" spans="1:16" x14ac:dyDescent="0.3">
      <c r="A1414">
        <v>1413</v>
      </c>
      <c r="B1414" s="1" t="s">
        <v>15</v>
      </c>
      <c r="C1414" s="2">
        <v>44222</v>
      </c>
      <c r="D1414">
        <v>1</v>
      </c>
      <c r="E1414" s="1" t="s">
        <v>16</v>
      </c>
      <c r="F1414">
        <v>5</v>
      </c>
      <c r="G1414">
        <v>26</v>
      </c>
      <c r="H1414" s="1" t="s">
        <v>35</v>
      </c>
      <c r="I1414" s="3">
        <v>0.44500000000000001</v>
      </c>
      <c r="J1414">
        <v>10</v>
      </c>
      <c r="K1414" s="1" t="s">
        <v>18</v>
      </c>
      <c r="L1414" s="1" t="s">
        <v>19</v>
      </c>
      <c r="M1414" s="1" t="s">
        <v>19</v>
      </c>
      <c r="N1414">
        <v>57</v>
      </c>
      <c r="O1414" s="4">
        <v>3.8078703703703703E-3</v>
      </c>
      <c r="P1414">
        <v>2</v>
      </c>
    </row>
    <row r="1415" spans="1:16" x14ac:dyDescent="0.3">
      <c r="A1415">
        <v>1414</v>
      </c>
      <c r="B1415" s="1" t="s">
        <v>23</v>
      </c>
      <c r="C1415" s="2">
        <v>44222</v>
      </c>
      <c r="D1415">
        <v>1</v>
      </c>
      <c r="E1415" s="1" t="s">
        <v>16</v>
      </c>
      <c r="F1415">
        <v>5</v>
      </c>
      <c r="G1415">
        <v>26</v>
      </c>
      <c r="H1415" s="1" t="s">
        <v>35</v>
      </c>
      <c r="I1415" s="3">
        <v>0.44500000000000001</v>
      </c>
      <c r="J1415">
        <v>10</v>
      </c>
      <c r="K1415" s="1" t="s">
        <v>25</v>
      </c>
      <c r="L1415" s="1" t="s">
        <v>22</v>
      </c>
      <c r="M1415" s="1" t="s">
        <v>22</v>
      </c>
      <c r="N1415"/>
      <c r="O1415" s="4"/>
    </row>
    <row r="1416" spans="1:16" x14ac:dyDescent="0.3">
      <c r="A1416">
        <v>1415</v>
      </c>
      <c r="B1416" s="1" t="s">
        <v>15</v>
      </c>
      <c r="C1416" s="2">
        <v>44222</v>
      </c>
      <c r="D1416">
        <v>1</v>
      </c>
      <c r="E1416" s="1" t="s">
        <v>16</v>
      </c>
      <c r="F1416">
        <v>5</v>
      </c>
      <c r="G1416">
        <v>26</v>
      </c>
      <c r="H1416" s="1" t="s">
        <v>35</v>
      </c>
      <c r="I1416" s="3">
        <v>0.45200231481481479</v>
      </c>
      <c r="J1416">
        <v>10</v>
      </c>
      <c r="K1416" s="1" t="s">
        <v>25</v>
      </c>
      <c r="L1416" s="1" t="s">
        <v>19</v>
      </c>
      <c r="M1416" s="1" t="s">
        <v>19</v>
      </c>
      <c r="N1416">
        <v>72</v>
      </c>
      <c r="O1416" s="4">
        <v>1.0532407407407407E-3</v>
      </c>
      <c r="P1416">
        <v>3</v>
      </c>
    </row>
    <row r="1417" spans="1:16" x14ac:dyDescent="0.3">
      <c r="A1417">
        <v>1416</v>
      </c>
      <c r="B1417" s="1" t="s">
        <v>23</v>
      </c>
      <c r="C1417" s="2">
        <v>44222</v>
      </c>
      <c r="D1417">
        <v>1</v>
      </c>
      <c r="E1417" s="1" t="s">
        <v>16</v>
      </c>
      <c r="F1417">
        <v>5</v>
      </c>
      <c r="G1417">
        <v>26</v>
      </c>
      <c r="H1417" s="1" t="s">
        <v>35</v>
      </c>
      <c r="I1417" s="3">
        <v>0.45200231481481479</v>
      </c>
      <c r="J1417">
        <v>10</v>
      </c>
      <c r="K1417" s="1" t="s">
        <v>28</v>
      </c>
      <c r="L1417" s="1" t="s">
        <v>19</v>
      </c>
      <c r="M1417" s="1" t="s">
        <v>19</v>
      </c>
      <c r="N1417">
        <v>53</v>
      </c>
      <c r="O1417" s="4">
        <v>4.0740740740740737E-3</v>
      </c>
      <c r="P1417">
        <v>5</v>
      </c>
    </row>
    <row r="1418" spans="1:16" x14ac:dyDescent="0.3">
      <c r="A1418">
        <v>1417</v>
      </c>
      <c r="B1418" s="1" t="s">
        <v>20</v>
      </c>
      <c r="C1418" s="2">
        <v>44222</v>
      </c>
      <c r="D1418">
        <v>1</v>
      </c>
      <c r="E1418" s="1" t="s">
        <v>16</v>
      </c>
      <c r="F1418">
        <v>5</v>
      </c>
      <c r="G1418">
        <v>26</v>
      </c>
      <c r="H1418" s="1" t="s">
        <v>35</v>
      </c>
      <c r="I1418" s="3">
        <v>0.45299768518518518</v>
      </c>
      <c r="J1418">
        <v>10</v>
      </c>
      <c r="K1418" s="1" t="s">
        <v>18</v>
      </c>
      <c r="L1418" s="1" t="s">
        <v>19</v>
      </c>
      <c r="M1418" s="1" t="s">
        <v>19</v>
      </c>
      <c r="N1418">
        <v>16</v>
      </c>
      <c r="O1418" s="4">
        <v>2.488425925925926E-3</v>
      </c>
      <c r="P1418">
        <v>1</v>
      </c>
    </row>
    <row r="1419" spans="1:16" x14ac:dyDescent="0.3">
      <c r="A1419">
        <v>1418</v>
      </c>
      <c r="B1419" s="1" t="s">
        <v>20</v>
      </c>
      <c r="C1419" s="2">
        <v>44222</v>
      </c>
      <c r="D1419">
        <v>1</v>
      </c>
      <c r="E1419" s="1" t="s">
        <v>16</v>
      </c>
      <c r="F1419">
        <v>5</v>
      </c>
      <c r="G1419">
        <v>26</v>
      </c>
      <c r="H1419" s="1" t="s">
        <v>35</v>
      </c>
      <c r="I1419" s="3">
        <v>0.45299768518518518</v>
      </c>
      <c r="J1419">
        <v>10</v>
      </c>
      <c r="K1419" s="1" t="s">
        <v>21</v>
      </c>
      <c r="L1419" s="1" t="s">
        <v>19</v>
      </c>
      <c r="M1419" s="1" t="s">
        <v>19</v>
      </c>
      <c r="N1419">
        <v>77</v>
      </c>
      <c r="O1419" s="4">
        <v>1.1805555555555556E-3</v>
      </c>
      <c r="P1419">
        <v>3</v>
      </c>
    </row>
    <row r="1420" spans="1:16" x14ac:dyDescent="0.3">
      <c r="A1420">
        <v>1419</v>
      </c>
      <c r="B1420" s="1" t="s">
        <v>31</v>
      </c>
      <c r="C1420" s="2">
        <v>44222</v>
      </c>
      <c r="D1420">
        <v>1</v>
      </c>
      <c r="E1420" s="1" t="s">
        <v>16</v>
      </c>
      <c r="F1420">
        <v>5</v>
      </c>
      <c r="G1420">
        <v>26</v>
      </c>
      <c r="H1420" s="1" t="s">
        <v>35</v>
      </c>
      <c r="I1420" s="3">
        <v>0.45799768518518519</v>
      </c>
      <c r="J1420">
        <v>10</v>
      </c>
      <c r="K1420" s="1" t="s">
        <v>25</v>
      </c>
      <c r="L1420" s="1" t="s">
        <v>19</v>
      </c>
      <c r="M1420" s="1" t="s">
        <v>19</v>
      </c>
      <c r="N1420">
        <v>68</v>
      </c>
      <c r="O1420" s="4">
        <v>4.7222222222222223E-3</v>
      </c>
      <c r="P1420">
        <v>5</v>
      </c>
    </row>
    <row r="1421" spans="1:16" x14ac:dyDescent="0.3">
      <c r="A1421">
        <v>1420</v>
      </c>
      <c r="B1421" s="1" t="s">
        <v>31</v>
      </c>
      <c r="C1421" s="2">
        <v>44222</v>
      </c>
      <c r="D1421">
        <v>1</v>
      </c>
      <c r="E1421" s="1" t="s">
        <v>16</v>
      </c>
      <c r="F1421">
        <v>5</v>
      </c>
      <c r="G1421">
        <v>26</v>
      </c>
      <c r="H1421" s="1" t="s">
        <v>35</v>
      </c>
      <c r="I1421" s="3">
        <v>0.45799768518518519</v>
      </c>
      <c r="J1421">
        <v>10</v>
      </c>
      <c r="K1421" s="1" t="s">
        <v>28</v>
      </c>
      <c r="L1421" s="1" t="s">
        <v>19</v>
      </c>
      <c r="M1421" s="1" t="s">
        <v>19</v>
      </c>
      <c r="N1421">
        <v>50</v>
      </c>
      <c r="O1421" s="4">
        <v>1.9212962962962964E-3</v>
      </c>
      <c r="P1421">
        <v>4</v>
      </c>
    </row>
    <row r="1422" spans="1:16" x14ac:dyDescent="0.3">
      <c r="A1422">
        <v>1421</v>
      </c>
      <c r="B1422" s="1" t="s">
        <v>29</v>
      </c>
      <c r="C1422" s="2">
        <v>44222</v>
      </c>
      <c r="D1422">
        <v>1</v>
      </c>
      <c r="E1422" s="1" t="s">
        <v>16</v>
      </c>
      <c r="F1422">
        <v>5</v>
      </c>
      <c r="G1422">
        <v>26</v>
      </c>
      <c r="H1422" s="1" t="s">
        <v>35</v>
      </c>
      <c r="I1422" s="3">
        <v>0.47200231481481481</v>
      </c>
      <c r="J1422">
        <v>11</v>
      </c>
      <c r="K1422" s="1" t="s">
        <v>26</v>
      </c>
      <c r="L1422" s="1" t="s">
        <v>22</v>
      </c>
      <c r="M1422" s="1" t="s">
        <v>22</v>
      </c>
      <c r="N1422"/>
      <c r="O1422" s="4"/>
    </row>
    <row r="1423" spans="1:16" x14ac:dyDescent="0.3">
      <c r="A1423">
        <v>1422</v>
      </c>
      <c r="B1423" s="1" t="s">
        <v>31</v>
      </c>
      <c r="C1423" s="2">
        <v>44222</v>
      </c>
      <c r="D1423">
        <v>1</v>
      </c>
      <c r="E1423" s="1" t="s">
        <v>16</v>
      </c>
      <c r="F1423">
        <v>5</v>
      </c>
      <c r="G1423">
        <v>26</v>
      </c>
      <c r="H1423" s="1" t="s">
        <v>35</v>
      </c>
      <c r="I1423" s="3">
        <v>0.47200231481481481</v>
      </c>
      <c r="J1423">
        <v>11</v>
      </c>
      <c r="K1423" s="1" t="s">
        <v>25</v>
      </c>
      <c r="L1423" s="1" t="s">
        <v>19</v>
      </c>
      <c r="M1423" s="1" t="s">
        <v>19</v>
      </c>
      <c r="N1423">
        <v>68</v>
      </c>
      <c r="O1423" s="4">
        <v>3.6574074074074074E-3</v>
      </c>
      <c r="P1423">
        <v>3</v>
      </c>
    </row>
    <row r="1424" spans="1:16" x14ac:dyDescent="0.3">
      <c r="A1424">
        <v>1423</v>
      </c>
      <c r="B1424" s="1" t="s">
        <v>15</v>
      </c>
      <c r="C1424" s="2">
        <v>44222</v>
      </c>
      <c r="D1424">
        <v>1</v>
      </c>
      <c r="E1424" s="1" t="s">
        <v>16</v>
      </c>
      <c r="F1424">
        <v>5</v>
      </c>
      <c r="G1424">
        <v>26</v>
      </c>
      <c r="H1424" s="1" t="s">
        <v>35</v>
      </c>
      <c r="I1424" s="3">
        <v>0.49099537037037039</v>
      </c>
      <c r="J1424">
        <v>11</v>
      </c>
      <c r="K1424" s="1" t="s">
        <v>28</v>
      </c>
      <c r="L1424" s="1" t="s">
        <v>19</v>
      </c>
      <c r="M1424" s="1" t="s">
        <v>19</v>
      </c>
      <c r="N1424">
        <v>39</v>
      </c>
      <c r="O1424" s="4">
        <v>2.685185185185185E-3</v>
      </c>
      <c r="P1424">
        <v>5</v>
      </c>
    </row>
    <row r="1425" spans="1:16" x14ac:dyDescent="0.3">
      <c r="A1425">
        <v>1424</v>
      </c>
      <c r="B1425" s="1" t="s">
        <v>15</v>
      </c>
      <c r="C1425" s="2">
        <v>44222</v>
      </c>
      <c r="D1425">
        <v>1</v>
      </c>
      <c r="E1425" s="1" t="s">
        <v>16</v>
      </c>
      <c r="F1425">
        <v>5</v>
      </c>
      <c r="G1425">
        <v>26</v>
      </c>
      <c r="H1425" s="1" t="s">
        <v>35</v>
      </c>
      <c r="I1425" s="3">
        <v>0.49099537037037039</v>
      </c>
      <c r="J1425">
        <v>11</v>
      </c>
      <c r="K1425" s="1" t="s">
        <v>18</v>
      </c>
      <c r="L1425" s="1" t="s">
        <v>19</v>
      </c>
      <c r="M1425" s="1" t="s">
        <v>19</v>
      </c>
      <c r="N1425">
        <v>78</v>
      </c>
      <c r="O1425" s="4">
        <v>4.5717592592592589E-3</v>
      </c>
      <c r="P1425">
        <v>4</v>
      </c>
    </row>
    <row r="1426" spans="1:16" x14ac:dyDescent="0.3">
      <c r="A1426">
        <v>1425</v>
      </c>
      <c r="B1426" s="1" t="s">
        <v>15</v>
      </c>
      <c r="C1426" s="2">
        <v>44222</v>
      </c>
      <c r="D1426">
        <v>1</v>
      </c>
      <c r="E1426" s="1" t="s">
        <v>16</v>
      </c>
      <c r="F1426">
        <v>5</v>
      </c>
      <c r="G1426">
        <v>26</v>
      </c>
      <c r="H1426" s="1" t="s">
        <v>35</v>
      </c>
      <c r="I1426" s="3">
        <v>0.53400462962962958</v>
      </c>
      <c r="J1426">
        <v>12</v>
      </c>
      <c r="K1426" s="1" t="s">
        <v>28</v>
      </c>
      <c r="L1426" s="1" t="s">
        <v>19</v>
      </c>
      <c r="M1426" s="1" t="s">
        <v>19</v>
      </c>
      <c r="N1426">
        <v>106</v>
      </c>
      <c r="O1426" s="4">
        <v>1.2962962962962963E-3</v>
      </c>
      <c r="P1426">
        <v>3</v>
      </c>
    </row>
    <row r="1427" spans="1:16" x14ac:dyDescent="0.3">
      <c r="A1427">
        <v>1426</v>
      </c>
      <c r="B1427" s="1" t="s">
        <v>20</v>
      </c>
      <c r="C1427" s="2">
        <v>44222</v>
      </c>
      <c r="D1427">
        <v>1</v>
      </c>
      <c r="E1427" s="1" t="s">
        <v>16</v>
      </c>
      <c r="F1427">
        <v>5</v>
      </c>
      <c r="G1427">
        <v>26</v>
      </c>
      <c r="H1427" s="1" t="s">
        <v>35</v>
      </c>
      <c r="I1427" s="3">
        <v>0.53400462962962958</v>
      </c>
      <c r="J1427">
        <v>12</v>
      </c>
      <c r="K1427" s="1" t="s">
        <v>28</v>
      </c>
      <c r="L1427" s="1" t="s">
        <v>22</v>
      </c>
      <c r="M1427" s="1" t="s">
        <v>22</v>
      </c>
      <c r="N1427"/>
      <c r="O1427" s="4"/>
    </row>
    <row r="1428" spans="1:16" x14ac:dyDescent="0.3">
      <c r="A1428">
        <v>1427</v>
      </c>
      <c r="B1428" s="1" t="s">
        <v>31</v>
      </c>
      <c r="C1428" s="2">
        <v>44222</v>
      </c>
      <c r="D1428">
        <v>1</v>
      </c>
      <c r="E1428" s="1" t="s">
        <v>16</v>
      </c>
      <c r="F1428">
        <v>5</v>
      </c>
      <c r="G1428">
        <v>26</v>
      </c>
      <c r="H1428" s="1" t="s">
        <v>35</v>
      </c>
      <c r="I1428" s="3">
        <v>0.53500000000000003</v>
      </c>
      <c r="J1428">
        <v>12</v>
      </c>
      <c r="K1428" s="1" t="s">
        <v>26</v>
      </c>
      <c r="L1428" s="1" t="s">
        <v>19</v>
      </c>
      <c r="M1428" s="1" t="s">
        <v>19</v>
      </c>
      <c r="N1428">
        <v>66</v>
      </c>
      <c r="O1428" s="4">
        <v>5.0925925925925921E-4</v>
      </c>
      <c r="P1428">
        <v>3</v>
      </c>
    </row>
    <row r="1429" spans="1:16" x14ac:dyDescent="0.3">
      <c r="A1429">
        <v>1428</v>
      </c>
      <c r="B1429" s="1" t="s">
        <v>24</v>
      </c>
      <c r="C1429" s="2">
        <v>44222</v>
      </c>
      <c r="D1429">
        <v>1</v>
      </c>
      <c r="E1429" s="1" t="s">
        <v>16</v>
      </c>
      <c r="F1429">
        <v>5</v>
      </c>
      <c r="G1429">
        <v>26</v>
      </c>
      <c r="H1429" s="1" t="s">
        <v>35</v>
      </c>
      <c r="I1429" s="3">
        <v>0.53500000000000003</v>
      </c>
      <c r="J1429">
        <v>12</v>
      </c>
      <c r="K1429" s="1" t="s">
        <v>21</v>
      </c>
      <c r="L1429" s="1" t="s">
        <v>19</v>
      </c>
      <c r="M1429" s="1" t="s">
        <v>19</v>
      </c>
      <c r="N1429">
        <v>120</v>
      </c>
      <c r="O1429" s="4">
        <v>3.0208333333333333E-3</v>
      </c>
      <c r="P1429">
        <v>5</v>
      </c>
    </row>
    <row r="1430" spans="1:16" x14ac:dyDescent="0.3">
      <c r="A1430">
        <v>1429</v>
      </c>
      <c r="B1430" s="1" t="s">
        <v>23</v>
      </c>
      <c r="C1430" s="2">
        <v>44222</v>
      </c>
      <c r="D1430">
        <v>1</v>
      </c>
      <c r="E1430" s="1" t="s">
        <v>16</v>
      </c>
      <c r="F1430">
        <v>5</v>
      </c>
      <c r="G1430">
        <v>26</v>
      </c>
      <c r="H1430" s="1" t="s">
        <v>35</v>
      </c>
      <c r="I1430" s="3">
        <v>0.53900462962962958</v>
      </c>
      <c r="J1430">
        <v>12</v>
      </c>
      <c r="K1430" s="1" t="s">
        <v>28</v>
      </c>
      <c r="L1430" s="1" t="s">
        <v>19</v>
      </c>
      <c r="M1430" s="1" t="s">
        <v>19</v>
      </c>
      <c r="N1430">
        <v>115</v>
      </c>
      <c r="O1430" s="4">
        <v>1.7013888888888888E-3</v>
      </c>
      <c r="P1430">
        <v>3</v>
      </c>
    </row>
    <row r="1431" spans="1:16" x14ac:dyDescent="0.3">
      <c r="A1431">
        <v>1430</v>
      </c>
      <c r="B1431" s="1" t="s">
        <v>23</v>
      </c>
      <c r="C1431" s="2">
        <v>44222</v>
      </c>
      <c r="D1431">
        <v>1</v>
      </c>
      <c r="E1431" s="1" t="s">
        <v>16</v>
      </c>
      <c r="F1431">
        <v>5</v>
      </c>
      <c r="G1431">
        <v>26</v>
      </c>
      <c r="H1431" s="1" t="s">
        <v>35</v>
      </c>
      <c r="I1431" s="3">
        <v>0.53900462962962958</v>
      </c>
      <c r="J1431">
        <v>12</v>
      </c>
      <c r="K1431" s="1" t="s">
        <v>25</v>
      </c>
      <c r="L1431" s="1" t="s">
        <v>19</v>
      </c>
      <c r="M1431" s="1" t="s">
        <v>19</v>
      </c>
      <c r="N1431">
        <v>28</v>
      </c>
      <c r="O1431" s="4">
        <v>3.2060185185185186E-3</v>
      </c>
      <c r="P1431">
        <v>4</v>
      </c>
    </row>
    <row r="1432" spans="1:16" x14ac:dyDescent="0.3">
      <c r="A1432">
        <v>1431</v>
      </c>
      <c r="B1432" s="1" t="s">
        <v>31</v>
      </c>
      <c r="C1432" s="2">
        <v>44222</v>
      </c>
      <c r="D1432">
        <v>1</v>
      </c>
      <c r="E1432" s="1" t="s">
        <v>16</v>
      </c>
      <c r="F1432">
        <v>5</v>
      </c>
      <c r="G1432">
        <v>26</v>
      </c>
      <c r="H1432" s="1" t="s">
        <v>35</v>
      </c>
      <c r="I1432" s="3">
        <v>0.54500000000000004</v>
      </c>
      <c r="J1432">
        <v>13</v>
      </c>
      <c r="K1432" s="1" t="s">
        <v>28</v>
      </c>
      <c r="L1432" s="1" t="s">
        <v>19</v>
      </c>
      <c r="M1432" s="1" t="s">
        <v>19</v>
      </c>
      <c r="N1432">
        <v>57</v>
      </c>
      <c r="O1432" s="4">
        <v>1.0416666666666667E-3</v>
      </c>
      <c r="P1432">
        <v>3</v>
      </c>
    </row>
    <row r="1433" spans="1:16" x14ac:dyDescent="0.3">
      <c r="A1433">
        <v>1432</v>
      </c>
      <c r="B1433" s="1" t="s">
        <v>15</v>
      </c>
      <c r="C1433" s="2">
        <v>44222</v>
      </c>
      <c r="D1433">
        <v>1</v>
      </c>
      <c r="E1433" s="1" t="s">
        <v>16</v>
      </c>
      <c r="F1433">
        <v>5</v>
      </c>
      <c r="G1433">
        <v>26</v>
      </c>
      <c r="H1433" s="1" t="s">
        <v>35</v>
      </c>
      <c r="I1433" s="3">
        <v>0.54500000000000004</v>
      </c>
      <c r="J1433">
        <v>13</v>
      </c>
      <c r="K1433" s="1" t="s">
        <v>28</v>
      </c>
      <c r="L1433" s="1" t="s">
        <v>19</v>
      </c>
      <c r="M1433" s="1" t="s">
        <v>19</v>
      </c>
      <c r="N1433">
        <v>110</v>
      </c>
      <c r="O1433" s="4">
        <v>3.6689814814814814E-3</v>
      </c>
      <c r="P1433">
        <v>2</v>
      </c>
    </row>
    <row r="1434" spans="1:16" x14ac:dyDescent="0.3">
      <c r="A1434">
        <v>1433</v>
      </c>
      <c r="B1434" s="1" t="s">
        <v>31</v>
      </c>
      <c r="C1434" s="2">
        <v>44222</v>
      </c>
      <c r="D1434">
        <v>1</v>
      </c>
      <c r="E1434" s="1" t="s">
        <v>16</v>
      </c>
      <c r="F1434">
        <v>5</v>
      </c>
      <c r="G1434">
        <v>26</v>
      </c>
      <c r="H1434" s="1" t="s">
        <v>35</v>
      </c>
      <c r="I1434" s="3">
        <v>0.54500000000000004</v>
      </c>
      <c r="J1434">
        <v>13</v>
      </c>
      <c r="K1434" s="1" t="s">
        <v>21</v>
      </c>
      <c r="L1434" s="1" t="s">
        <v>19</v>
      </c>
      <c r="M1434" s="1" t="s">
        <v>19</v>
      </c>
      <c r="N1434">
        <v>103</v>
      </c>
      <c r="O1434" s="4">
        <v>1.9791666666666668E-3</v>
      </c>
      <c r="P1434">
        <v>4</v>
      </c>
    </row>
    <row r="1435" spans="1:16" x14ac:dyDescent="0.3">
      <c r="A1435">
        <v>1434</v>
      </c>
      <c r="B1435" s="1" t="s">
        <v>27</v>
      </c>
      <c r="C1435" s="2">
        <v>44222</v>
      </c>
      <c r="D1435">
        <v>1</v>
      </c>
      <c r="E1435" s="1" t="s">
        <v>16</v>
      </c>
      <c r="F1435">
        <v>5</v>
      </c>
      <c r="G1435">
        <v>26</v>
      </c>
      <c r="H1435" s="1" t="s">
        <v>35</v>
      </c>
      <c r="I1435" s="3">
        <v>0.54500000000000004</v>
      </c>
      <c r="J1435">
        <v>13</v>
      </c>
      <c r="K1435" s="1" t="s">
        <v>21</v>
      </c>
      <c r="L1435" s="1" t="s">
        <v>19</v>
      </c>
      <c r="M1435" s="1" t="s">
        <v>19</v>
      </c>
      <c r="N1435">
        <v>94</v>
      </c>
      <c r="O1435" s="4">
        <v>4.3055555555555555E-3</v>
      </c>
      <c r="P1435">
        <v>5</v>
      </c>
    </row>
    <row r="1436" spans="1:16" x14ac:dyDescent="0.3">
      <c r="A1436">
        <v>1435</v>
      </c>
      <c r="B1436" s="1" t="s">
        <v>27</v>
      </c>
      <c r="C1436" s="2">
        <v>44222</v>
      </c>
      <c r="D1436">
        <v>1</v>
      </c>
      <c r="E1436" s="1" t="s">
        <v>16</v>
      </c>
      <c r="F1436">
        <v>5</v>
      </c>
      <c r="G1436">
        <v>26</v>
      </c>
      <c r="H1436" s="1" t="s">
        <v>35</v>
      </c>
      <c r="I1436" s="3">
        <v>0.58900462962962963</v>
      </c>
      <c r="J1436">
        <v>14</v>
      </c>
      <c r="K1436" s="1" t="s">
        <v>28</v>
      </c>
      <c r="L1436" s="1" t="s">
        <v>19</v>
      </c>
      <c r="M1436" s="1" t="s">
        <v>19</v>
      </c>
      <c r="N1436">
        <v>61</v>
      </c>
      <c r="O1436" s="4">
        <v>3.3217592592592591E-3</v>
      </c>
      <c r="P1436">
        <v>5</v>
      </c>
    </row>
    <row r="1437" spans="1:16" x14ac:dyDescent="0.3">
      <c r="A1437">
        <v>1436</v>
      </c>
      <c r="B1437" s="1" t="s">
        <v>23</v>
      </c>
      <c r="C1437" s="2">
        <v>44222</v>
      </c>
      <c r="D1437">
        <v>1</v>
      </c>
      <c r="E1437" s="1" t="s">
        <v>16</v>
      </c>
      <c r="F1437">
        <v>5</v>
      </c>
      <c r="G1437">
        <v>26</v>
      </c>
      <c r="H1437" s="1" t="s">
        <v>35</v>
      </c>
      <c r="I1437" s="3">
        <v>0.58900462962962963</v>
      </c>
      <c r="J1437">
        <v>14</v>
      </c>
      <c r="K1437" s="1" t="s">
        <v>28</v>
      </c>
      <c r="L1437" s="1" t="s">
        <v>22</v>
      </c>
      <c r="M1437" s="1" t="s">
        <v>22</v>
      </c>
      <c r="N1437"/>
      <c r="O1437" s="4"/>
    </row>
    <row r="1438" spans="1:16" x14ac:dyDescent="0.3">
      <c r="A1438">
        <v>1437</v>
      </c>
      <c r="B1438" s="1" t="s">
        <v>27</v>
      </c>
      <c r="C1438" s="2">
        <v>44222</v>
      </c>
      <c r="D1438">
        <v>1</v>
      </c>
      <c r="E1438" s="1" t="s">
        <v>16</v>
      </c>
      <c r="F1438">
        <v>5</v>
      </c>
      <c r="G1438">
        <v>26</v>
      </c>
      <c r="H1438" s="1" t="s">
        <v>35</v>
      </c>
      <c r="I1438" s="3">
        <v>0.59599537037037043</v>
      </c>
      <c r="J1438">
        <v>14</v>
      </c>
      <c r="K1438" s="1" t="s">
        <v>28</v>
      </c>
      <c r="L1438" s="1" t="s">
        <v>19</v>
      </c>
      <c r="M1438" s="1" t="s">
        <v>19</v>
      </c>
      <c r="N1438">
        <v>77</v>
      </c>
      <c r="O1438" s="4">
        <v>3.0787037037037037E-3</v>
      </c>
      <c r="P1438">
        <v>2</v>
      </c>
    </row>
    <row r="1439" spans="1:16" x14ac:dyDescent="0.3">
      <c r="A1439">
        <v>1438</v>
      </c>
      <c r="B1439" s="1" t="s">
        <v>24</v>
      </c>
      <c r="C1439" s="2">
        <v>44222</v>
      </c>
      <c r="D1439">
        <v>1</v>
      </c>
      <c r="E1439" s="1" t="s">
        <v>16</v>
      </c>
      <c r="F1439">
        <v>5</v>
      </c>
      <c r="G1439">
        <v>26</v>
      </c>
      <c r="H1439" s="1" t="s">
        <v>35</v>
      </c>
      <c r="I1439" s="3">
        <v>0.59599537037037043</v>
      </c>
      <c r="J1439">
        <v>14</v>
      </c>
      <c r="K1439" s="1" t="s">
        <v>18</v>
      </c>
      <c r="L1439" s="1" t="s">
        <v>19</v>
      </c>
      <c r="M1439" s="1" t="s">
        <v>19</v>
      </c>
      <c r="N1439">
        <v>56</v>
      </c>
      <c r="O1439" s="4">
        <v>2.5925925925925925E-3</v>
      </c>
      <c r="P1439">
        <v>4</v>
      </c>
    </row>
    <row r="1440" spans="1:16" x14ac:dyDescent="0.3">
      <c r="A1440">
        <v>1439</v>
      </c>
      <c r="B1440" s="1" t="s">
        <v>15</v>
      </c>
      <c r="C1440" s="2">
        <v>44222</v>
      </c>
      <c r="D1440">
        <v>1</v>
      </c>
      <c r="E1440" s="1" t="s">
        <v>16</v>
      </c>
      <c r="F1440">
        <v>5</v>
      </c>
      <c r="G1440">
        <v>26</v>
      </c>
      <c r="H1440" s="1" t="s">
        <v>35</v>
      </c>
      <c r="I1440" s="3">
        <v>0.60200231481481481</v>
      </c>
      <c r="J1440">
        <v>14</v>
      </c>
      <c r="K1440" s="1" t="s">
        <v>26</v>
      </c>
      <c r="L1440" s="1" t="s">
        <v>19</v>
      </c>
      <c r="M1440" s="1" t="s">
        <v>19</v>
      </c>
      <c r="N1440">
        <v>65</v>
      </c>
      <c r="O1440" s="4">
        <v>4.6527777777777774E-3</v>
      </c>
      <c r="P1440">
        <v>5</v>
      </c>
    </row>
    <row r="1441" spans="1:16" x14ac:dyDescent="0.3">
      <c r="A1441">
        <v>1440</v>
      </c>
      <c r="B1441" s="1" t="s">
        <v>20</v>
      </c>
      <c r="C1441" s="2">
        <v>44222</v>
      </c>
      <c r="D1441">
        <v>1</v>
      </c>
      <c r="E1441" s="1" t="s">
        <v>16</v>
      </c>
      <c r="F1441">
        <v>5</v>
      </c>
      <c r="G1441">
        <v>26</v>
      </c>
      <c r="H1441" s="1" t="s">
        <v>35</v>
      </c>
      <c r="I1441" s="3">
        <v>0.60200231481481481</v>
      </c>
      <c r="J1441">
        <v>14</v>
      </c>
      <c r="K1441" s="1" t="s">
        <v>21</v>
      </c>
      <c r="L1441" s="1" t="s">
        <v>19</v>
      </c>
      <c r="M1441" s="1" t="s">
        <v>19</v>
      </c>
      <c r="N1441">
        <v>99</v>
      </c>
      <c r="O1441" s="4">
        <v>3.9583333333333337E-3</v>
      </c>
      <c r="P1441">
        <v>3</v>
      </c>
    </row>
    <row r="1442" spans="1:16" x14ac:dyDescent="0.3">
      <c r="A1442">
        <v>1441</v>
      </c>
      <c r="B1442" s="1" t="s">
        <v>15</v>
      </c>
      <c r="C1442" s="2">
        <v>44222</v>
      </c>
      <c r="D1442">
        <v>1</v>
      </c>
      <c r="E1442" s="1" t="s">
        <v>16</v>
      </c>
      <c r="F1442">
        <v>5</v>
      </c>
      <c r="G1442">
        <v>26</v>
      </c>
      <c r="H1442" s="1" t="s">
        <v>35</v>
      </c>
      <c r="I1442" s="3">
        <v>0.61900462962962965</v>
      </c>
      <c r="J1442">
        <v>14</v>
      </c>
      <c r="K1442" s="1" t="s">
        <v>26</v>
      </c>
      <c r="L1442" s="1" t="s">
        <v>19</v>
      </c>
      <c r="M1442" s="1" t="s">
        <v>19</v>
      </c>
      <c r="N1442">
        <v>40</v>
      </c>
      <c r="O1442" s="4">
        <v>3.3333333333333335E-3</v>
      </c>
      <c r="P1442">
        <v>3</v>
      </c>
    </row>
    <row r="1443" spans="1:16" x14ac:dyDescent="0.3">
      <c r="A1443">
        <v>1442</v>
      </c>
      <c r="B1443" s="1" t="s">
        <v>23</v>
      </c>
      <c r="C1443" s="2">
        <v>44222</v>
      </c>
      <c r="D1443">
        <v>1</v>
      </c>
      <c r="E1443" s="1" t="s">
        <v>16</v>
      </c>
      <c r="F1443">
        <v>5</v>
      </c>
      <c r="G1443">
        <v>26</v>
      </c>
      <c r="H1443" s="1" t="s">
        <v>35</v>
      </c>
      <c r="I1443" s="3">
        <v>0.61900462962962965</v>
      </c>
      <c r="J1443">
        <v>14</v>
      </c>
      <c r="K1443" s="1" t="s">
        <v>25</v>
      </c>
      <c r="L1443" s="1" t="s">
        <v>19</v>
      </c>
      <c r="M1443" s="1" t="s">
        <v>19</v>
      </c>
      <c r="N1443">
        <v>110</v>
      </c>
      <c r="O1443" s="4">
        <v>3.7037037037037038E-3</v>
      </c>
      <c r="P1443">
        <v>3</v>
      </c>
    </row>
    <row r="1444" spans="1:16" x14ac:dyDescent="0.3">
      <c r="A1444">
        <v>1443</v>
      </c>
      <c r="B1444" s="1" t="s">
        <v>15</v>
      </c>
      <c r="C1444" s="2">
        <v>44222</v>
      </c>
      <c r="D1444">
        <v>1</v>
      </c>
      <c r="E1444" s="1" t="s">
        <v>16</v>
      </c>
      <c r="F1444">
        <v>5</v>
      </c>
      <c r="G1444">
        <v>26</v>
      </c>
      <c r="H1444" s="1" t="s">
        <v>35</v>
      </c>
      <c r="I1444" s="3">
        <v>0.63599537037037035</v>
      </c>
      <c r="J1444">
        <v>15</v>
      </c>
      <c r="K1444" s="1" t="s">
        <v>26</v>
      </c>
      <c r="L1444" s="1" t="s">
        <v>19</v>
      </c>
      <c r="M1444" s="1" t="s">
        <v>19</v>
      </c>
      <c r="N1444">
        <v>109</v>
      </c>
      <c r="O1444" s="4">
        <v>6.018518518518519E-4</v>
      </c>
      <c r="P1444">
        <v>1</v>
      </c>
    </row>
    <row r="1445" spans="1:16" x14ac:dyDescent="0.3">
      <c r="A1445">
        <v>1444</v>
      </c>
      <c r="B1445" s="1" t="s">
        <v>30</v>
      </c>
      <c r="C1445" s="2">
        <v>44222</v>
      </c>
      <c r="D1445">
        <v>1</v>
      </c>
      <c r="E1445" s="1" t="s">
        <v>16</v>
      </c>
      <c r="F1445">
        <v>5</v>
      </c>
      <c r="G1445">
        <v>26</v>
      </c>
      <c r="H1445" s="1" t="s">
        <v>35</v>
      </c>
      <c r="I1445" s="3">
        <v>0.63599537037037035</v>
      </c>
      <c r="J1445">
        <v>15</v>
      </c>
      <c r="K1445" s="1" t="s">
        <v>18</v>
      </c>
      <c r="L1445" s="1" t="s">
        <v>19</v>
      </c>
      <c r="M1445" s="1" t="s">
        <v>19</v>
      </c>
      <c r="N1445">
        <v>116</v>
      </c>
      <c r="O1445" s="4">
        <v>3.5648148148148149E-3</v>
      </c>
      <c r="P1445">
        <v>3</v>
      </c>
    </row>
    <row r="1446" spans="1:16" x14ac:dyDescent="0.3">
      <c r="A1446">
        <v>1445</v>
      </c>
      <c r="B1446" s="1" t="s">
        <v>30</v>
      </c>
      <c r="C1446" s="2">
        <v>44222</v>
      </c>
      <c r="D1446">
        <v>1</v>
      </c>
      <c r="E1446" s="1" t="s">
        <v>16</v>
      </c>
      <c r="F1446">
        <v>5</v>
      </c>
      <c r="G1446">
        <v>26</v>
      </c>
      <c r="H1446" s="1" t="s">
        <v>35</v>
      </c>
      <c r="I1446" s="3">
        <v>0.64</v>
      </c>
      <c r="J1446">
        <v>15</v>
      </c>
      <c r="K1446" s="1" t="s">
        <v>28</v>
      </c>
      <c r="L1446" s="1" t="s">
        <v>19</v>
      </c>
      <c r="M1446" s="1" t="s">
        <v>19</v>
      </c>
      <c r="N1446">
        <v>82</v>
      </c>
      <c r="O1446" s="4">
        <v>1.5972222222222223E-3</v>
      </c>
      <c r="P1446">
        <v>2</v>
      </c>
    </row>
    <row r="1447" spans="1:16" x14ac:dyDescent="0.3">
      <c r="A1447">
        <v>1446</v>
      </c>
      <c r="B1447" s="1" t="s">
        <v>24</v>
      </c>
      <c r="C1447" s="2">
        <v>44222</v>
      </c>
      <c r="D1447">
        <v>1</v>
      </c>
      <c r="E1447" s="1" t="s">
        <v>16</v>
      </c>
      <c r="F1447">
        <v>5</v>
      </c>
      <c r="G1447">
        <v>26</v>
      </c>
      <c r="H1447" s="1" t="s">
        <v>35</v>
      </c>
      <c r="I1447" s="3">
        <v>0.64</v>
      </c>
      <c r="J1447">
        <v>15</v>
      </c>
      <c r="K1447" s="1" t="s">
        <v>18</v>
      </c>
      <c r="L1447" s="1" t="s">
        <v>19</v>
      </c>
      <c r="M1447" s="1" t="s">
        <v>19</v>
      </c>
      <c r="N1447">
        <v>65</v>
      </c>
      <c r="O1447" s="4">
        <v>1.724537037037037E-3</v>
      </c>
      <c r="P1447">
        <v>4</v>
      </c>
    </row>
    <row r="1448" spans="1:16" x14ac:dyDescent="0.3">
      <c r="A1448">
        <v>1447</v>
      </c>
      <c r="B1448" s="1" t="s">
        <v>31</v>
      </c>
      <c r="C1448" s="2">
        <v>44222</v>
      </c>
      <c r="D1448">
        <v>1</v>
      </c>
      <c r="E1448" s="1" t="s">
        <v>16</v>
      </c>
      <c r="F1448">
        <v>5</v>
      </c>
      <c r="G1448">
        <v>26</v>
      </c>
      <c r="H1448" s="1" t="s">
        <v>35</v>
      </c>
      <c r="I1448" s="3">
        <v>0.64299768518518519</v>
      </c>
      <c r="J1448">
        <v>15</v>
      </c>
      <c r="K1448" s="1" t="s">
        <v>18</v>
      </c>
      <c r="L1448" s="1" t="s">
        <v>19</v>
      </c>
      <c r="M1448" s="1" t="s">
        <v>19</v>
      </c>
      <c r="N1448">
        <v>24</v>
      </c>
      <c r="O1448" s="4">
        <v>2.4189814814814816E-3</v>
      </c>
      <c r="P1448">
        <v>4</v>
      </c>
    </row>
    <row r="1449" spans="1:16" x14ac:dyDescent="0.3">
      <c r="A1449">
        <v>1448</v>
      </c>
      <c r="B1449" s="1" t="s">
        <v>15</v>
      </c>
      <c r="C1449" s="2">
        <v>44222</v>
      </c>
      <c r="D1449">
        <v>1</v>
      </c>
      <c r="E1449" s="1" t="s">
        <v>16</v>
      </c>
      <c r="F1449">
        <v>5</v>
      </c>
      <c r="G1449">
        <v>26</v>
      </c>
      <c r="H1449" s="1" t="s">
        <v>35</v>
      </c>
      <c r="I1449" s="3">
        <v>0.64299768518518519</v>
      </c>
      <c r="J1449">
        <v>15</v>
      </c>
      <c r="K1449" s="1" t="s">
        <v>25</v>
      </c>
      <c r="L1449" s="1" t="s">
        <v>19</v>
      </c>
      <c r="M1449" s="1" t="s">
        <v>19</v>
      </c>
      <c r="N1449">
        <v>125</v>
      </c>
      <c r="O1449" s="4">
        <v>9.4907407407407408E-4</v>
      </c>
      <c r="P1449">
        <v>5</v>
      </c>
    </row>
    <row r="1450" spans="1:16" x14ac:dyDescent="0.3">
      <c r="A1450">
        <v>1449</v>
      </c>
      <c r="B1450" s="1" t="s">
        <v>24</v>
      </c>
      <c r="C1450" s="2">
        <v>44222</v>
      </c>
      <c r="D1450">
        <v>1</v>
      </c>
      <c r="E1450" s="1" t="s">
        <v>16</v>
      </c>
      <c r="F1450">
        <v>5</v>
      </c>
      <c r="G1450">
        <v>26</v>
      </c>
      <c r="H1450" s="1" t="s">
        <v>35</v>
      </c>
      <c r="I1450" s="3">
        <v>0.64500000000000002</v>
      </c>
      <c r="J1450">
        <v>15</v>
      </c>
      <c r="K1450" s="1" t="s">
        <v>26</v>
      </c>
      <c r="L1450" s="1" t="s">
        <v>19</v>
      </c>
      <c r="M1450" s="1" t="s">
        <v>19</v>
      </c>
      <c r="N1450">
        <v>87</v>
      </c>
      <c r="O1450" s="4">
        <v>7.407407407407407E-4</v>
      </c>
      <c r="P1450">
        <v>5</v>
      </c>
    </row>
    <row r="1451" spans="1:16" x14ac:dyDescent="0.3">
      <c r="A1451">
        <v>1450</v>
      </c>
      <c r="B1451" s="1" t="s">
        <v>27</v>
      </c>
      <c r="C1451" s="2">
        <v>44222</v>
      </c>
      <c r="D1451">
        <v>1</v>
      </c>
      <c r="E1451" s="1" t="s">
        <v>16</v>
      </c>
      <c r="F1451">
        <v>5</v>
      </c>
      <c r="G1451">
        <v>26</v>
      </c>
      <c r="H1451" s="1" t="s">
        <v>35</v>
      </c>
      <c r="I1451" s="3">
        <v>0.64500000000000002</v>
      </c>
      <c r="J1451">
        <v>15</v>
      </c>
      <c r="K1451" s="1" t="s">
        <v>28</v>
      </c>
      <c r="L1451" s="1" t="s">
        <v>19</v>
      </c>
      <c r="M1451" s="1" t="s">
        <v>19</v>
      </c>
      <c r="N1451">
        <v>119</v>
      </c>
      <c r="O1451" s="4">
        <v>4.9768518518518521E-4</v>
      </c>
      <c r="P1451">
        <v>4</v>
      </c>
    </row>
    <row r="1452" spans="1:16" x14ac:dyDescent="0.3">
      <c r="A1452">
        <v>1451</v>
      </c>
      <c r="B1452" s="1" t="s">
        <v>15</v>
      </c>
      <c r="C1452" s="2">
        <v>44222</v>
      </c>
      <c r="D1452">
        <v>1</v>
      </c>
      <c r="E1452" s="1" t="s">
        <v>16</v>
      </c>
      <c r="F1452">
        <v>5</v>
      </c>
      <c r="G1452">
        <v>26</v>
      </c>
      <c r="H1452" s="1" t="s">
        <v>35</v>
      </c>
      <c r="I1452" s="3">
        <v>0.64599537037037036</v>
      </c>
      <c r="J1452">
        <v>15</v>
      </c>
      <c r="K1452" s="1" t="s">
        <v>18</v>
      </c>
      <c r="L1452" s="1" t="s">
        <v>19</v>
      </c>
      <c r="M1452" s="1" t="s">
        <v>19</v>
      </c>
      <c r="N1452">
        <v>94</v>
      </c>
      <c r="O1452" s="4">
        <v>5.3240740740740744E-4</v>
      </c>
      <c r="P1452">
        <v>4</v>
      </c>
    </row>
    <row r="1453" spans="1:16" x14ac:dyDescent="0.3">
      <c r="A1453">
        <v>1452</v>
      </c>
      <c r="B1453" s="1" t="s">
        <v>31</v>
      </c>
      <c r="C1453" s="2">
        <v>44222</v>
      </c>
      <c r="D1453">
        <v>1</v>
      </c>
      <c r="E1453" s="1" t="s">
        <v>16</v>
      </c>
      <c r="F1453">
        <v>5</v>
      </c>
      <c r="G1453">
        <v>26</v>
      </c>
      <c r="H1453" s="1" t="s">
        <v>35</v>
      </c>
      <c r="I1453" s="3">
        <v>0.64599537037037036</v>
      </c>
      <c r="J1453">
        <v>15</v>
      </c>
      <c r="K1453" s="1" t="s">
        <v>25</v>
      </c>
      <c r="L1453" s="1" t="s">
        <v>22</v>
      </c>
      <c r="M1453" s="1" t="s">
        <v>22</v>
      </c>
      <c r="N1453"/>
      <c r="O1453" s="4"/>
    </row>
    <row r="1454" spans="1:16" x14ac:dyDescent="0.3">
      <c r="A1454">
        <v>1453</v>
      </c>
      <c r="B1454" s="1" t="s">
        <v>31</v>
      </c>
      <c r="C1454" s="2">
        <v>44222</v>
      </c>
      <c r="D1454">
        <v>1</v>
      </c>
      <c r="E1454" s="1" t="s">
        <v>16</v>
      </c>
      <c r="F1454">
        <v>5</v>
      </c>
      <c r="G1454">
        <v>26</v>
      </c>
      <c r="H1454" s="1" t="s">
        <v>35</v>
      </c>
      <c r="I1454" s="3">
        <v>0.65099537037037036</v>
      </c>
      <c r="J1454">
        <v>15</v>
      </c>
      <c r="K1454" s="1" t="s">
        <v>25</v>
      </c>
      <c r="L1454" s="1" t="s">
        <v>19</v>
      </c>
      <c r="M1454" s="1" t="s">
        <v>19</v>
      </c>
      <c r="N1454">
        <v>19</v>
      </c>
      <c r="O1454" s="4">
        <v>3.9004629629629628E-3</v>
      </c>
      <c r="P1454">
        <v>1</v>
      </c>
    </row>
    <row r="1455" spans="1:16" x14ac:dyDescent="0.3">
      <c r="A1455">
        <v>1454</v>
      </c>
      <c r="B1455" s="1" t="s">
        <v>31</v>
      </c>
      <c r="C1455" s="2">
        <v>44222</v>
      </c>
      <c r="D1455">
        <v>1</v>
      </c>
      <c r="E1455" s="1" t="s">
        <v>16</v>
      </c>
      <c r="F1455">
        <v>5</v>
      </c>
      <c r="G1455">
        <v>26</v>
      </c>
      <c r="H1455" s="1" t="s">
        <v>35</v>
      </c>
      <c r="I1455" s="3">
        <v>0.65099537037037036</v>
      </c>
      <c r="J1455">
        <v>15</v>
      </c>
      <c r="K1455" s="1" t="s">
        <v>18</v>
      </c>
      <c r="L1455" s="1" t="s">
        <v>19</v>
      </c>
      <c r="M1455" s="1" t="s">
        <v>19</v>
      </c>
      <c r="N1455">
        <v>68</v>
      </c>
      <c r="O1455" s="4">
        <v>1.8981481481481482E-3</v>
      </c>
      <c r="P1455">
        <v>3</v>
      </c>
    </row>
    <row r="1456" spans="1:16" x14ac:dyDescent="0.3">
      <c r="A1456">
        <v>1455</v>
      </c>
      <c r="B1456" s="1" t="s">
        <v>29</v>
      </c>
      <c r="C1456" s="2">
        <v>44222</v>
      </c>
      <c r="D1456">
        <v>1</v>
      </c>
      <c r="E1456" s="1" t="s">
        <v>16</v>
      </c>
      <c r="F1456">
        <v>5</v>
      </c>
      <c r="G1456">
        <v>26</v>
      </c>
      <c r="H1456" s="1" t="s">
        <v>35</v>
      </c>
      <c r="I1456" s="3">
        <v>0.66700231481481487</v>
      </c>
      <c r="J1456">
        <v>16</v>
      </c>
      <c r="K1456" s="1" t="s">
        <v>25</v>
      </c>
      <c r="L1456" s="1" t="s">
        <v>19</v>
      </c>
      <c r="M1456" s="1" t="s">
        <v>19</v>
      </c>
      <c r="N1456">
        <v>36</v>
      </c>
      <c r="O1456" s="4">
        <v>4.4212962962962964E-3</v>
      </c>
      <c r="P1456">
        <v>3</v>
      </c>
    </row>
    <row r="1457" spans="1:16" x14ac:dyDescent="0.3">
      <c r="A1457">
        <v>1456</v>
      </c>
      <c r="B1457" s="1" t="s">
        <v>30</v>
      </c>
      <c r="C1457" s="2">
        <v>44222</v>
      </c>
      <c r="D1457">
        <v>1</v>
      </c>
      <c r="E1457" s="1" t="s">
        <v>16</v>
      </c>
      <c r="F1457">
        <v>5</v>
      </c>
      <c r="G1457">
        <v>26</v>
      </c>
      <c r="H1457" s="1" t="s">
        <v>35</v>
      </c>
      <c r="I1457" s="3">
        <v>0.66700231481481487</v>
      </c>
      <c r="J1457">
        <v>16</v>
      </c>
      <c r="K1457" s="1" t="s">
        <v>25</v>
      </c>
      <c r="L1457" s="1" t="s">
        <v>19</v>
      </c>
      <c r="M1457" s="1" t="s">
        <v>19</v>
      </c>
      <c r="N1457">
        <v>50</v>
      </c>
      <c r="O1457" s="4">
        <v>7.6388888888888893E-4</v>
      </c>
      <c r="P1457">
        <v>4</v>
      </c>
    </row>
    <row r="1458" spans="1:16" x14ac:dyDescent="0.3">
      <c r="A1458">
        <v>1457</v>
      </c>
      <c r="B1458" s="1" t="s">
        <v>20</v>
      </c>
      <c r="C1458" s="2">
        <v>44222</v>
      </c>
      <c r="D1458">
        <v>1</v>
      </c>
      <c r="E1458" s="1" t="s">
        <v>16</v>
      </c>
      <c r="F1458">
        <v>5</v>
      </c>
      <c r="G1458">
        <v>26</v>
      </c>
      <c r="H1458" s="1" t="s">
        <v>35</v>
      </c>
      <c r="I1458" s="3">
        <v>0.67099537037037038</v>
      </c>
      <c r="J1458">
        <v>16</v>
      </c>
      <c r="K1458" s="1" t="s">
        <v>25</v>
      </c>
      <c r="L1458" s="1" t="s">
        <v>22</v>
      </c>
      <c r="M1458" s="1" t="s">
        <v>22</v>
      </c>
      <c r="N1458"/>
      <c r="O1458" s="4"/>
    </row>
    <row r="1459" spans="1:16" x14ac:dyDescent="0.3">
      <c r="A1459">
        <v>1458</v>
      </c>
      <c r="B1459" s="1" t="s">
        <v>24</v>
      </c>
      <c r="C1459" s="2">
        <v>44222</v>
      </c>
      <c r="D1459">
        <v>1</v>
      </c>
      <c r="E1459" s="1" t="s">
        <v>16</v>
      </c>
      <c r="F1459">
        <v>5</v>
      </c>
      <c r="G1459">
        <v>26</v>
      </c>
      <c r="H1459" s="1" t="s">
        <v>35</v>
      </c>
      <c r="I1459" s="3">
        <v>0.67099537037037038</v>
      </c>
      <c r="J1459">
        <v>16</v>
      </c>
      <c r="K1459" s="1" t="s">
        <v>18</v>
      </c>
      <c r="L1459" s="1" t="s">
        <v>19</v>
      </c>
      <c r="M1459" s="1" t="s">
        <v>19</v>
      </c>
      <c r="N1459">
        <v>60</v>
      </c>
      <c r="O1459" s="4">
        <v>1.5509259259259259E-3</v>
      </c>
      <c r="P1459">
        <v>3</v>
      </c>
    </row>
    <row r="1460" spans="1:16" x14ac:dyDescent="0.3">
      <c r="A1460">
        <v>1459</v>
      </c>
      <c r="B1460" s="1" t="s">
        <v>20</v>
      </c>
      <c r="C1460" s="2">
        <v>44222</v>
      </c>
      <c r="D1460">
        <v>1</v>
      </c>
      <c r="E1460" s="1" t="s">
        <v>16</v>
      </c>
      <c r="F1460">
        <v>5</v>
      </c>
      <c r="G1460">
        <v>26</v>
      </c>
      <c r="H1460" s="1" t="s">
        <v>35</v>
      </c>
      <c r="I1460" s="3">
        <v>0.72099537037037043</v>
      </c>
      <c r="J1460">
        <v>17</v>
      </c>
      <c r="K1460" s="1" t="s">
        <v>18</v>
      </c>
      <c r="L1460" s="1" t="s">
        <v>19</v>
      </c>
      <c r="M1460" s="1" t="s">
        <v>19</v>
      </c>
      <c r="N1460">
        <v>38</v>
      </c>
      <c r="O1460" s="4">
        <v>4.8379629629629632E-3</v>
      </c>
      <c r="P1460">
        <v>1</v>
      </c>
    </row>
    <row r="1461" spans="1:16" x14ac:dyDescent="0.3">
      <c r="A1461">
        <v>1460</v>
      </c>
      <c r="B1461" s="1" t="s">
        <v>20</v>
      </c>
      <c r="C1461" s="2">
        <v>44222</v>
      </c>
      <c r="D1461">
        <v>1</v>
      </c>
      <c r="E1461" s="1" t="s">
        <v>16</v>
      </c>
      <c r="F1461">
        <v>5</v>
      </c>
      <c r="G1461">
        <v>26</v>
      </c>
      <c r="H1461" s="1" t="s">
        <v>35</v>
      </c>
      <c r="I1461" s="3">
        <v>0.72099537037037043</v>
      </c>
      <c r="J1461">
        <v>17</v>
      </c>
      <c r="K1461" s="1" t="s">
        <v>18</v>
      </c>
      <c r="L1461" s="1" t="s">
        <v>19</v>
      </c>
      <c r="M1461" s="1" t="s">
        <v>19</v>
      </c>
      <c r="N1461">
        <v>115</v>
      </c>
      <c r="O1461" s="4">
        <v>4.340277777777778E-3</v>
      </c>
      <c r="P1461">
        <v>3</v>
      </c>
    </row>
    <row r="1462" spans="1:16" x14ac:dyDescent="0.3">
      <c r="A1462">
        <v>1461</v>
      </c>
      <c r="B1462" s="1" t="s">
        <v>31</v>
      </c>
      <c r="C1462" s="2">
        <v>44222</v>
      </c>
      <c r="D1462">
        <v>1</v>
      </c>
      <c r="E1462" s="1" t="s">
        <v>16</v>
      </c>
      <c r="F1462">
        <v>5</v>
      </c>
      <c r="G1462">
        <v>26</v>
      </c>
      <c r="H1462" s="1" t="s">
        <v>35</v>
      </c>
      <c r="I1462" s="3">
        <v>0.745</v>
      </c>
      <c r="J1462">
        <v>17</v>
      </c>
      <c r="K1462" s="1" t="s">
        <v>28</v>
      </c>
      <c r="L1462" s="1" t="s">
        <v>19</v>
      </c>
      <c r="M1462" s="1" t="s">
        <v>19</v>
      </c>
      <c r="N1462">
        <v>82</v>
      </c>
      <c r="O1462" s="4">
        <v>4.5949074074074078E-3</v>
      </c>
      <c r="P1462">
        <v>1</v>
      </c>
    </row>
    <row r="1463" spans="1:16" x14ac:dyDescent="0.3">
      <c r="A1463">
        <v>1462</v>
      </c>
      <c r="B1463" s="1" t="s">
        <v>27</v>
      </c>
      <c r="C1463" s="2">
        <v>44222</v>
      </c>
      <c r="D1463">
        <v>1</v>
      </c>
      <c r="E1463" s="1" t="s">
        <v>16</v>
      </c>
      <c r="F1463">
        <v>5</v>
      </c>
      <c r="G1463">
        <v>26</v>
      </c>
      <c r="H1463" s="1" t="s">
        <v>35</v>
      </c>
      <c r="I1463" s="3">
        <v>0.745</v>
      </c>
      <c r="J1463">
        <v>17</v>
      </c>
      <c r="K1463" s="1" t="s">
        <v>21</v>
      </c>
      <c r="L1463" s="1" t="s">
        <v>19</v>
      </c>
      <c r="M1463" s="1" t="s">
        <v>19</v>
      </c>
      <c r="N1463">
        <v>34</v>
      </c>
      <c r="O1463" s="4">
        <v>2.9861111111111113E-3</v>
      </c>
      <c r="P1463">
        <v>2</v>
      </c>
    </row>
    <row r="1464" spans="1:16" x14ac:dyDescent="0.3">
      <c r="A1464">
        <v>1463</v>
      </c>
      <c r="B1464" s="1" t="s">
        <v>15</v>
      </c>
      <c r="C1464" s="2">
        <v>44223</v>
      </c>
      <c r="D1464">
        <v>1</v>
      </c>
      <c r="E1464" s="1" t="s">
        <v>16</v>
      </c>
      <c r="F1464">
        <v>5</v>
      </c>
      <c r="G1464">
        <v>27</v>
      </c>
      <c r="H1464" s="1" t="s">
        <v>36</v>
      </c>
      <c r="I1464" s="3">
        <v>0.38200231481481484</v>
      </c>
      <c r="J1464">
        <v>9</v>
      </c>
      <c r="K1464" s="1" t="s">
        <v>28</v>
      </c>
      <c r="L1464" s="1" t="s">
        <v>19</v>
      </c>
      <c r="M1464" s="1" t="s">
        <v>19</v>
      </c>
      <c r="N1464">
        <v>95</v>
      </c>
      <c r="O1464" s="4">
        <v>2.0254629629629629E-3</v>
      </c>
      <c r="P1464">
        <v>3</v>
      </c>
    </row>
    <row r="1465" spans="1:16" x14ac:dyDescent="0.3">
      <c r="A1465">
        <v>1464</v>
      </c>
      <c r="B1465" s="1" t="s">
        <v>15</v>
      </c>
      <c r="C1465" s="2">
        <v>44223</v>
      </c>
      <c r="D1465">
        <v>1</v>
      </c>
      <c r="E1465" s="1" t="s">
        <v>16</v>
      </c>
      <c r="F1465">
        <v>5</v>
      </c>
      <c r="G1465">
        <v>27</v>
      </c>
      <c r="H1465" s="1" t="s">
        <v>36</v>
      </c>
      <c r="I1465" s="3">
        <v>0.38200231481481484</v>
      </c>
      <c r="J1465">
        <v>9</v>
      </c>
      <c r="K1465" s="1" t="s">
        <v>18</v>
      </c>
      <c r="L1465" s="1" t="s">
        <v>19</v>
      </c>
      <c r="M1465" s="1" t="s">
        <v>19</v>
      </c>
      <c r="N1465">
        <v>13</v>
      </c>
      <c r="O1465" s="4">
        <v>2.2453703703703702E-3</v>
      </c>
      <c r="P1465">
        <v>5</v>
      </c>
    </row>
    <row r="1466" spans="1:16" x14ac:dyDescent="0.3">
      <c r="A1466">
        <v>1465</v>
      </c>
      <c r="B1466" s="1" t="s">
        <v>20</v>
      </c>
      <c r="C1466" s="2">
        <v>44223</v>
      </c>
      <c r="D1466">
        <v>1</v>
      </c>
      <c r="E1466" s="1" t="s">
        <v>16</v>
      </c>
      <c r="F1466">
        <v>5</v>
      </c>
      <c r="G1466">
        <v>27</v>
      </c>
      <c r="H1466" s="1" t="s">
        <v>36</v>
      </c>
      <c r="I1466" s="3">
        <v>0.4020023148148148</v>
      </c>
      <c r="J1466">
        <v>9</v>
      </c>
      <c r="K1466" s="1" t="s">
        <v>21</v>
      </c>
      <c r="L1466" s="1" t="s">
        <v>19</v>
      </c>
      <c r="M1466" s="1" t="s">
        <v>19</v>
      </c>
      <c r="N1466">
        <v>22</v>
      </c>
      <c r="O1466" s="4">
        <v>2.9166666666666668E-3</v>
      </c>
      <c r="P1466">
        <v>3</v>
      </c>
    </row>
    <row r="1467" spans="1:16" x14ac:dyDescent="0.3">
      <c r="A1467">
        <v>1466</v>
      </c>
      <c r="B1467" s="1" t="s">
        <v>24</v>
      </c>
      <c r="C1467" s="2">
        <v>44223</v>
      </c>
      <c r="D1467">
        <v>1</v>
      </c>
      <c r="E1467" s="1" t="s">
        <v>16</v>
      </c>
      <c r="F1467">
        <v>5</v>
      </c>
      <c r="G1467">
        <v>27</v>
      </c>
      <c r="H1467" s="1" t="s">
        <v>36</v>
      </c>
      <c r="I1467" s="3">
        <v>0.4020023148148148</v>
      </c>
      <c r="J1467">
        <v>9</v>
      </c>
      <c r="K1467" s="1" t="s">
        <v>28</v>
      </c>
      <c r="L1467" s="1" t="s">
        <v>22</v>
      </c>
      <c r="M1467" s="1" t="s">
        <v>22</v>
      </c>
      <c r="N1467"/>
      <c r="O1467" s="4"/>
    </row>
    <row r="1468" spans="1:16" x14ac:dyDescent="0.3">
      <c r="A1468">
        <v>1467</v>
      </c>
      <c r="B1468" s="1" t="s">
        <v>30</v>
      </c>
      <c r="C1468" s="2">
        <v>44223</v>
      </c>
      <c r="D1468">
        <v>1</v>
      </c>
      <c r="E1468" s="1" t="s">
        <v>16</v>
      </c>
      <c r="F1468">
        <v>5</v>
      </c>
      <c r="G1468">
        <v>27</v>
      </c>
      <c r="H1468" s="1" t="s">
        <v>36</v>
      </c>
      <c r="I1468" s="3">
        <v>0.40400462962962963</v>
      </c>
      <c r="J1468">
        <v>9</v>
      </c>
      <c r="K1468" s="1" t="s">
        <v>26</v>
      </c>
      <c r="L1468" s="1" t="s">
        <v>19</v>
      </c>
      <c r="M1468" s="1" t="s">
        <v>19</v>
      </c>
      <c r="N1468">
        <v>86</v>
      </c>
      <c r="O1468" s="4">
        <v>1.9907407407407408E-3</v>
      </c>
      <c r="P1468">
        <v>1</v>
      </c>
    </row>
    <row r="1469" spans="1:16" x14ac:dyDescent="0.3">
      <c r="A1469">
        <v>1468</v>
      </c>
      <c r="B1469" s="1" t="s">
        <v>29</v>
      </c>
      <c r="C1469" s="2">
        <v>44223</v>
      </c>
      <c r="D1469">
        <v>1</v>
      </c>
      <c r="E1469" s="1" t="s">
        <v>16</v>
      </c>
      <c r="F1469">
        <v>5</v>
      </c>
      <c r="G1469">
        <v>27</v>
      </c>
      <c r="H1469" s="1" t="s">
        <v>36</v>
      </c>
      <c r="I1469" s="3">
        <v>0.40400462962962963</v>
      </c>
      <c r="J1469">
        <v>9</v>
      </c>
      <c r="K1469" s="1" t="s">
        <v>18</v>
      </c>
      <c r="L1469" s="1" t="s">
        <v>19</v>
      </c>
      <c r="M1469" s="1" t="s">
        <v>19</v>
      </c>
      <c r="N1469">
        <v>20</v>
      </c>
      <c r="O1469" s="4">
        <v>3.0439814814814813E-3</v>
      </c>
      <c r="P1469">
        <v>4</v>
      </c>
    </row>
    <row r="1470" spans="1:16" x14ac:dyDescent="0.3">
      <c r="A1470">
        <v>1469</v>
      </c>
      <c r="B1470" s="1" t="s">
        <v>24</v>
      </c>
      <c r="C1470" s="2">
        <v>44223</v>
      </c>
      <c r="D1470">
        <v>1</v>
      </c>
      <c r="E1470" s="1" t="s">
        <v>16</v>
      </c>
      <c r="F1470">
        <v>5</v>
      </c>
      <c r="G1470">
        <v>27</v>
      </c>
      <c r="H1470" s="1" t="s">
        <v>36</v>
      </c>
      <c r="I1470" s="3">
        <v>0.4129976851851852</v>
      </c>
      <c r="J1470">
        <v>9</v>
      </c>
      <c r="K1470" s="1" t="s">
        <v>25</v>
      </c>
      <c r="L1470" s="1" t="s">
        <v>22</v>
      </c>
      <c r="M1470" s="1" t="s">
        <v>22</v>
      </c>
      <c r="N1470"/>
      <c r="O1470" s="4"/>
    </row>
    <row r="1471" spans="1:16" x14ac:dyDescent="0.3">
      <c r="A1471">
        <v>1470</v>
      </c>
      <c r="B1471" s="1" t="s">
        <v>30</v>
      </c>
      <c r="C1471" s="2">
        <v>44223</v>
      </c>
      <c r="D1471">
        <v>1</v>
      </c>
      <c r="E1471" s="1" t="s">
        <v>16</v>
      </c>
      <c r="F1471">
        <v>5</v>
      </c>
      <c r="G1471">
        <v>27</v>
      </c>
      <c r="H1471" s="1" t="s">
        <v>36</v>
      </c>
      <c r="I1471" s="3">
        <v>0.4129976851851852</v>
      </c>
      <c r="J1471">
        <v>9</v>
      </c>
      <c r="K1471" s="1" t="s">
        <v>18</v>
      </c>
      <c r="L1471" s="1" t="s">
        <v>19</v>
      </c>
      <c r="M1471" s="1" t="s">
        <v>19</v>
      </c>
      <c r="N1471">
        <v>36</v>
      </c>
      <c r="O1471" s="4">
        <v>3.0208333333333333E-3</v>
      </c>
      <c r="P1471">
        <v>4</v>
      </c>
    </row>
    <row r="1472" spans="1:16" x14ac:dyDescent="0.3">
      <c r="A1472">
        <v>1471</v>
      </c>
      <c r="B1472" s="1" t="s">
        <v>30</v>
      </c>
      <c r="C1472" s="2">
        <v>44223</v>
      </c>
      <c r="D1472">
        <v>1</v>
      </c>
      <c r="E1472" s="1" t="s">
        <v>16</v>
      </c>
      <c r="F1472">
        <v>5</v>
      </c>
      <c r="G1472">
        <v>27</v>
      </c>
      <c r="H1472" s="1" t="s">
        <v>36</v>
      </c>
      <c r="I1472" s="3">
        <v>0.41499999999999998</v>
      </c>
      <c r="J1472">
        <v>9</v>
      </c>
      <c r="K1472" s="1" t="s">
        <v>28</v>
      </c>
      <c r="L1472" s="1" t="s">
        <v>19</v>
      </c>
      <c r="M1472" s="1" t="s">
        <v>19</v>
      </c>
      <c r="N1472">
        <v>118</v>
      </c>
      <c r="O1472" s="4">
        <v>2.3958333333333331E-3</v>
      </c>
      <c r="P1472">
        <v>4</v>
      </c>
    </row>
    <row r="1473" spans="1:16" x14ac:dyDescent="0.3">
      <c r="A1473">
        <v>1472</v>
      </c>
      <c r="B1473" s="1" t="s">
        <v>23</v>
      </c>
      <c r="C1473" s="2">
        <v>44223</v>
      </c>
      <c r="D1473">
        <v>1</v>
      </c>
      <c r="E1473" s="1" t="s">
        <v>16</v>
      </c>
      <c r="F1473">
        <v>5</v>
      </c>
      <c r="G1473">
        <v>27</v>
      </c>
      <c r="H1473" s="1" t="s">
        <v>36</v>
      </c>
      <c r="I1473" s="3">
        <v>0.41499999999999998</v>
      </c>
      <c r="J1473">
        <v>9</v>
      </c>
      <c r="K1473" s="1" t="s">
        <v>18</v>
      </c>
      <c r="L1473" s="1" t="s">
        <v>19</v>
      </c>
      <c r="M1473" s="1" t="s">
        <v>19</v>
      </c>
      <c r="N1473">
        <v>40</v>
      </c>
      <c r="O1473" s="4">
        <v>2.8472222222222223E-3</v>
      </c>
      <c r="P1473">
        <v>4</v>
      </c>
    </row>
    <row r="1474" spans="1:16" x14ac:dyDescent="0.3">
      <c r="A1474">
        <v>1473</v>
      </c>
      <c r="B1474" s="1" t="s">
        <v>27</v>
      </c>
      <c r="C1474" s="2">
        <v>44223</v>
      </c>
      <c r="D1474">
        <v>1</v>
      </c>
      <c r="E1474" s="1" t="s">
        <v>16</v>
      </c>
      <c r="F1474">
        <v>5</v>
      </c>
      <c r="G1474">
        <v>27</v>
      </c>
      <c r="H1474" s="1" t="s">
        <v>36</v>
      </c>
      <c r="I1474" s="3">
        <v>0.44700231481481484</v>
      </c>
      <c r="J1474">
        <v>10</v>
      </c>
      <c r="K1474" s="1" t="s">
        <v>18</v>
      </c>
      <c r="L1474" s="1" t="s">
        <v>19</v>
      </c>
      <c r="M1474" s="1" t="s">
        <v>19</v>
      </c>
      <c r="N1474">
        <v>97</v>
      </c>
      <c r="O1474" s="4">
        <v>4.5949074074074078E-3</v>
      </c>
      <c r="P1474">
        <v>4</v>
      </c>
    </row>
    <row r="1475" spans="1:16" x14ac:dyDescent="0.3">
      <c r="A1475">
        <v>1474</v>
      </c>
      <c r="B1475" s="1" t="s">
        <v>30</v>
      </c>
      <c r="C1475" s="2">
        <v>44223</v>
      </c>
      <c r="D1475">
        <v>1</v>
      </c>
      <c r="E1475" s="1" t="s">
        <v>16</v>
      </c>
      <c r="F1475">
        <v>5</v>
      </c>
      <c r="G1475">
        <v>27</v>
      </c>
      <c r="H1475" s="1" t="s">
        <v>36</v>
      </c>
      <c r="I1475" s="3">
        <v>0.44700231481481484</v>
      </c>
      <c r="J1475">
        <v>10</v>
      </c>
      <c r="K1475" s="1" t="s">
        <v>18</v>
      </c>
      <c r="L1475" s="1" t="s">
        <v>19</v>
      </c>
      <c r="M1475" s="1" t="s">
        <v>19</v>
      </c>
      <c r="N1475">
        <v>75</v>
      </c>
      <c r="O1475" s="4">
        <v>1.9675925925925924E-3</v>
      </c>
      <c r="P1475">
        <v>4</v>
      </c>
    </row>
    <row r="1476" spans="1:16" x14ac:dyDescent="0.3">
      <c r="A1476">
        <v>1475</v>
      </c>
      <c r="B1476" s="1" t="s">
        <v>31</v>
      </c>
      <c r="C1476" s="2">
        <v>44223</v>
      </c>
      <c r="D1476">
        <v>1</v>
      </c>
      <c r="E1476" s="1" t="s">
        <v>16</v>
      </c>
      <c r="F1476">
        <v>5</v>
      </c>
      <c r="G1476">
        <v>27</v>
      </c>
      <c r="H1476" s="1" t="s">
        <v>36</v>
      </c>
      <c r="I1476" s="3">
        <v>0.46500000000000002</v>
      </c>
      <c r="J1476">
        <v>11</v>
      </c>
      <c r="K1476" s="1" t="s">
        <v>21</v>
      </c>
      <c r="L1476" s="1" t="s">
        <v>19</v>
      </c>
      <c r="M1476" s="1" t="s">
        <v>19</v>
      </c>
      <c r="N1476">
        <v>61</v>
      </c>
      <c r="O1476" s="4">
        <v>1.8402777777777777E-3</v>
      </c>
      <c r="P1476">
        <v>3</v>
      </c>
    </row>
    <row r="1477" spans="1:16" x14ac:dyDescent="0.3">
      <c r="A1477">
        <v>1476</v>
      </c>
      <c r="B1477" s="1" t="s">
        <v>31</v>
      </c>
      <c r="C1477" s="2">
        <v>44223</v>
      </c>
      <c r="D1477">
        <v>1</v>
      </c>
      <c r="E1477" s="1" t="s">
        <v>16</v>
      </c>
      <c r="F1477">
        <v>5</v>
      </c>
      <c r="G1477">
        <v>27</v>
      </c>
      <c r="H1477" s="1" t="s">
        <v>36</v>
      </c>
      <c r="I1477" s="3">
        <v>0.46500000000000002</v>
      </c>
      <c r="J1477">
        <v>11</v>
      </c>
      <c r="K1477" s="1" t="s">
        <v>28</v>
      </c>
      <c r="L1477" s="1" t="s">
        <v>19</v>
      </c>
      <c r="M1477" s="1" t="s">
        <v>19</v>
      </c>
      <c r="N1477">
        <v>125</v>
      </c>
      <c r="O1477" s="4">
        <v>4.2245370370370371E-3</v>
      </c>
      <c r="P1477">
        <v>5</v>
      </c>
    </row>
    <row r="1478" spans="1:16" x14ac:dyDescent="0.3">
      <c r="A1478">
        <v>1477</v>
      </c>
      <c r="B1478" s="1" t="s">
        <v>27</v>
      </c>
      <c r="C1478" s="2">
        <v>44223</v>
      </c>
      <c r="D1478">
        <v>1</v>
      </c>
      <c r="E1478" s="1" t="s">
        <v>16</v>
      </c>
      <c r="F1478">
        <v>5</v>
      </c>
      <c r="G1478">
        <v>27</v>
      </c>
      <c r="H1478" s="1" t="s">
        <v>36</v>
      </c>
      <c r="I1478" s="3">
        <v>0.52799768518518519</v>
      </c>
      <c r="J1478">
        <v>12</v>
      </c>
      <c r="K1478" s="1" t="s">
        <v>18</v>
      </c>
      <c r="L1478" s="1" t="s">
        <v>22</v>
      </c>
      <c r="M1478" s="1" t="s">
        <v>22</v>
      </c>
      <c r="N1478"/>
      <c r="O1478" s="4"/>
    </row>
    <row r="1479" spans="1:16" x14ac:dyDescent="0.3">
      <c r="A1479">
        <v>1478</v>
      </c>
      <c r="B1479" s="1" t="s">
        <v>31</v>
      </c>
      <c r="C1479" s="2">
        <v>44223</v>
      </c>
      <c r="D1479">
        <v>1</v>
      </c>
      <c r="E1479" s="1" t="s">
        <v>16</v>
      </c>
      <c r="F1479">
        <v>5</v>
      </c>
      <c r="G1479">
        <v>27</v>
      </c>
      <c r="H1479" s="1" t="s">
        <v>36</v>
      </c>
      <c r="I1479" s="3">
        <v>0.52799768518518519</v>
      </c>
      <c r="J1479">
        <v>12</v>
      </c>
      <c r="K1479" s="1" t="s">
        <v>21</v>
      </c>
      <c r="L1479" s="1" t="s">
        <v>19</v>
      </c>
      <c r="M1479" s="1" t="s">
        <v>19</v>
      </c>
      <c r="N1479">
        <v>33</v>
      </c>
      <c r="O1479" s="4">
        <v>4.0740740740740737E-3</v>
      </c>
      <c r="P1479">
        <v>5</v>
      </c>
    </row>
    <row r="1480" spans="1:16" x14ac:dyDescent="0.3">
      <c r="A1480">
        <v>1479</v>
      </c>
      <c r="B1480" s="1" t="s">
        <v>30</v>
      </c>
      <c r="C1480" s="2">
        <v>44223</v>
      </c>
      <c r="D1480">
        <v>1</v>
      </c>
      <c r="E1480" s="1" t="s">
        <v>16</v>
      </c>
      <c r="F1480">
        <v>5</v>
      </c>
      <c r="G1480">
        <v>27</v>
      </c>
      <c r="H1480" s="1" t="s">
        <v>36</v>
      </c>
      <c r="I1480" s="3">
        <v>0.54200231481481487</v>
      </c>
      <c r="J1480">
        <v>13</v>
      </c>
      <c r="K1480" s="1" t="s">
        <v>21</v>
      </c>
      <c r="L1480" s="1" t="s">
        <v>22</v>
      </c>
      <c r="M1480" s="1" t="s">
        <v>22</v>
      </c>
      <c r="N1480"/>
      <c r="O1480" s="4"/>
    </row>
    <row r="1481" spans="1:16" x14ac:dyDescent="0.3">
      <c r="A1481">
        <v>1480</v>
      </c>
      <c r="B1481" s="1" t="s">
        <v>30</v>
      </c>
      <c r="C1481" s="2">
        <v>44223</v>
      </c>
      <c r="D1481">
        <v>1</v>
      </c>
      <c r="E1481" s="1" t="s">
        <v>16</v>
      </c>
      <c r="F1481">
        <v>5</v>
      </c>
      <c r="G1481">
        <v>27</v>
      </c>
      <c r="H1481" s="1" t="s">
        <v>36</v>
      </c>
      <c r="I1481" s="3">
        <v>0.54200231481481487</v>
      </c>
      <c r="J1481">
        <v>13</v>
      </c>
      <c r="K1481" s="1" t="s">
        <v>28</v>
      </c>
      <c r="L1481" s="1" t="s">
        <v>19</v>
      </c>
      <c r="M1481" s="1" t="s">
        <v>19</v>
      </c>
      <c r="N1481">
        <v>50</v>
      </c>
      <c r="O1481" s="4">
        <v>2.673611111111111E-3</v>
      </c>
      <c r="P1481">
        <v>5</v>
      </c>
    </row>
    <row r="1482" spans="1:16" x14ac:dyDescent="0.3">
      <c r="A1482">
        <v>1481</v>
      </c>
      <c r="B1482" s="1" t="s">
        <v>27</v>
      </c>
      <c r="C1482" s="2">
        <v>44223</v>
      </c>
      <c r="D1482">
        <v>1</v>
      </c>
      <c r="E1482" s="1" t="s">
        <v>16</v>
      </c>
      <c r="F1482">
        <v>5</v>
      </c>
      <c r="G1482">
        <v>27</v>
      </c>
      <c r="H1482" s="1" t="s">
        <v>36</v>
      </c>
      <c r="I1482" s="3">
        <v>0.54400462962962959</v>
      </c>
      <c r="J1482">
        <v>13</v>
      </c>
      <c r="K1482" s="1" t="s">
        <v>26</v>
      </c>
      <c r="L1482" s="1" t="s">
        <v>19</v>
      </c>
      <c r="M1482" s="1" t="s">
        <v>19</v>
      </c>
      <c r="N1482">
        <v>114</v>
      </c>
      <c r="O1482" s="4">
        <v>3.0208333333333333E-3</v>
      </c>
      <c r="P1482">
        <v>3</v>
      </c>
    </row>
    <row r="1483" spans="1:16" x14ac:dyDescent="0.3">
      <c r="A1483">
        <v>1482</v>
      </c>
      <c r="B1483" s="1" t="s">
        <v>27</v>
      </c>
      <c r="C1483" s="2">
        <v>44223</v>
      </c>
      <c r="D1483">
        <v>1</v>
      </c>
      <c r="E1483" s="1" t="s">
        <v>16</v>
      </c>
      <c r="F1483">
        <v>5</v>
      </c>
      <c r="G1483">
        <v>27</v>
      </c>
      <c r="H1483" s="1" t="s">
        <v>36</v>
      </c>
      <c r="I1483" s="3">
        <v>0.54400462962962959</v>
      </c>
      <c r="J1483">
        <v>13</v>
      </c>
      <c r="K1483" s="1" t="s">
        <v>21</v>
      </c>
      <c r="L1483" s="1" t="s">
        <v>22</v>
      </c>
      <c r="M1483" s="1" t="s">
        <v>22</v>
      </c>
      <c r="N1483"/>
      <c r="O1483" s="4"/>
    </row>
    <row r="1484" spans="1:16" x14ac:dyDescent="0.3">
      <c r="A1484">
        <v>1483</v>
      </c>
      <c r="B1484" s="1" t="s">
        <v>31</v>
      </c>
      <c r="C1484" s="2">
        <v>44223</v>
      </c>
      <c r="D1484">
        <v>1</v>
      </c>
      <c r="E1484" s="1" t="s">
        <v>16</v>
      </c>
      <c r="F1484">
        <v>5</v>
      </c>
      <c r="G1484">
        <v>27</v>
      </c>
      <c r="H1484" s="1" t="s">
        <v>36</v>
      </c>
      <c r="I1484" s="3">
        <v>0.54700231481481476</v>
      </c>
      <c r="J1484">
        <v>13</v>
      </c>
      <c r="K1484" s="1" t="s">
        <v>28</v>
      </c>
      <c r="L1484" s="1" t="s">
        <v>19</v>
      </c>
      <c r="M1484" s="1" t="s">
        <v>19</v>
      </c>
      <c r="N1484">
        <v>58</v>
      </c>
      <c r="O1484" s="4">
        <v>1.4004629629629629E-3</v>
      </c>
      <c r="P1484">
        <v>4</v>
      </c>
    </row>
    <row r="1485" spans="1:16" x14ac:dyDescent="0.3">
      <c r="A1485">
        <v>1484</v>
      </c>
      <c r="B1485" s="1" t="s">
        <v>15</v>
      </c>
      <c r="C1485" s="2">
        <v>44223</v>
      </c>
      <c r="D1485">
        <v>1</v>
      </c>
      <c r="E1485" s="1" t="s">
        <v>16</v>
      </c>
      <c r="F1485">
        <v>5</v>
      </c>
      <c r="G1485">
        <v>27</v>
      </c>
      <c r="H1485" s="1" t="s">
        <v>36</v>
      </c>
      <c r="I1485" s="3">
        <v>0.54700231481481476</v>
      </c>
      <c r="J1485">
        <v>13</v>
      </c>
      <c r="K1485" s="1" t="s">
        <v>28</v>
      </c>
      <c r="L1485" s="1" t="s">
        <v>19</v>
      </c>
      <c r="M1485" s="1" t="s">
        <v>19</v>
      </c>
      <c r="N1485">
        <v>86</v>
      </c>
      <c r="O1485" s="4">
        <v>2.3958333333333331E-3</v>
      </c>
      <c r="P1485">
        <v>2</v>
      </c>
    </row>
    <row r="1486" spans="1:16" x14ac:dyDescent="0.3">
      <c r="A1486">
        <v>1485</v>
      </c>
      <c r="B1486" s="1" t="s">
        <v>31</v>
      </c>
      <c r="C1486" s="2">
        <v>44223</v>
      </c>
      <c r="D1486">
        <v>1</v>
      </c>
      <c r="E1486" s="1" t="s">
        <v>16</v>
      </c>
      <c r="F1486">
        <v>5</v>
      </c>
      <c r="G1486">
        <v>27</v>
      </c>
      <c r="H1486" s="1" t="s">
        <v>36</v>
      </c>
      <c r="I1486" s="3">
        <v>0.54799768518518521</v>
      </c>
      <c r="J1486">
        <v>13</v>
      </c>
      <c r="K1486" s="1" t="s">
        <v>28</v>
      </c>
      <c r="L1486" s="1" t="s">
        <v>19</v>
      </c>
      <c r="M1486" s="1" t="s">
        <v>19</v>
      </c>
      <c r="N1486">
        <v>45</v>
      </c>
      <c r="O1486" s="4">
        <v>2.6967592592592594E-3</v>
      </c>
      <c r="P1486">
        <v>5</v>
      </c>
    </row>
    <row r="1487" spans="1:16" x14ac:dyDescent="0.3">
      <c r="A1487">
        <v>1486</v>
      </c>
      <c r="B1487" s="1" t="s">
        <v>31</v>
      </c>
      <c r="C1487" s="2">
        <v>44223</v>
      </c>
      <c r="D1487">
        <v>1</v>
      </c>
      <c r="E1487" s="1" t="s">
        <v>16</v>
      </c>
      <c r="F1487">
        <v>5</v>
      </c>
      <c r="G1487">
        <v>27</v>
      </c>
      <c r="H1487" s="1" t="s">
        <v>36</v>
      </c>
      <c r="I1487" s="3">
        <v>0.54799768518518521</v>
      </c>
      <c r="J1487">
        <v>13</v>
      </c>
      <c r="K1487" s="1" t="s">
        <v>28</v>
      </c>
      <c r="L1487" s="1" t="s">
        <v>19</v>
      </c>
      <c r="M1487" s="1" t="s">
        <v>19</v>
      </c>
      <c r="N1487">
        <v>84</v>
      </c>
      <c r="O1487" s="4">
        <v>1.7708333333333332E-3</v>
      </c>
      <c r="P1487">
        <v>2</v>
      </c>
    </row>
    <row r="1488" spans="1:16" x14ac:dyDescent="0.3">
      <c r="A1488">
        <v>1487</v>
      </c>
      <c r="B1488" s="1" t="s">
        <v>15</v>
      </c>
      <c r="C1488" s="2">
        <v>44223</v>
      </c>
      <c r="D1488">
        <v>1</v>
      </c>
      <c r="E1488" s="1" t="s">
        <v>16</v>
      </c>
      <c r="F1488">
        <v>5</v>
      </c>
      <c r="G1488">
        <v>27</v>
      </c>
      <c r="H1488" s="1" t="s">
        <v>36</v>
      </c>
      <c r="I1488" s="3">
        <v>0.55700231481481477</v>
      </c>
      <c r="J1488">
        <v>13</v>
      </c>
      <c r="K1488" s="1" t="s">
        <v>18</v>
      </c>
      <c r="L1488" s="1" t="s">
        <v>19</v>
      </c>
      <c r="M1488" s="1" t="s">
        <v>19</v>
      </c>
      <c r="N1488">
        <v>15</v>
      </c>
      <c r="O1488" s="4">
        <v>4.7916666666666663E-3</v>
      </c>
      <c r="P1488">
        <v>2</v>
      </c>
    </row>
    <row r="1489" spans="1:16" x14ac:dyDescent="0.3">
      <c r="A1489">
        <v>1488</v>
      </c>
      <c r="B1489" s="1" t="s">
        <v>23</v>
      </c>
      <c r="C1489" s="2">
        <v>44223</v>
      </c>
      <c r="D1489">
        <v>1</v>
      </c>
      <c r="E1489" s="1" t="s">
        <v>16</v>
      </c>
      <c r="F1489">
        <v>5</v>
      </c>
      <c r="G1489">
        <v>27</v>
      </c>
      <c r="H1489" s="1" t="s">
        <v>36</v>
      </c>
      <c r="I1489" s="3">
        <v>0.55700231481481477</v>
      </c>
      <c r="J1489">
        <v>13</v>
      </c>
      <c r="K1489" s="1" t="s">
        <v>26</v>
      </c>
      <c r="L1489" s="1" t="s">
        <v>19</v>
      </c>
      <c r="M1489" s="1" t="s">
        <v>19</v>
      </c>
      <c r="N1489">
        <v>47</v>
      </c>
      <c r="O1489" s="4">
        <v>2.8587962962962963E-3</v>
      </c>
      <c r="P1489">
        <v>2</v>
      </c>
    </row>
    <row r="1490" spans="1:16" x14ac:dyDescent="0.3">
      <c r="A1490">
        <v>1489</v>
      </c>
      <c r="B1490" s="1" t="s">
        <v>31</v>
      </c>
      <c r="C1490" s="2">
        <v>44223</v>
      </c>
      <c r="D1490">
        <v>1</v>
      </c>
      <c r="E1490" s="1" t="s">
        <v>16</v>
      </c>
      <c r="F1490">
        <v>5</v>
      </c>
      <c r="G1490">
        <v>27</v>
      </c>
      <c r="H1490" s="1" t="s">
        <v>36</v>
      </c>
      <c r="I1490" s="3">
        <v>0.56099537037037039</v>
      </c>
      <c r="J1490">
        <v>13</v>
      </c>
      <c r="K1490" s="1" t="s">
        <v>25</v>
      </c>
      <c r="L1490" s="1" t="s">
        <v>19</v>
      </c>
      <c r="M1490" s="1" t="s">
        <v>19</v>
      </c>
      <c r="N1490">
        <v>27</v>
      </c>
      <c r="O1490" s="4">
        <v>1.8171296296296297E-3</v>
      </c>
      <c r="P1490">
        <v>3</v>
      </c>
    </row>
    <row r="1491" spans="1:16" x14ac:dyDescent="0.3">
      <c r="A1491">
        <v>1490</v>
      </c>
      <c r="B1491" s="1" t="s">
        <v>30</v>
      </c>
      <c r="C1491" s="2">
        <v>44223</v>
      </c>
      <c r="D1491">
        <v>1</v>
      </c>
      <c r="E1491" s="1" t="s">
        <v>16</v>
      </c>
      <c r="F1491">
        <v>5</v>
      </c>
      <c r="G1491">
        <v>27</v>
      </c>
      <c r="H1491" s="1" t="s">
        <v>36</v>
      </c>
      <c r="I1491" s="3">
        <v>0.56099537037037039</v>
      </c>
      <c r="J1491">
        <v>13</v>
      </c>
      <c r="K1491" s="1" t="s">
        <v>26</v>
      </c>
      <c r="L1491" s="1" t="s">
        <v>19</v>
      </c>
      <c r="M1491" s="1" t="s">
        <v>19</v>
      </c>
      <c r="N1491">
        <v>49</v>
      </c>
      <c r="O1491" s="4">
        <v>9.7222222222222219E-4</v>
      </c>
      <c r="P1491">
        <v>4</v>
      </c>
    </row>
    <row r="1492" spans="1:16" x14ac:dyDescent="0.3">
      <c r="A1492">
        <v>1491</v>
      </c>
      <c r="B1492" s="1" t="s">
        <v>29</v>
      </c>
      <c r="C1492" s="2">
        <v>44223</v>
      </c>
      <c r="D1492">
        <v>1</v>
      </c>
      <c r="E1492" s="1" t="s">
        <v>16</v>
      </c>
      <c r="F1492">
        <v>5</v>
      </c>
      <c r="G1492">
        <v>27</v>
      </c>
      <c r="H1492" s="1" t="s">
        <v>36</v>
      </c>
      <c r="I1492" s="3">
        <v>0.57799768518518524</v>
      </c>
      <c r="J1492">
        <v>13</v>
      </c>
      <c r="K1492" s="1" t="s">
        <v>18</v>
      </c>
      <c r="L1492" s="1" t="s">
        <v>19</v>
      </c>
      <c r="M1492" s="1" t="s">
        <v>19</v>
      </c>
      <c r="N1492">
        <v>50</v>
      </c>
      <c r="O1492" s="4">
        <v>1.2152777777777778E-3</v>
      </c>
      <c r="P1492">
        <v>4</v>
      </c>
    </row>
    <row r="1493" spans="1:16" x14ac:dyDescent="0.3">
      <c r="A1493">
        <v>1492</v>
      </c>
      <c r="B1493" s="1" t="s">
        <v>24</v>
      </c>
      <c r="C1493" s="2">
        <v>44223</v>
      </c>
      <c r="D1493">
        <v>1</v>
      </c>
      <c r="E1493" s="1" t="s">
        <v>16</v>
      </c>
      <c r="F1493">
        <v>5</v>
      </c>
      <c r="G1493">
        <v>27</v>
      </c>
      <c r="H1493" s="1" t="s">
        <v>36</v>
      </c>
      <c r="I1493" s="3">
        <v>0.57799768518518524</v>
      </c>
      <c r="J1493">
        <v>13</v>
      </c>
      <c r="K1493" s="1" t="s">
        <v>28</v>
      </c>
      <c r="L1493" s="1" t="s">
        <v>19</v>
      </c>
      <c r="M1493" s="1" t="s">
        <v>19</v>
      </c>
      <c r="N1493">
        <v>87</v>
      </c>
      <c r="O1493" s="4">
        <v>3.4837962962962965E-3</v>
      </c>
      <c r="P1493">
        <v>2</v>
      </c>
    </row>
    <row r="1494" spans="1:16" x14ac:dyDescent="0.3">
      <c r="A1494">
        <v>1493</v>
      </c>
      <c r="B1494" s="1" t="s">
        <v>27</v>
      </c>
      <c r="C1494" s="2">
        <v>44223</v>
      </c>
      <c r="D1494">
        <v>1</v>
      </c>
      <c r="E1494" s="1" t="s">
        <v>16</v>
      </c>
      <c r="F1494">
        <v>5</v>
      </c>
      <c r="G1494">
        <v>27</v>
      </c>
      <c r="H1494" s="1" t="s">
        <v>36</v>
      </c>
      <c r="I1494" s="3">
        <v>0.61499999999999999</v>
      </c>
      <c r="J1494">
        <v>14</v>
      </c>
      <c r="K1494" s="1" t="s">
        <v>26</v>
      </c>
      <c r="L1494" s="1" t="s">
        <v>19</v>
      </c>
      <c r="M1494" s="1" t="s">
        <v>19</v>
      </c>
      <c r="N1494">
        <v>87</v>
      </c>
      <c r="O1494" s="4">
        <v>4.5601851851851853E-3</v>
      </c>
      <c r="P1494">
        <v>3</v>
      </c>
    </row>
    <row r="1495" spans="1:16" x14ac:dyDescent="0.3">
      <c r="A1495">
        <v>1494</v>
      </c>
      <c r="B1495" s="1" t="s">
        <v>27</v>
      </c>
      <c r="C1495" s="2">
        <v>44223</v>
      </c>
      <c r="D1495">
        <v>1</v>
      </c>
      <c r="E1495" s="1" t="s">
        <v>16</v>
      </c>
      <c r="F1495">
        <v>5</v>
      </c>
      <c r="G1495">
        <v>27</v>
      </c>
      <c r="H1495" s="1" t="s">
        <v>36</v>
      </c>
      <c r="I1495" s="3">
        <v>0.61499999999999999</v>
      </c>
      <c r="J1495">
        <v>14</v>
      </c>
      <c r="K1495" s="1" t="s">
        <v>25</v>
      </c>
      <c r="L1495" s="1" t="s">
        <v>19</v>
      </c>
      <c r="M1495" s="1" t="s">
        <v>19</v>
      </c>
      <c r="N1495">
        <v>15</v>
      </c>
      <c r="O1495" s="4">
        <v>4.1435185185185186E-3</v>
      </c>
      <c r="P1495">
        <v>3</v>
      </c>
    </row>
    <row r="1496" spans="1:16" x14ac:dyDescent="0.3">
      <c r="A1496">
        <v>1495</v>
      </c>
      <c r="B1496" s="1" t="s">
        <v>31</v>
      </c>
      <c r="C1496" s="2">
        <v>44223</v>
      </c>
      <c r="D1496">
        <v>1</v>
      </c>
      <c r="E1496" s="1" t="s">
        <v>16</v>
      </c>
      <c r="F1496">
        <v>5</v>
      </c>
      <c r="G1496">
        <v>27</v>
      </c>
      <c r="H1496" s="1" t="s">
        <v>36</v>
      </c>
      <c r="I1496" s="3">
        <v>0.62099537037037034</v>
      </c>
      <c r="J1496">
        <v>14</v>
      </c>
      <c r="K1496" s="1" t="s">
        <v>21</v>
      </c>
      <c r="L1496" s="1" t="s">
        <v>19</v>
      </c>
      <c r="M1496" s="1" t="s">
        <v>19</v>
      </c>
      <c r="N1496">
        <v>123</v>
      </c>
      <c r="O1496" s="4">
        <v>4.7337962962962967E-3</v>
      </c>
      <c r="P1496">
        <v>5</v>
      </c>
    </row>
    <row r="1497" spans="1:16" x14ac:dyDescent="0.3">
      <c r="A1497">
        <v>1496</v>
      </c>
      <c r="B1497" s="1" t="s">
        <v>20</v>
      </c>
      <c r="C1497" s="2">
        <v>44223</v>
      </c>
      <c r="D1497">
        <v>1</v>
      </c>
      <c r="E1497" s="1" t="s">
        <v>16</v>
      </c>
      <c r="F1497">
        <v>5</v>
      </c>
      <c r="G1497">
        <v>27</v>
      </c>
      <c r="H1497" s="1" t="s">
        <v>36</v>
      </c>
      <c r="I1497" s="3">
        <v>0.62099537037037034</v>
      </c>
      <c r="J1497">
        <v>14</v>
      </c>
      <c r="K1497" s="1" t="s">
        <v>25</v>
      </c>
      <c r="L1497" s="1" t="s">
        <v>19</v>
      </c>
      <c r="M1497" s="1" t="s">
        <v>19</v>
      </c>
      <c r="N1497">
        <v>32</v>
      </c>
      <c r="O1497" s="4">
        <v>3.2638888888888891E-3</v>
      </c>
      <c r="P1497">
        <v>3</v>
      </c>
    </row>
    <row r="1498" spans="1:16" x14ac:dyDescent="0.3">
      <c r="A1498">
        <v>1497</v>
      </c>
      <c r="B1498" s="1" t="s">
        <v>23</v>
      </c>
      <c r="C1498" s="2">
        <v>44223</v>
      </c>
      <c r="D1498">
        <v>1</v>
      </c>
      <c r="E1498" s="1" t="s">
        <v>16</v>
      </c>
      <c r="F1498">
        <v>5</v>
      </c>
      <c r="G1498">
        <v>27</v>
      </c>
      <c r="H1498" s="1" t="s">
        <v>36</v>
      </c>
      <c r="I1498" s="3">
        <v>0.64</v>
      </c>
      <c r="J1498">
        <v>15</v>
      </c>
      <c r="K1498" s="1" t="s">
        <v>25</v>
      </c>
      <c r="L1498" s="1" t="s">
        <v>19</v>
      </c>
      <c r="M1498" s="1" t="s">
        <v>19</v>
      </c>
      <c r="N1498">
        <v>10</v>
      </c>
      <c r="O1498" s="4">
        <v>9.837962962962962E-4</v>
      </c>
      <c r="P1498">
        <v>5</v>
      </c>
    </row>
    <row r="1499" spans="1:16" x14ac:dyDescent="0.3">
      <c r="A1499">
        <v>1498</v>
      </c>
      <c r="B1499" s="1" t="s">
        <v>31</v>
      </c>
      <c r="C1499" s="2">
        <v>44223</v>
      </c>
      <c r="D1499">
        <v>1</v>
      </c>
      <c r="E1499" s="1" t="s">
        <v>16</v>
      </c>
      <c r="F1499">
        <v>5</v>
      </c>
      <c r="G1499">
        <v>27</v>
      </c>
      <c r="H1499" s="1" t="s">
        <v>36</v>
      </c>
      <c r="I1499" s="3">
        <v>0.64</v>
      </c>
      <c r="J1499">
        <v>15</v>
      </c>
      <c r="K1499" s="1" t="s">
        <v>26</v>
      </c>
      <c r="L1499" s="1" t="s">
        <v>19</v>
      </c>
      <c r="M1499" s="1" t="s">
        <v>19</v>
      </c>
      <c r="N1499">
        <v>19</v>
      </c>
      <c r="O1499" s="4">
        <v>3.2754629629629631E-3</v>
      </c>
      <c r="P1499">
        <v>2</v>
      </c>
    </row>
    <row r="1500" spans="1:16" x14ac:dyDescent="0.3">
      <c r="A1500">
        <v>1499</v>
      </c>
      <c r="B1500" s="1" t="s">
        <v>20</v>
      </c>
      <c r="C1500" s="2">
        <v>44223</v>
      </c>
      <c r="D1500">
        <v>1</v>
      </c>
      <c r="E1500" s="1" t="s">
        <v>16</v>
      </c>
      <c r="F1500">
        <v>5</v>
      </c>
      <c r="G1500">
        <v>27</v>
      </c>
      <c r="H1500" s="1" t="s">
        <v>36</v>
      </c>
      <c r="I1500" s="3">
        <v>0.64099537037037035</v>
      </c>
      <c r="J1500">
        <v>15</v>
      </c>
      <c r="K1500" s="1" t="s">
        <v>26</v>
      </c>
      <c r="L1500" s="1" t="s">
        <v>19</v>
      </c>
      <c r="M1500" s="1" t="s">
        <v>19</v>
      </c>
      <c r="N1500">
        <v>10</v>
      </c>
      <c r="O1500" s="4">
        <v>4.2129629629629626E-3</v>
      </c>
      <c r="P1500">
        <v>5</v>
      </c>
    </row>
    <row r="1501" spans="1:16" x14ac:dyDescent="0.3">
      <c r="A1501">
        <v>1500</v>
      </c>
      <c r="B1501" s="1" t="s">
        <v>15</v>
      </c>
      <c r="C1501" s="2">
        <v>44223</v>
      </c>
      <c r="D1501">
        <v>1</v>
      </c>
      <c r="E1501" s="1" t="s">
        <v>16</v>
      </c>
      <c r="F1501">
        <v>5</v>
      </c>
      <c r="G1501">
        <v>27</v>
      </c>
      <c r="H1501" s="1" t="s">
        <v>36</v>
      </c>
      <c r="I1501" s="3">
        <v>0.64099537037037035</v>
      </c>
      <c r="J1501">
        <v>15</v>
      </c>
      <c r="K1501" s="1" t="s">
        <v>28</v>
      </c>
      <c r="L1501" s="1" t="s">
        <v>22</v>
      </c>
      <c r="M1501" s="1" t="s">
        <v>22</v>
      </c>
      <c r="N1501"/>
      <c r="O1501" s="4"/>
    </row>
    <row r="1502" spans="1:16" x14ac:dyDescent="0.3">
      <c r="A1502">
        <v>1501</v>
      </c>
      <c r="B1502" s="1" t="s">
        <v>23</v>
      </c>
      <c r="C1502" s="2">
        <v>44223</v>
      </c>
      <c r="D1502">
        <v>1</v>
      </c>
      <c r="E1502" s="1" t="s">
        <v>16</v>
      </c>
      <c r="F1502">
        <v>5</v>
      </c>
      <c r="G1502">
        <v>27</v>
      </c>
      <c r="H1502" s="1" t="s">
        <v>36</v>
      </c>
      <c r="I1502" s="3">
        <v>0.65299768518518519</v>
      </c>
      <c r="J1502">
        <v>15</v>
      </c>
      <c r="K1502" s="1" t="s">
        <v>28</v>
      </c>
      <c r="L1502" s="1" t="s">
        <v>19</v>
      </c>
      <c r="M1502" s="1" t="s">
        <v>19</v>
      </c>
      <c r="N1502">
        <v>112</v>
      </c>
      <c r="O1502" s="4">
        <v>1.8865740740740742E-3</v>
      </c>
      <c r="P1502">
        <v>4</v>
      </c>
    </row>
    <row r="1503" spans="1:16" x14ac:dyDescent="0.3">
      <c r="A1503">
        <v>1502</v>
      </c>
      <c r="B1503" s="1" t="s">
        <v>20</v>
      </c>
      <c r="C1503" s="2">
        <v>44223</v>
      </c>
      <c r="D1503">
        <v>1</v>
      </c>
      <c r="E1503" s="1" t="s">
        <v>16</v>
      </c>
      <c r="F1503">
        <v>5</v>
      </c>
      <c r="G1503">
        <v>27</v>
      </c>
      <c r="H1503" s="1" t="s">
        <v>36</v>
      </c>
      <c r="I1503" s="3">
        <v>0.65299768518518519</v>
      </c>
      <c r="J1503">
        <v>15</v>
      </c>
      <c r="K1503" s="1" t="s">
        <v>18</v>
      </c>
      <c r="L1503" s="1" t="s">
        <v>19</v>
      </c>
      <c r="M1503" s="1" t="s">
        <v>22</v>
      </c>
      <c r="N1503">
        <v>10</v>
      </c>
      <c r="O1503" s="4">
        <v>2.5694444444444445E-3</v>
      </c>
      <c r="P1503">
        <v>4</v>
      </c>
    </row>
    <row r="1504" spans="1:16" x14ac:dyDescent="0.3">
      <c r="A1504">
        <v>1503</v>
      </c>
      <c r="B1504" s="1" t="s">
        <v>27</v>
      </c>
      <c r="C1504" s="2">
        <v>44223</v>
      </c>
      <c r="D1504">
        <v>1</v>
      </c>
      <c r="E1504" s="1" t="s">
        <v>16</v>
      </c>
      <c r="F1504">
        <v>5</v>
      </c>
      <c r="G1504">
        <v>27</v>
      </c>
      <c r="H1504" s="1" t="s">
        <v>36</v>
      </c>
      <c r="I1504" s="3">
        <v>0.66700231481481487</v>
      </c>
      <c r="J1504">
        <v>16</v>
      </c>
      <c r="K1504" s="1" t="s">
        <v>26</v>
      </c>
      <c r="L1504" s="1" t="s">
        <v>19</v>
      </c>
      <c r="M1504" s="1" t="s">
        <v>19</v>
      </c>
      <c r="N1504">
        <v>26</v>
      </c>
      <c r="O1504" s="4">
        <v>1.3425925925925925E-3</v>
      </c>
      <c r="P1504">
        <v>2</v>
      </c>
    </row>
    <row r="1505" spans="1:16" x14ac:dyDescent="0.3">
      <c r="A1505">
        <v>1504</v>
      </c>
      <c r="B1505" s="1" t="s">
        <v>30</v>
      </c>
      <c r="C1505" s="2">
        <v>44223</v>
      </c>
      <c r="D1505">
        <v>1</v>
      </c>
      <c r="E1505" s="1" t="s">
        <v>16</v>
      </c>
      <c r="F1505">
        <v>5</v>
      </c>
      <c r="G1505">
        <v>27</v>
      </c>
      <c r="H1505" s="1" t="s">
        <v>36</v>
      </c>
      <c r="I1505" s="3">
        <v>0.66700231481481487</v>
      </c>
      <c r="J1505">
        <v>16</v>
      </c>
      <c r="K1505" s="1" t="s">
        <v>26</v>
      </c>
      <c r="L1505" s="1" t="s">
        <v>19</v>
      </c>
      <c r="M1505" s="1" t="s">
        <v>19</v>
      </c>
      <c r="N1505">
        <v>96</v>
      </c>
      <c r="O1505" s="4">
        <v>4.5023148148148149E-3</v>
      </c>
      <c r="P1505">
        <v>4</v>
      </c>
    </row>
    <row r="1506" spans="1:16" x14ac:dyDescent="0.3">
      <c r="A1506">
        <v>1505</v>
      </c>
      <c r="B1506" s="1" t="s">
        <v>31</v>
      </c>
      <c r="C1506" s="2">
        <v>44223</v>
      </c>
      <c r="D1506">
        <v>1</v>
      </c>
      <c r="E1506" s="1" t="s">
        <v>16</v>
      </c>
      <c r="F1506">
        <v>5</v>
      </c>
      <c r="G1506">
        <v>27</v>
      </c>
      <c r="H1506" s="1" t="s">
        <v>36</v>
      </c>
      <c r="I1506" s="3">
        <v>0.66799768518518521</v>
      </c>
      <c r="J1506">
        <v>16</v>
      </c>
      <c r="K1506" s="1" t="s">
        <v>25</v>
      </c>
      <c r="L1506" s="1" t="s">
        <v>19</v>
      </c>
      <c r="M1506" s="1" t="s">
        <v>19</v>
      </c>
      <c r="N1506">
        <v>99</v>
      </c>
      <c r="O1506" s="4">
        <v>3.0324074074074073E-3</v>
      </c>
      <c r="P1506">
        <v>3</v>
      </c>
    </row>
    <row r="1507" spans="1:16" x14ac:dyDescent="0.3">
      <c r="A1507">
        <v>1506</v>
      </c>
      <c r="B1507" s="1" t="s">
        <v>24</v>
      </c>
      <c r="C1507" s="2">
        <v>44223</v>
      </c>
      <c r="D1507">
        <v>1</v>
      </c>
      <c r="E1507" s="1" t="s">
        <v>16</v>
      </c>
      <c r="F1507">
        <v>5</v>
      </c>
      <c r="G1507">
        <v>27</v>
      </c>
      <c r="H1507" s="1" t="s">
        <v>36</v>
      </c>
      <c r="I1507" s="3">
        <v>0.66799768518518521</v>
      </c>
      <c r="J1507">
        <v>16</v>
      </c>
      <c r="K1507" s="1" t="s">
        <v>21</v>
      </c>
      <c r="L1507" s="1" t="s">
        <v>22</v>
      </c>
      <c r="M1507" s="1" t="s">
        <v>22</v>
      </c>
      <c r="N1507"/>
      <c r="O1507" s="4"/>
    </row>
    <row r="1508" spans="1:16" x14ac:dyDescent="0.3">
      <c r="A1508">
        <v>1507</v>
      </c>
      <c r="B1508" s="1" t="s">
        <v>27</v>
      </c>
      <c r="C1508" s="2">
        <v>44223</v>
      </c>
      <c r="D1508">
        <v>1</v>
      </c>
      <c r="E1508" s="1" t="s">
        <v>16</v>
      </c>
      <c r="F1508">
        <v>5</v>
      </c>
      <c r="G1508">
        <v>27</v>
      </c>
      <c r="H1508" s="1" t="s">
        <v>36</v>
      </c>
      <c r="I1508" s="3">
        <v>0.67400462962962959</v>
      </c>
      <c r="J1508">
        <v>16</v>
      </c>
      <c r="K1508" s="1" t="s">
        <v>26</v>
      </c>
      <c r="L1508" s="1" t="s">
        <v>19</v>
      </c>
      <c r="M1508" s="1" t="s">
        <v>19</v>
      </c>
      <c r="N1508">
        <v>77</v>
      </c>
      <c r="O1508" s="4">
        <v>2.2569444444444442E-3</v>
      </c>
      <c r="P1508">
        <v>5</v>
      </c>
    </row>
    <row r="1509" spans="1:16" x14ac:dyDescent="0.3">
      <c r="A1509">
        <v>1508</v>
      </c>
      <c r="B1509" s="1" t="s">
        <v>29</v>
      </c>
      <c r="C1509" s="2">
        <v>44223</v>
      </c>
      <c r="D1509">
        <v>1</v>
      </c>
      <c r="E1509" s="1" t="s">
        <v>16</v>
      </c>
      <c r="F1509">
        <v>5</v>
      </c>
      <c r="G1509">
        <v>27</v>
      </c>
      <c r="H1509" s="1" t="s">
        <v>36</v>
      </c>
      <c r="I1509" s="3">
        <v>0.67400462962962959</v>
      </c>
      <c r="J1509">
        <v>16</v>
      </c>
      <c r="K1509" s="1" t="s">
        <v>26</v>
      </c>
      <c r="L1509" s="1" t="s">
        <v>19</v>
      </c>
      <c r="M1509" s="1" t="s">
        <v>19</v>
      </c>
      <c r="N1509">
        <v>16</v>
      </c>
      <c r="O1509" s="4">
        <v>3.7152777777777778E-3</v>
      </c>
      <c r="P1509">
        <v>4</v>
      </c>
    </row>
    <row r="1510" spans="1:16" x14ac:dyDescent="0.3">
      <c r="A1510">
        <v>1509</v>
      </c>
      <c r="B1510" s="1" t="s">
        <v>30</v>
      </c>
      <c r="C1510" s="2">
        <v>44223</v>
      </c>
      <c r="D1510">
        <v>1</v>
      </c>
      <c r="E1510" s="1" t="s">
        <v>16</v>
      </c>
      <c r="F1510">
        <v>5</v>
      </c>
      <c r="G1510">
        <v>27</v>
      </c>
      <c r="H1510" s="1" t="s">
        <v>36</v>
      </c>
      <c r="I1510" s="3">
        <v>0.70700231481481479</v>
      </c>
      <c r="J1510">
        <v>16</v>
      </c>
      <c r="K1510" s="1" t="s">
        <v>18</v>
      </c>
      <c r="L1510" s="1" t="s">
        <v>19</v>
      </c>
      <c r="M1510" s="1" t="s">
        <v>19</v>
      </c>
      <c r="N1510">
        <v>100</v>
      </c>
      <c r="O1510" s="4">
        <v>1.8865740740740742E-3</v>
      </c>
      <c r="P1510">
        <v>4</v>
      </c>
    </row>
    <row r="1511" spans="1:16" x14ac:dyDescent="0.3">
      <c r="A1511">
        <v>1510</v>
      </c>
      <c r="B1511" s="1" t="s">
        <v>27</v>
      </c>
      <c r="C1511" s="2">
        <v>44223</v>
      </c>
      <c r="D1511">
        <v>1</v>
      </c>
      <c r="E1511" s="1" t="s">
        <v>16</v>
      </c>
      <c r="F1511">
        <v>5</v>
      </c>
      <c r="G1511">
        <v>27</v>
      </c>
      <c r="H1511" s="1" t="s">
        <v>36</v>
      </c>
      <c r="I1511" s="3">
        <v>0.70700231481481479</v>
      </c>
      <c r="J1511">
        <v>16</v>
      </c>
      <c r="K1511" s="1" t="s">
        <v>18</v>
      </c>
      <c r="L1511" s="1" t="s">
        <v>19</v>
      </c>
      <c r="M1511" s="1" t="s">
        <v>19</v>
      </c>
      <c r="N1511">
        <v>27</v>
      </c>
      <c r="O1511" s="4">
        <v>3.5763888888888889E-3</v>
      </c>
      <c r="P1511">
        <v>3</v>
      </c>
    </row>
    <row r="1512" spans="1:16" x14ac:dyDescent="0.3">
      <c r="A1512">
        <v>1511</v>
      </c>
      <c r="B1512" s="1" t="s">
        <v>20</v>
      </c>
      <c r="C1512" s="2">
        <v>44223</v>
      </c>
      <c r="D1512">
        <v>1</v>
      </c>
      <c r="E1512" s="1" t="s">
        <v>16</v>
      </c>
      <c r="F1512">
        <v>5</v>
      </c>
      <c r="G1512">
        <v>27</v>
      </c>
      <c r="H1512" s="1" t="s">
        <v>36</v>
      </c>
      <c r="I1512" s="3">
        <v>0.70900462962962962</v>
      </c>
      <c r="J1512">
        <v>17</v>
      </c>
      <c r="K1512" s="1" t="s">
        <v>25</v>
      </c>
      <c r="L1512" s="1" t="s">
        <v>19</v>
      </c>
      <c r="M1512" s="1" t="s">
        <v>19</v>
      </c>
      <c r="N1512">
        <v>31</v>
      </c>
      <c r="O1512" s="4">
        <v>3.0902777777777777E-3</v>
      </c>
      <c r="P1512">
        <v>1</v>
      </c>
    </row>
    <row r="1513" spans="1:16" x14ac:dyDescent="0.3">
      <c r="A1513">
        <v>1512</v>
      </c>
      <c r="B1513" s="1" t="s">
        <v>29</v>
      </c>
      <c r="C1513" s="2">
        <v>44223</v>
      </c>
      <c r="D1513">
        <v>1</v>
      </c>
      <c r="E1513" s="1" t="s">
        <v>16</v>
      </c>
      <c r="F1513">
        <v>5</v>
      </c>
      <c r="G1513">
        <v>27</v>
      </c>
      <c r="H1513" s="1" t="s">
        <v>36</v>
      </c>
      <c r="I1513" s="3">
        <v>0.70900462962962962</v>
      </c>
      <c r="J1513">
        <v>17</v>
      </c>
      <c r="K1513" s="1" t="s">
        <v>18</v>
      </c>
      <c r="L1513" s="1" t="s">
        <v>19</v>
      </c>
      <c r="M1513" s="1" t="s">
        <v>19</v>
      </c>
      <c r="N1513">
        <v>33</v>
      </c>
      <c r="O1513" s="4">
        <v>4.5370370370370373E-3</v>
      </c>
      <c r="P1513">
        <v>2</v>
      </c>
    </row>
    <row r="1514" spans="1:16" x14ac:dyDescent="0.3">
      <c r="A1514">
        <v>1513</v>
      </c>
      <c r="B1514" s="1" t="s">
        <v>27</v>
      </c>
      <c r="C1514" s="2">
        <v>44223</v>
      </c>
      <c r="D1514">
        <v>1</v>
      </c>
      <c r="E1514" s="1" t="s">
        <v>16</v>
      </c>
      <c r="F1514">
        <v>5</v>
      </c>
      <c r="G1514">
        <v>27</v>
      </c>
      <c r="H1514" s="1" t="s">
        <v>36</v>
      </c>
      <c r="I1514" s="3">
        <v>0.7170023148148148</v>
      </c>
      <c r="J1514">
        <v>17</v>
      </c>
      <c r="K1514" s="1" t="s">
        <v>28</v>
      </c>
      <c r="L1514" s="1" t="s">
        <v>19</v>
      </c>
      <c r="M1514" s="1" t="s">
        <v>19</v>
      </c>
      <c r="N1514">
        <v>107</v>
      </c>
      <c r="O1514" s="4">
        <v>2.1643518518518518E-3</v>
      </c>
      <c r="P1514">
        <v>4</v>
      </c>
    </row>
    <row r="1515" spans="1:16" x14ac:dyDescent="0.3">
      <c r="A1515">
        <v>1514</v>
      </c>
      <c r="B1515" s="1" t="s">
        <v>31</v>
      </c>
      <c r="C1515" s="2">
        <v>44223</v>
      </c>
      <c r="D1515">
        <v>1</v>
      </c>
      <c r="E1515" s="1" t="s">
        <v>16</v>
      </c>
      <c r="F1515">
        <v>5</v>
      </c>
      <c r="G1515">
        <v>27</v>
      </c>
      <c r="H1515" s="1" t="s">
        <v>36</v>
      </c>
      <c r="I1515" s="3">
        <v>0.7170023148148148</v>
      </c>
      <c r="J1515">
        <v>17</v>
      </c>
      <c r="K1515" s="1" t="s">
        <v>25</v>
      </c>
      <c r="L1515" s="1" t="s">
        <v>19</v>
      </c>
      <c r="M1515" s="1" t="s">
        <v>19</v>
      </c>
      <c r="N1515">
        <v>77</v>
      </c>
      <c r="O1515" s="4">
        <v>4.2129629629629626E-3</v>
      </c>
      <c r="P1515">
        <v>3</v>
      </c>
    </row>
    <row r="1516" spans="1:16" x14ac:dyDescent="0.3">
      <c r="A1516">
        <v>1515</v>
      </c>
      <c r="B1516" s="1" t="s">
        <v>27</v>
      </c>
      <c r="C1516" s="2">
        <v>44223</v>
      </c>
      <c r="D1516">
        <v>1</v>
      </c>
      <c r="E1516" s="1" t="s">
        <v>16</v>
      </c>
      <c r="F1516">
        <v>5</v>
      </c>
      <c r="G1516">
        <v>27</v>
      </c>
      <c r="H1516" s="1" t="s">
        <v>36</v>
      </c>
      <c r="I1516" s="3">
        <v>0.72099537037037043</v>
      </c>
      <c r="J1516">
        <v>17</v>
      </c>
      <c r="K1516" s="1" t="s">
        <v>28</v>
      </c>
      <c r="L1516" s="1" t="s">
        <v>19</v>
      </c>
      <c r="M1516" s="1" t="s">
        <v>19</v>
      </c>
      <c r="N1516">
        <v>28</v>
      </c>
      <c r="O1516" s="4">
        <v>2.1296296296296298E-3</v>
      </c>
      <c r="P1516">
        <v>5</v>
      </c>
    </row>
    <row r="1517" spans="1:16" x14ac:dyDescent="0.3">
      <c r="A1517">
        <v>1516</v>
      </c>
      <c r="B1517" s="1" t="s">
        <v>24</v>
      </c>
      <c r="C1517" s="2">
        <v>44223</v>
      </c>
      <c r="D1517">
        <v>1</v>
      </c>
      <c r="E1517" s="1" t="s">
        <v>16</v>
      </c>
      <c r="F1517">
        <v>5</v>
      </c>
      <c r="G1517">
        <v>27</v>
      </c>
      <c r="H1517" s="1" t="s">
        <v>36</v>
      </c>
      <c r="I1517" s="3">
        <v>0.72099537037037043</v>
      </c>
      <c r="J1517">
        <v>17</v>
      </c>
      <c r="K1517" s="1" t="s">
        <v>18</v>
      </c>
      <c r="L1517" s="1" t="s">
        <v>22</v>
      </c>
      <c r="M1517" s="1" t="s">
        <v>22</v>
      </c>
      <c r="N1517"/>
      <c r="O1517" s="4"/>
    </row>
    <row r="1518" spans="1:16" x14ac:dyDescent="0.3">
      <c r="A1518">
        <v>1517</v>
      </c>
      <c r="B1518" s="1" t="s">
        <v>27</v>
      </c>
      <c r="C1518" s="2">
        <v>44223</v>
      </c>
      <c r="D1518">
        <v>1</v>
      </c>
      <c r="E1518" s="1" t="s">
        <v>16</v>
      </c>
      <c r="F1518">
        <v>5</v>
      </c>
      <c r="G1518">
        <v>27</v>
      </c>
      <c r="H1518" s="1" t="s">
        <v>36</v>
      </c>
      <c r="I1518" s="3">
        <v>0.73799768518518516</v>
      </c>
      <c r="J1518">
        <v>17</v>
      </c>
      <c r="K1518" s="1" t="s">
        <v>18</v>
      </c>
      <c r="L1518" s="1" t="s">
        <v>19</v>
      </c>
      <c r="M1518" s="1" t="s">
        <v>19</v>
      </c>
      <c r="N1518">
        <v>93</v>
      </c>
      <c r="O1518" s="4">
        <v>6.4814814814814813E-4</v>
      </c>
      <c r="P1518">
        <v>4</v>
      </c>
    </row>
    <row r="1519" spans="1:16" x14ac:dyDescent="0.3">
      <c r="A1519">
        <v>1518</v>
      </c>
      <c r="B1519" s="1" t="s">
        <v>30</v>
      </c>
      <c r="C1519" s="2">
        <v>44223</v>
      </c>
      <c r="D1519">
        <v>1</v>
      </c>
      <c r="E1519" s="1" t="s">
        <v>16</v>
      </c>
      <c r="F1519">
        <v>5</v>
      </c>
      <c r="G1519">
        <v>27</v>
      </c>
      <c r="H1519" s="1" t="s">
        <v>36</v>
      </c>
      <c r="I1519" s="3">
        <v>0.73799768518518516</v>
      </c>
      <c r="J1519">
        <v>17</v>
      </c>
      <c r="K1519" s="1" t="s">
        <v>21</v>
      </c>
      <c r="L1519" s="1" t="s">
        <v>22</v>
      </c>
      <c r="M1519" s="1" t="s">
        <v>22</v>
      </c>
      <c r="N1519"/>
      <c r="O1519" s="4"/>
    </row>
    <row r="1520" spans="1:16" x14ac:dyDescent="0.3">
      <c r="A1520">
        <v>1519</v>
      </c>
      <c r="B1520" s="1" t="s">
        <v>27</v>
      </c>
      <c r="C1520" s="2">
        <v>44224</v>
      </c>
      <c r="D1520">
        <v>1</v>
      </c>
      <c r="E1520" s="1" t="s">
        <v>16</v>
      </c>
      <c r="F1520">
        <v>5</v>
      </c>
      <c r="G1520">
        <v>28</v>
      </c>
      <c r="H1520" s="1" t="s">
        <v>37</v>
      </c>
      <c r="I1520" s="3">
        <v>0.37799768518518517</v>
      </c>
      <c r="J1520">
        <v>9</v>
      </c>
      <c r="K1520" s="1" t="s">
        <v>28</v>
      </c>
      <c r="L1520" s="1" t="s">
        <v>19</v>
      </c>
      <c r="M1520" s="1" t="s">
        <v>19</v>
      </c>
      <c r="N1520">
        <v>46</v>
      </c>
      <c r="O1520" s="4">
        <v>3.0902777777777777E-3</v>
      </c>
      <c r="P1520">
        <v>5</v>
      </c>
    </row>
    <row r="1521" spans="1:16" x14ac:dyDescent="0.3">
      <c r="A1521">
        <v>1520</v>
      </c>
      <c r="B1521" s="1" t="s">
        <v>29</v>
      </c>
      <c r="C1521" s="2">
        <v>44224</v>
      </c>
      <c r="D1521">
        <v>1</v>
      </c>
      <c r="E1521" s="1" t="s">
        <v>16</v>
      </c>
      <c r="F1521">
        <v>5</v>
      </c>
      <c r="G1521">
        <v>28</v>
      </c>
      <c r="H1521" s="1" t="s">
        <v>37</v>
      </c>
      <c r="I1521" s="3">
        <v>0.37799768518518517</v>
      </c>
      <c r="J1521">
        <v>9</v>
      </c>
      <c r="K1521" s="1" t="s">
        <v>28</v>
      </c>
      <c r="L1521" s="1" t="s">
        <v>19</v>
      </c>
      <c r="M1521" s="1" t="s">
        <v>19</v>
      </c>
      <c r="N1521">
        <v>14</v>
      </c>
      <c r="O1521" s="4">
        <v>3.9467592592592592E-3</v>
      </c>
      <c r="P1521">
        <v>3</v>
      </c>
    </row>
    <row r="1522" spans="1:16" x14ac:dyDescent="0.3">
      <c r="A1522">
        <v>1521</v>
      </c>
      <c r="B1522" s="1" t="s">
        <v>24</v>
      </c>
      <c r="C1522" s="2">
        <v>44224</v>
      </c>
      <c r="D1522">
        <v>1</v>
      </c>
      <c r="E1522" s="1" t="s">
        <v>16</v>
      </c>
      <c r="F1522">
        <v>5</v>
      </c>
      <c r="G1522">
        <v>28</v>
      </c>
      <c r="H1522" s="1" t="s">
        <v>37</v>
      </c>
      <c r="I1522" s="3">
        <v>0.38299768518518518</v>
      </c>
      <c r="J1522">
        <v>9</v>
      </c>
      <c r="K1522" s="1" t="s">
        <v>26</v>
      </c>
      <c r="L1522" s="1" t="s">
        <v>19</v>
      </c>
      <c r="M1522" s="1" t="s">
        <v>19</v>
      </c>
      <c r="N1522">
        <v>58</v>
      </c>
      <c r="O1522" s="4">
        <v>3.4375E-3</v>
      </c>
      <c r="P1522">
        <v>3</v>
      </c>
    </row>
    <row r="1523" spans="1:16" x14ac:dyDescent="0.3">
      <c r="A1523">
        <v>1522</v>
      </c>
      <c r="B1523" s="1" t="s">
        <v>30</v>
      </c>
      <c r="C1523" s="2">
        <v>44224</v>
      </c>
      <c r="D1523">
        <v>1</v>
      </c>
      <c r="E1523" s="1" t="s">
        <v>16</v>
      </c>
      <c r="F1523">
        <v>5</v>
      </c>
      <c r="G1523">
        <v>28</v>
      </c>
      <c r="H1523" s="1" t="s">
        <v>37</v>
      </c>
      <c r="I1523" s="3">
        <v>0.38299768518518518</v>
      </c>
      <c r="J1523">
        <v>9</v>
      </c>
      <c r="K1523" s="1" t="s">
        <v>25</v>
      </c>
      <c r="L1523" s="1" t="s">
        <v>19</v>
      </c>
      <c r="M1523" s="1" t="s">
        <v>19</v>
      </c>
      <c r="N1523">
        <v>61</v>
      </c>
      <c r="O1523" s="4">
        <v>3.6574074074074074E-3</v>
      </c>
      <c r="P1523">
        <v>3</v>
      </c>
    </row>
    <row r="1524" spans="1:16" x14ac:dyDescent="0.3">
      <c r="A1524">
        <v>1523</v>
      </c>
      <c r="B1524" s="1" t="s">
        <v>30</v>
      </c>
      <c r="C1524" s="2">
        <v>44224</v>
      </c>
      <c r="D1524">
        <v>1</v>
      </c>
      <c r="E1524" s="1" t="s">
        <v>16</v>
      </c>
      <c r="F1524">
        <v>5</v>
      </c>
      <c r="G1524">
        <v>28</v>
      </c>
      <c r="H1524" s="1" t="s">
        <v>37</v>
      </c>
      <c r="I1524" s="3">
        <v>0.38400462962962961</v>
      </c>
      <c r="J1524">
        <v>9</v>
      </c>
      <c r="K1524" s="1" t="s">
        <v>25</v>
      </c>
      <c r="L1524" s="1" t="s">
        <v>19</v>
      </c>
      <c r="M1524" s="1" t="s">
        <v>19</v>
      </c>
      <c r="N1524">
        <v>38</v>
      </c>
      <c r="O1524" s="4">
        <v>4.4444444444444444E-3</v>
      </c>
      <c r="P1524">
        <v>4</v>
      </c>
    </row>
    <row r="1525" spans="1:16" x14ac:dyDescent="0.3">
      <c r="A1525">
        <v>1524</v>
      </c>
      <c r="B1525" s="1" t="s">
        <v>30</v>
      </c>
      <c r="C1525" s="2">
        <v>44224</v>
      </c>
      <c r="D1525">
        <v>1</v>
      </c>
      <c r="E1525" s="1" t="s">
        <v>16</v>
      </c>
      <c r="F1525">
        <v>5</v>
      </c>
      <c r="G1525">
        <v>28</v>
      </c>
      <c r="H1525" s="1" t="s">
        <v>37</v>
      </c>
      <c r="I1525" s="3">
        <v>0.38400462962962961</v>
      </c>
      <c r="J1525">
        <v>9</v>
      </c>
      <c r="K1525" s="1" t="s">
        <v>25</v>
      </c>
      <c r="L1525" s="1" t="s">
        <v>19</v>
      </c>
      <c r="M1525" s="1" t="s">
        <v>19</v>
      </c>
      <c r="N1525">
        <v>39</v>
      </c>
      <c r="O1525" s="4">
        <v>3.8888888888888888E-3</v>
      </c>
      <c r="P1525">
        <v>3</v>
      </c>
    </row>
    <row r="1526" spans="1:16" x14ac:dyDescent="0.3">
      <c r="A1526">
        <v>1525</v>
      </c>
      <c r="B1526" s="1" t="s">
        <v>23</v>
      </c>
      <c r="C1526" s="2">
        <v>44224</v>
      </c>
      <c r="D1526">
        <v>1</v>
      </c>
      <c r="E1526" s="1" t="s">
        <v>16</v>
      </c>
      <c r="F1526">
        <v>5</v>
      </c>
      <c r="G1526">
        <v>28</v>
      </c>
      <c r="H1526" s="1" t="s">
        <v>37</v>
      </c>
      <c r="I1526" s="3">
        <v>0.4070023148148148</v>
      </c>
      <c r="J1526">
        <v>9</v>
      </c>
      <c r="K1526" s="1" t="s">
        <v>21</v>
      </c>
      <c r="L1526" s="1" t="s">
        <v>19</v>
      </c>
      <c r="M1526" s="1" t="s">
        <v>19</v>
      </c>
      <c r="N1526">
        <v>87</v>
      </c>
      <c r="O1526" s="4">
        <v>1.0879629629629629E-3</v>
      </c>
      <c r="P1526">
        <v>4</v>
      </c>
    </row>
    <row r="1527" spans="1:16" x14ac:dyDescent="0.3">
      <c r="A1527">
        <v>1526</v>
      </c>
      <c r="B1527" s="1" t="s">
        <v>23</v>
      </c>
      <c r="C1527" s="2">
        <v>44224</v>
      </c>
      <c r="D1527">
        <v>1</v>
      </c>
      <c r="E1527" s="1" t="s">
        <v>16</v>
      </c>
      <c r="F1527">
        <v>5</v>
      </c>
      <c r="G1527">
        <v>28</v>
      </c>
      <c r="H1527" s="1" t="s">
        <v>37</v>
      </c>
      <c r="I1527" s="3">
        <v>0.4070023148148148</v>
      </c>
      <c r="J1527">
        <v>9</v>
      </c>
      <c r="K1527" s="1" t="s">
        <v>21</v>
      </c>
      <c r="L1527" s="1" t="s">
        <v>19</v>
      </c>
      <c r="M1527" s="1" t="s">
        <v>19</v>
      </c>
      <c r="N1527">
        <v>26</v>
      </c>
      <c r="O1527" s="4">
        <v>1.3310185185185185E-3</v>
      </c>
      <c r="P1527">
        <v>2</v>
      </c>
    </row>
    <row r="1528" spans="1:16" x14ac:dyDescent="0.3">
      <c r="A1528">
        <v>1527</v>
      </c>
      <c r="B1528" s="1" t="s">
        <v>24</v>
      </c>
      <c r="C1528" s="2">
        <v>44224</v>
      </c>
      <c r="D1528">
        <v>1</v>
      </c>
      <c r="E1528" s="1" t="s">
        <v>16</v>
      </c>
      <c r="F1528">
        <v>5</v>
      </c>
      <c r="G1528">
        <v>28</v>
      </c>
      <c r="H1528" s="1" t="s">
        <v>37</v>
      </c>
      <c r="I1528" s="3">
        <v>0.42</v>
      </c>
      <c r="J1528">
        <v>10</v>
      </c>
      <c r="K1528" s="1" t="s">
        <v>21</v>
      </c>
      <c r="L1528" s="1" t="s">
        <v>19</v>
      </c>
      <c r="M1528" s="1" t="s">
        <v>22</v>
      </c>
      <c r="N1528">
        <v>120</v>
      </c>
      <c r="O1528" s="4">
        <v>1.0069444444444444E-3</v>
      </c>
      <c r="P1528">
        <v>4</v>
      </c>
    </row>
    <row r="1529" spans="1:16" x14ac:dyDescent="0.3">
      <c r="A1529">
        <v>1528</v>
      </c>
      <c r="B1529" s="1" t="s">
        <v>31</v>
      </c>
      <c r="C1529" s="2">
        <v>44224</v>
      </c>
      <c r="D1529">
        <v>1</v>
      </c>
      <c r="E1529" s="1" t="s">
        <v>16</v>
      </c>
      <c r="F1529">
        <v>5</v>
      </c>
      <c r="G1529">
        <v>28</v>
      </c>
      <c r="H1529" s="1" t="s">
        <v>37</v>
      </c>
      <c r="I1529" s="3">
        <v>0.42</v>
      </c>
      <c r="J1529">
        <v>10</v>
      </c>
      <c r="K1529" s="1" t="s">
        <v>25</v>
      </c>
      <c r="L1529" s="1" t="s">
        <v>19</v>
      </c>
      <c r="M1529" s="1" t="s">
        <v>19</v>
      </c>
      <c r="N1529">
        <v>123</v>
      </c>
      <c r="O1529" s="4">
        <v>1.3541666666666667E-3</v>
      </c>
      <c r="P1529">
        <v>4</v>
      </c>
    </row>
    <row r="1530" spans="1:16" x14ac:dyDescent="0.3">
      <c r="A1530">
        <v>1529</v>
      </c>
      <c r="B1530" s="1" t="s">
        <v>15</v>
      </c>
      <c r="C1530" s="2">
        <v>44224</v>
      </c>
      <c r="D1530">
        <v>1</v>
      </c>
      <c r="E1530" s="1" t="s">
        <v>16</v>
      </c>
      <c r="F1530">
        <v>5</v>
      </c>
      <c r="G1530">
        <v>28</v>
      </c>
      <c r="H1530" s="1" t="s">
        <v>37</v>
      </c>
      <c r="I1530" s="3">
        <v>0.44500000000000001</v>
      </c>
      <c r="J1530">
        <v>10</v>
      </c>
      <c r="K1530" s="1" t="s">
        <v>18</v>
      </c>
      <c r="L1530" s="1" t="s">
        <v>19</v>
      </c>
      <c r="M1530" s="1" t="s">
        <v>19</v>
      </c>
      <c r="N1530">
        <v>48</v>
      </c>
      <c r="O1530" s="4">
        <v>1.0532407407407407E-3</v>
      </c>
      <c r="P1530">
        <v>3</v>
      </c>
    </row>
    <row r="1531" spans="1:16" x14ac:dyDescent="0.3">
      <c r="A1531">
        <v>1530</v>
      </c>
      <c r="B1531" s="1" t="s">
        <v>15</v>
      </c>
      <c r="C1531" s="2">
        <v>44224</v>
      </c>
      <c r="D1531">
        <v>1</v>
      </c>
      <c r="E1531" s="1" t="s">
        <v>16</v>
      </c>
      <c r="F1531">
        <v>5</v>
      </c>
      <c r="G1531">
        <v>28</v>
      </c>
      <c r="H1531" s="1" t="s">
        <v>37</v>
      </c>
      <c r="I1531" s="3">
        <v>0.44500000000000001</v>
      </c>
      <c r="J1531">
        <v>10</v>
      </c>
      <c r="K1531" s="1" t="s">
        <v>28</v>
      </c>
      <c r="L1531" s="1" t="s">
        <v>19</v>
      </c>
      <c r="M1531" s="1" t="s">
        <v>22</v>
      </c>
      <c r="N1531">
        <v>58</v>
      </c>
      <c r="O1531" s="4">
        <v>1.7939814814814815E-3</v>
      </c>
      <c r="P1531">
        <v>1</v>
      </c>
    </row>
    <row r="1532" spans="1:16" x14ac:dyDescent="0.3">
      <c r="A1532">
        <v>1531</v>
      </c>
      <c r="B1532" s="1" t="s">
        <v>30</v>
      </c>
      <c r="C1532" s="2">
        <v>44224</v>
      </c>
      <c r="D1532">
        <v>1</v>
      </c>
      <c r="E1532" s="1" t="s">
        <v>16</v>
      </c>
      <c r="F1532">
        <v>5</v>
      </c>
      <c r="G1532">
        <v>28</v>
      </c>
      <c r="H1532" s="1" t="s">
        <v>37</v>
      </c>
      <c r="I1532" s="3">
        <v>0.45299768518518518</v>
      </c>
      <c r="J1532">
        <v>10</v>
      </c>
      <c r="K1532" s="1" t="s">
        <v>18</v>
      </c>
      <c r="L1532" s="1" t="s">
        <v>19</v>
      </c>
      <c r="M1532" s="1" t="s">
        <v>19</v>
      </c>
      <c r="N1532">
        <v>90</v>
      </c>
      <c r="O1532" s="4">
        <v>3.2986111111111111E-3</v>
      </c>
      <c r="P1532">
        <v>3</v>
      </c>
    </row>
    <row r="1533" spans="1:16" x14ac:dyDescent="0.3">
      <c r="A1533">
        <v>1532</v>
      </c>
      <c r="B1533" s="1" t="s">
        <v>31</v>
      </c>
      <c r="C1533" s="2">
        <v>44224</v>
      </c>
      <c r="D1533">
        <v>1</v>
      </c>
      <c r="E1533" s="1" t="s">
        <v>16</v>
      </c>
      <c r="F1533">
        <v>5</v>
      </c>
      <c r="G1533">
        <v>28</v>
      </c>
      <c r="H1533" s="1" t="s">
        <v>37</v>
      </c>
      <c r="I1533" s="3">
        <v>0.45299768518518518</v>
      </c>
      <c r="J1533">
        <v>10</v>
      </c>
      <c r="K1533" s="1" t="s">
        <v>25</v>
      </c>
      <c r="L1533" s="1" t="s">
        <v>19</v>
      </c>
      <c r="M1533" s="1" t="s">
        <v>19</v>
      </c>
      <c r="N1533">
        <v>104</v>
      </c>
      <c r="O1533" s="4">
        <v>4.2939814814814811E-3</v>
      </c>
      <c r="P1533">
        <v>5</v>
      </c>
    </row>
    <row r="1534" spans="1:16" x14ac:dyDescent="0.3">
      <c r="A1534">
        <v>1533</v>
      </c>
      <c r="B1534" s="1" t="s">
        <v>23</v>
      </c>
      <c r="C1534" s="2">
        <v>44224</v>
      </c>
      <c r="D1534">
        <v>1</v>
      </c>
      <c r="E1534" s="1" t="s">
        <v>16</v>
      </c>
      <c r="F1534">
        <v>5</v>
      </c>
      <c r="G1534">
        <v>28</v>
      </c>
      <c r="H1534" s="1" t="s">
        <v>37</v>
      </c>
      <c r="I1534" s="3">
        <v>0.46299768518518519</v>
      </c>
      <c r="J1534">
        <v>11</v>
      </c>
      <c r="K1534" s="1" t="s">
        <v>28</v>
      </c>
      <c r="L1534" s="1" t="s">
        <v>19</v>
      </c>
      <c r="M1534" s="1" t="s">
        <v>19</v>
      </c>
      <c r="N1534">
        <v>41</v>
      </c>
      <c r="O1534" s="4">
        <v>2.1759259259259258E-3</v>
      </c>
      <c r="P1534">
        <v>4</v>
      </c>
    </row>
    <row r="1535" spans="1:16" x14ac:dyDescent="0.3">
      <c r="A1535">
        <v>1534</v>
      </c>
      <c r="B1535" s="1" t="s">
        <v>24</v>
      </c>
      <c r="C1535" s="2">
        <v>44224</v>
      </c>
      <c r="D1535">
        <v>1</v>
      </c>
      <c r="E1535" s="1" t="s">
        <v>16</v>
      </c>
      <c r="F1535">
        <v>5</v>
      </c>
      <c r="G1535">
        <v>28</v>
      </c>
      <c r="H1535" s="1" t="s">
        <v>37</v>
      </c>
      <c r="I1535" s="3">
        <v>0.46299768518518519</v>
      </c>
      <c r="J1535">
        <v>11</v>
      </c>
      <c r="K1535" s="1" t="s">
        <v>21</v>
      </c>
      <c r="L1535" s="1" t="s">
        <v>19</v>
      </c>
      <c r="M1535" s="1" t="s">
        <v>19</v>
      </c>
      <c r="N1535">
        <v>26</v>
      </c>
      <c r="O1535" s="4">
        <v>1.238425925925926E-3</v>
      </c>
      <c r="P1535">
        <v>5</v>
      </c>
    </row>
    <row r="1536" spans="1:16" x14ac:dyDescent="0.3">
      <c r="A1536">
        <v>1535</v>
      </c>
      <c r="B1536" s="1" t="s">
        <v>20</v>
      </c>
      <c r="C1536" s="2">
        <v>44224</v>
      </c>
      <c r="D1536">
        <v>1</v>
      </c>
      <c r="E1536" s="1" t="s">
        <v>16</v>
      </c>
      <c r="F1536">
        <v>5</v>
      </c>
      <c r="G1536">
        <v>28</v>
      </c>
      <c r="H1536" s="1" t="s">
        <v>37</v>
      </c>
      <c r="I1536" s="3">
        <v>0.4729976851851852</v>
      </c>
      <c r="J1536">
        <v>11</v>
      </c>
      <c r="K1536" s="1" t="s">
        <v>25</v>
      </c>
      <c r="L1536" s="1" t="s">
        <v>19</v>
      </c>
      <c r="M1536" s="1" t="s">
        <v>19</v>
      </c>
      <c r="N1536">
        <v>66</v>
      </c>
      <c r="O1536" s="4">
        <v>3.9814814814814817E-3</v>
      </c>
      <c r="P1536">
        <v>4</v>
      </c>
    </row>
    <row r="1537" spans="1:16" x14ac:dyDescent="0.3">
      <c r="A1537">
        <v>1536</v>
      </c>
      <c r="B1537" s="1" t="s">
        <v>20</v>
      </c>
      <c r="C1537" s="2">
        <v>44224</v>
      </c>
      <c r="D1537">
        <v>1</v>
      </c>
      <c r="E1537" s="1" t="s">
        <v>16</v>
      </c>
      <c r="F1537">
        <v>5</v>
      </c>
      <c r="G1537">
        <v>28</v>
      </c>
      <c r="H1537" s="1" t="s">
        <v>37</v>
      </c>
      <c r="I1537" s="3">
        <v>0.4729976851851852</v>
      </c>
      <c r="J1537">
        <v>11</v>
      </c>
      <c r="K1537" s="1" t="s">
        <v>26</v>
      </c>
      <c r="L1537" s="1" t="s">
        <v>19</v>
      </c>
      <c r="M1537" s="1" t="s">
        <v>19</v>
      </c>
      <c r="N1537">
        <v>65</v>
      </c>
      <c r="O1537" s="4">
        <v>1.2847222222222223E-3</v>
      </c>
      <c r="P1537">
        <v>5</v>
      </c>
    </row>
    <row r="1538" spans="1:16" x14ac:dyDescent="0.3">
      <c r="A1538">
        <v>1537</v>
      </c>
      <c r="B1538" s="1" t="s">
        <v>20</v>
      </c>
      <c r="C1538" s="2">
        <v>44224</v>
      </c>
      <c r="D1538">
        <v>1</v>
      </c>
      <c r="E1538" s="1" t="s">
        <v>16</v>
      </c>
      <c r="F1538">
        <v>5</v>
      </c>
      <c r="G1538">
        <v>28</v>
      </c>
      <c r="H1538" s="1" t="s">
        <v>37</v>
      </c>
      <c r="I1538" s="3">
        <v>0.47900462962962964</v>
      </c>
      <c r="J1538">
        <v>11</v>
      </c>
      <c r="K1538" s="1" t="s">
        <v>26</v>
      </c>
      <c r="L1538" s="1" t="s">
        <v>19</v>
      </c>
      <c r="M1538" s="1" t="s">
        <v>19</v>
      </c>
      <c r="N1538">
        <v>22</v>
      </c>
      <c r="O1538" s="4">
        <v>3.4953703703703705E-3</v>
      </c>
      <c r="P1538">
        <v>3</v>
      </c>
    </row>
    <row r="1539" spans="1:16" x14ac:dyDescent="0.3">
      <c r="A1539">
        <v>1538</v>
      </c>
      <c r="B1539" s="1" t="s">
        <v>29</v>
      </c>
      <c r="C1539" s="2">
        <v>44224</v>
      </c>
      <c r="D1539">
        <v>1</v>
      </c>
      <c r="E1539" s="1" t="s">
        <v>16</v>
      </c>
      <c r="F1539">
        <v>5</v>
      </c>
      <c r="G1539">
        <v>28</v>
      </c>
      <c r="H1539" s="1" t="s">
        <v>37</v>
      </c>
      <c r="I1539" s="3">
        <v>0.47900462962962964</v>
      </c>
      <c r="J1539">
        <v>11</v>
      </c>
      <c r="K1539" s="1" t="s">
        <v>28</v>
      </c>
      <c r="L1539" s="1" t="s">
        <v>19</v>
      </c>
      <c r="M1539" s="1" t="s">
        <v>22</v>
      </c>
      <c r="N1539">
        <v>96</v>
      </c>
      <c r="O1539" s="4">
        <v>2.7083333333333334E-3</v>
      </c>
      <c r="P1539">
        <v>1</v>
      </c>
    </row>
    <row r="1540" spans="1:16" x14ac:dyDescent="0.3">
      <c r="A1540">
        <v>1539</v>
      </c>
      <c r="B1540" s="1" t="s">
        <v>15</v>
      </c>
      <c r="C1540" s="2">
        <v>44224</v>
      </c>
      <c r="D1540">
        <v>1</v>
      </c>
      <c r="E1540" s="1" t="s">
        <v>16</v>
      </c>
      <c r="F1540">
        <v>5</v>
      </c>
      <c r="G1540">
        <v>28</v>
      </c>
      <c r="H1540" s="1" t="s">
        <v>37</v>
      </c>
      <c r="I1540" s="3">
        <v>0.49599537037037039</v>
      </c>
      <c r="J1540">
        <v>11</v>
      </c>
      <c r="K1540" s="1" t="s">
        <v>21</v>
      </c>
      <c r="L1540" s="1" t="s">
        <v>19</v>
      </c>
      <c r="M1540" s="1" t="s">
        <v>19</v>
      </c>
      <c r="N1540">
        <v>101</v>
      </c>
      <c r="O1540" s="4">
        <v>3.2986111111111111E-3</v>
      </c>
      <c r="P1540">
        <v>4</v>
      </c>
    </row>
    <row r="1541" spans="1:16" x14ac:dyDescent="0.3">
      <c r="A1541">
        <v>1540</v>
      </c>
      <c r="B1541" s="1" t="s">
        <v>20</v>
      </c>
      <c r="C1541" s="2">
        <v>44224</v>
      </c>
      <c r="D1541">
        <v>1</v>
      </c>
      <c r="E1541" s="1" t="s">
        <v>16</v>
      </c>
      <c r="F1541">
        <v>5</v>
      </c>
      <c r="G1541">
        <v>28</v>
      </c>
      <c r="H1541" s="1" t="s">
        <v>37</v>
      </c>
      <c r="I1541" s="3">
        <v>0.49599537037037039</v>
      </c>
      <c r="J1541">
        <v>11</v>
      </c>
      <c r="K1541" s="1" t="s">
        <v>26</v>
      </c>
      <c r="L1541" s="1" t="s">
        <v>19</v>
      </c>
      <c r="M1541" s="1" t="s">
        <v>19</v>
      </c>
      <c r="N1541">
        <v>124</v>
      </c>
      <c r="O1541" s="4">
        <v>1.1342592592592593E-3</v>
      </c>
      <c r="P1541">
        <v>4</v>
      </c>
    </row>
    <row r="1542" spans="1:16" x14ac:dyDescent="0.3">
      <c r="A1542">
        <v>1541</v>
      </c>
      <c r="B1542" s="1" t="s">
        <v>31</v>
      </c>
      <c r="C1542" s="2">
        <v>44224</v>
      </c>
      <c r="D1542">
        <v>1</v>
      </c>
      <c r="E1542" s="1" t="s">
        <v>16</v>
      </c>
      <c r="F1542">
        <v>5</v>
      </c>
      <c r="G1542">
        <v>28</v>
      </c>
      <c r="H1542" s="1" t="s">
        <v>37</v>
      </c>
      <c r="I1542" s="3">
        <v>0.49700231481481483</v>
      </c>
      <c r="J1542">
        <v>11</v>
      </c>
      <c r="K1542" s="1" t="s">
        <v>18</v>
      </c>
      <c r="L1542" s="1" t="s">
        <v>19</v>
      </c>
      <c r="M1542" s="1" t="s">
        <v>19</v>
      </c>
      <c r="N1542">
        <v>28</v>
      </c>
      <c r="O1542" s="4">
        <v>3.7615740740740739E-3</v>
      </c>
      <c r="P1542">
        <v>3</v>
      </c>
    </row>
    <row r="1543" spans="1:16" x14ac:dyDescent="0.3">
      <c r="A1543">
        <v>1542</v>
      </c>
      <c r="B1543" s="1" t="s">
        <v>20</v>
      </c>
      <c r="C1543" s="2">
        <v>44224</v>
      </c>
      <c r="D1543">
        <v>1</v>
      </c>
      <c r="E1543" s="1" t="s">
        <v>16</v>
      </c>
      <c r="F1543">
        <v>5</v>
      </c>
      <c r="G1543">
        <v>28</v>
      </c>
      <c r="H1543" s="1" t="s">
        <v>37</v>
      </c>
      <c r="I1543" s="3">
        <v>0.49700231481481483</v>
      </c>
      <c r="J1543">
        <v>11</v>
      </c>
      <c r="K1543" s="1" t="s">
        <v>18</v>
      </c>
      <c r="L1543" s="1" t="s">
        <v>19</v>
      </c>
      <c r="M1543" s="1" t="s">
        <v>19</v>
      </c>
      <c r="N1543">
        <v>90</v>
      </c>
      <c r="O1543" s="4">
        <v>2.650462962962963E-3</v>
      </c>
      <c r="P1543">
        <v>3</v>
      </c>
    </row>
    <row r="1544" spans="1:16" x14ac:dyDescent="0.3">
      <c r="A1544">
        <v>1543</v>
      </c>
      <c r="B1544" s="1" t="s">
        <v>30</v>
      </c>
      <c r="C1544" s="2">
        <v>44224</v>
      </c>
      <c r="D1544">
        <v>1</v>
      </c>
      <c r="E1544" s="1" t="s">
        <v>16</v>
      </c>
      <c r="F1544">
        <v>5</v>
      </c>
      <c r="G1544">
        <v>28</v>
      </c>
      <c r="H1544" s="1" t="s">
        <v>37</v>
      </c>
      <c r="I1544" s="3">
        <v>0.53200231481481486</v>
      </c>
      <c r="J1544">
        <v>12</v>
      </c>
      <c r="K1544" s="1" t="s">
        <v>18</v>
      </c>
      <c r="L1544" s="1" t="s">
        <v>19</v>
      </c>
      <c r="M1544" s="1" t="s">
        <v>19</v>
      </c>
      <c r="N1544">
        <v>111</v>
      </c>
      <c r="O1544" s="4">
        <v>2.7199074074074074E-3</v>
      </c>
      <c r="P1544">
        <v>5</v>
      </c>
    </row>
    <row r="1545" spans="1:16" x14ac:dyDescent="0.3">
      <c r="A1545">
        <v>1544</v>
      </c>
      <c r="B1545" s="1" t="s">
        <v>20</v>
      </c>
      <c r="C1545" s="2">
        <v>44224</v>
      </c>
      <c r="D1545">
        <v>1</v>
      </c>
      <c r="E1545" s="1" t="s">
        <v>16</v>
      </c>
      <c r="F1545">
        <v>5</v>
      </c>
      <c r="G1545">
        <v>28</v>
      </c>
      <c r="H1545" s="1" t="s">
        <v>37</v>
      </c>
      <c r="I1545" s="3">
        <v>0.53200231481481486</v>
      </c>
      <c r="J1545">
        <v>12</v>
      </c>
      <c r="K1545" s="1" t="s">
        <v>28</v>
      </c>
      <c r="L1545" s="1" t="s">
        <v>19</v>
      </c>
      <c r="M1545" s="1" t="s">
        <v>19</v>
      </c>
      <c r="N1545">
        <v>123</v>
      </c>
      <c r="O1545" s="4">
        <v>4.7453703703703704E-4</v>
      </c>
      <c r="P1545">
        <v>4</v>
      </c>
    </row>
    <row r="1546" spans="1:16" x14ac:dyDescent="0.3">
      <c r="A1546">
        <v>1545</v>
      </c>
      <c r="B1546" s="1" t="s">
        <v>27</v>
      </c>
      <c r="C1546" s="2">
        <v>44224</v>
      </c>
      <c r="D1546">
        <v>1</v>
      </c>
      <c r="E1546" s="1" t="s">
        <v>16</v>
      </c>
      <c r="F1546">
        <v>5</v>
      </c>
      <c r="G1546">
        <v>28</v>
      </c>
      <c r="H1546" s="1" t="s">
        <v>37</v>
      </c>
      <c r="I1546" s="3">
        <v>0.54200231481481487</v>
      </c>
      <c r="J1546">
        <v>13</v>
      </c>
      <c r="K1546" s="1" t="s">
        <v>18</v>
      </c>
      <c r="L1546" s="1" t="s">
        <v>22</v>
      </c>
      <c r="M1546" s="1" t="s">
        <v>22</v>
      </c>
      <c r="N1546"/>
      <c r="O1546" s="4"/>
    </row>
    <row r="1547" spans="1:16" x14ac:dyDescent="0.3">
      <c r="A1547">
        <v>1546</v>
      </c>
      <c r="B1547" s="1" t="s">
        <v>31</v>
      </c>
      <c r="C1547" s="2">
        <v>44224</v>
      </c>
      <c r="D1547">
        <v>1</v>
      </c>
      <c r="E1547" s="1" t="s">
        <v>16</v>
      </c>
      <c r="F1547">
        <v>5</v>
      </c>
      <c r="G1547">
        <v>28</v>
      </c>
      <c r="H1547" s="1" t="s">
        <v>37</v>
      </c>
      <c r="I1547" s="3">
        <v>0.54200231481481487</v>
      </c>
      <c r="J1547">
        <v>13</v>
      </c>
      <c r="K1547" s="1" t="s">
        <v>28</v>
      </c>
      <c r="L1547" s="1" t="s">
        <v>19</v>
      </c>
      <c r="M1547" s="1" t="s">
        <v>19</v>
      </c>
      <c r="N1547">
        <v>101</v>
      </c>
      <c r="O1547" s="4">
        <v>3.7268518518518519E-3</v>
      </c>
      <c r="P1547">
        <v>4</v>
      </c>
    </row>
    <row r="1548" spans="1:16" x14ac:dyDescent="0.3">
      <c r="A1548">
        <v>1547</v>
      </c>
      <c r="B1548" s="1" t="s">
        <v>29</v>
      </c>
      <c r="C1548" s="2">
        <v>44224</v>
      </c>
      <c r="D1548">
        <v>1</v>
      </c>
      <c r="E1548" s="1" t="s">
        <v>16</v>
      </c>
      <c r="F1548">
        <v>5</v>
      </c>
      <c r="G1548">
        <v>28</v>
      </c>
      <c r="H1548" s="1" t="s">
        <v>37</v>
      </c>
      <c r="I1548" s="3">
        <v>0.5540046296296296</v>
      </c>
      <c r="J1548">
        <v>13</v>
      </c>
      <c r="K1548" s="1" t="s">
        <v>26</v>
      </c>
      <c r="L1548" s="1" t="s">
        <v>19</v>
      </c>
      <c r="M1548" s="1" t="s">
        <v>19</v>
      </c>
      <c r="N1548">
        <v>44</v>
      </c>
      <c r="O1548" s="4">
        <v>1.4930555555555556E-3</v>
      </c>
      <c r="P1548">
        <v>5</v>
      </c>
    </row>
    <row r="1549" spans="1:16" x14ac:dyDescent="0.3">
      <c r="A1549">
        <v>1548</v>
      </c>
      <c r="B1549" s="1" t="s">
        <v>23</v>
      </c>
      <c r="C1549" s="2">
        <v>44224</v>
      </c>
      <c r="D1549">
        <v>1</v>
      </c>
      <c r="E1549" s="1" t="s">
        <v>16</v>
      </c>
      <c r="F1549">
        <v>5</v>
      </c>
      <c r="G1549">
        <v>28</v>
      </c>
      <c r="H1549" s="1" t="s">
        <v>37</v>
      </c>
      <c r="I1549" s="3">
        <v>0.5540046296296296</v>
      </c>
      <c r="J1549">
        <v>13</v>
      </c>
      <c r="K1549" s="1" t="s">
        <v>28</v>
      </c>
      <c r="L1549" s="1" t="s">
        <v>19</v>
      </c>
      <c r="M1549" s="1" t="s">
        <v>19</v>
      </c>
      <c r="N1549">
        <v>10</v>
      </c>
      <c r="O1549" s="4">
        <v>1.2847222222222223E-3</v>
      </c>
      <c r="P1549">
        <v>3</v>
      </c>
    </row>
    <row r="1550" spans="1:16" x14ac:dyDescent="0.3">
      <c r="A1550">
        <v>1549</v>
      </c>
      <c r="B1550" s="1" t="s">
        <v>15</v>
      </c>
      <c r="C1550" s="2">
        <v>44224</v>
      </c>
      <c r="D1550">
        <v>1</v>
      </c>
      <c r="E1550" s="1" t="s">
        <v>16</v>
      </c>
      <c r="F1550">
        <v>5</v>
      </c>
      <c r="G1550">
        <v>28</v>
      </c>
      <c r="H1550" s="1" t="s">
        <v>37</v>
      </c>
      <c r="I1550" s="3">
        <v>0.55500000000000005</v>
      </c>
      <c r="J1550">
        <v>13</v>
      </c>
      <c r="K1550" s="1" t="s">
        <v>28</v>
      </c>
      <c r="L1550" s="1" t="s">
        <v>19</v>
      </c>
      <c r="M1550" s="1" t="s">
        <v>19</v>
      </c>
      <c r="N1550">
        <v>45</v>
      </c>
      <c r="O1550" s="4">
        <v>2.3842592592592591E-3</v>
      </c>
      <c r="P1550">
        <v>1</v>
      </c>
    </row>
    <row r="1551" spans="1:16" x14ac:dyDescent="0.3">
      <c r="A1551">
        <v>1550</v>
      </c>
      <c r="B1551" s="1" t="s">
        <v>23</v>
      </c>
      <c r="C1551" s="2">
        <v>44224</v>
      </c>
      <c r="D1551">
        <v>1</v>
      </c>
      <c r="E1551" s="1" t="s">
        <v>16</v>
      </c>
      <c r="F1551">
        <v>5</v>
      </c>
      <c r="G1551">
        <v>28</v>
      </c>
      <c r="H1551" s="1" t="s">
        <v>37</v>
      </c>
      <c r="I1551" s="3">
        <v>0.55500000000000005</v>
      </c>
      <c r="J1551">
        <v>13</v>
      </c>
      <c r="K1551" s="1" t="s">
        <v>21</v>
      </c>
      <c r="L1551" s="1" t="s">
        <v>19</v>
      </c>
      <c r="M1551" s="1" t="s">
        <v>19</v>
      </c>
      <c r="N1551">
        <v>24</v>
      </c>
      <c r="O1551" s="4">
        <v>1.5740740740740741E-3</v>
      </c>
      <c r="P1551">
        <v>4</v>
      </c>
    </row>
    <row r="1552" spans="1:16" x14ac:dyDescent="0.3">
      <c r="A1552">
        <v>1551</v>
      </c>
      <c r="B1552" s="1" t="s">
        <v>29</v>
      </c>
      <c r="C1552" s="2">
        <v>44224</v>
      </c>
      <c r="D1552">
        <v>1</v>
      </c>
      <c r="E1552" s="1" t="s">
        <v>16</v>
      </c>
      <c r="F1552">
        <v>5</v>
      </c>
      <c r="G1552">
        <v>28</v>
      </c>
      <c r="H1552" s="1" t="s">
        <v>37</v>
      </c>
      <c r="I1552" s="3">
        <v>0.59599537037037043</v>
      </c>
      <c r="J1552">
        <v>14</v>
      </c>
      <c r="K1552" s="1" t="s">
        <v>25</v>
      </c>
      <c r="L1552" s="1" t="s">
        <v>19</v>
      </c>
      <c r="M1552" s="1" t="s">
        <v>19</v>
      </c>
      <c r="N1552">
        <v>70</v>
      </c>
      <c r="O1552" s="4">
        <v>4.0856481481481481E-3</v>
      </c>
      <c r="P1552">
        <v>1</v>
      </c>
    </row>
    <row r="1553" spans="1:16" x14ac:dyDescent="0.3">
      <c r="A1553">
        <v>1552</v>
      </c>
      <c r="B1553" s="1" t="s">
        <v>30</v>
      </c>
      <c r="C1553" s="2">
        <v>44224</v>
      </c>
      <c r="D1553">
        <v>1</v>
      </c>
      <c r="E1553" s="1" t="s">
        <v>16</v>
      </c>
      <c r="F1553">
        <v>5</v>
      </c>
      <c r="G1553">
        <v>28</v>
      </c>
      <c r="H1553" s="1" t="s">
        <v>37</v>
      </c>
      <c r="I1553" s="3">
        <v>0.59599537037037043</v>
      </c>
      <c r="J1553">
        <v>14</v>
      </c>
      <c r="K1553" s="1" t="s">
        <v>28</v>
      </c>
      <c r="L1553" s="1" t="s">
        <v>19</v>
      </c>
      <c r="M1553" s="1" t="s">
        <v>19</v>
      </c>
      <c r="N1553">
        <v>101</v>
      </c>
      <c r="O1553" s="4">
        <v>4.0740740740740737E-3</v>
      </c>
      <c r="P1553">
        <v>5</v>
      </c>
    </row>
    <row r="1554" spans="1:16" x14ac:dyDescent="0.3">
      <c r="A1554">
        <v>1553</v>
      </c>
      <c r="B1554" s="1" t="s">
        <v>31</v>
      </c>
      <c r="C1554" s="2">
        <v>44224</v>
      </c>
      <c r="D1554">
        <v>1</v>
      </c>
      <c r="E1554" s="1" t="s">
        <v>16</v>
      </c>
      <c r="F1554">
        <v>5</v>
      </c>
      <c r="G1554">
        <v>28</v>
      </c>
      <c r="H1554" s="1" t="s">
        <v>37</v>
      </c>
      <c r="I1554" s="3">
        <v>0.59700231481481481</v>
      </c>
      <c r="J1554">
        <v>14</v>
      </c>
      <c r="K1554" s="1" t="s">
        <v>28</v>
      </c>
      <c r="L1554" s="1" t="s">
        <v>19</v>
      </c>
      <c r="M1554" s="1" t="s">
        <v>19</v>
      </c>
      <c r="N1554">
        <v>23</v>
      </c>
      <c r="O1554" s="4">
        <v>2.2685185185185187E-3</v>
      </c>
      <c r="P1554">
        <v>3</v>
      </c>
    </row>
    <row r="1555" spans="1:16" x14ac:dyDescent="0.3">
      <c r="A1555">
        <v>1554</v>
      </c>
      <c r="B1555" s="1" t="s">
        <v>29</v>
      </c>
      <c r="C1555" s="2">
        <v>44224</v>
      </c>
      <c r="D1555">
        <v>1</v>
      </c>
      <c r="E1555" s="1" t="s">
        <v>16</v>
      </c>
      <c r="F1555">
        <v>5</v>
      </c>
      <c r="G1555">
        <v>28</v>
      </c>
      <c r="H1555" s="1" t="s">
        <v>37</v>
      </c>
      <c r="I1555" s="3">
        <v>0.59700231481481481</v>
      </c>
      <c r="J1555">
        <v>14</v>
      </c>
      <c r="K1555" s="1" t="s">
        <v>18</v>
      </c>
      <c r="L1555" s="1" t="s">
        <v>19</v>
      </c>
      <c r="M1555" s="1" t="s">
        <v>22</v>
      </c>
      <c r="N1555">
        <v>86</v>
      </c>
      <c r="O1555" s="4">
        <v>2.673611111111111E-3</v>
      </c>
      <c r="P1555">
        <v>3</v>
      </c>
    </row>
    <row r="1556" spans="1:16" x14ac:dyDescent="0.3">
      <c r="A1556">
        <v>1555</v>
      </c>
      <c r="B1556" s="1" t="s">
        <v>31</v>
      </c>
      <c r="C1556" s="2">
        <v>44224</v>
      </c>
      <c r="D1556">
        <v>1</v>
      </c>
      <c r="E1556" s="1" t="s">
        <v>16</v>
      </c>
      <c r="F1556">
        <v>5</v>
      </c>
      <c r="G1556">
        <v>28</v>
      </c>
      <c r="H1556" s="1" t="s">
        <v>37</v>
      </c>
      <c r="I1556" s="3">
        <v>0.60599537037037032</v>
      </c>
      <c r="J1556">
        <v>14</v>
      </c>
      <c r="K1556" s="1" t="s">
        <v>26</v>
      </c>
      <c r="L1556" s="1" t="s">
        <v>19</v>
      </c>
      <c r="M1556" s="1" t="s">
        <v>19</v>
      </c>
      <c r="N1556">
        <v>25</v>
      </c>
      <c r="O1556" s="4">
        <v>1.5625000000000001E-3</v>
      </c>
      <c r="P1556">
        <v>2</v>
      </c>
    </row>
    <row r="1557" spans="1:16" x14ac:dyDescent="0.3">
      <c r="A1557">
        <v>1556</v>
      </c>
      <c r="B1557" s="1" t="s">
        <v>27</v>
      </c>
      <c r="C1557" s="2">
        <v>44224</v>
      </c>
      <c r="D1557">
        <v>1</v>
      </c>
      <c r="E1557" s="1" t="s">
        <v>16</v>
      </c>
      <c r="F1557">
        <v>5</v>
      </c>
      <c r="G1557">
        <v>28</v>
      </c>
      <c r="H1557" s="1" t="s">
        <v>37</v>
      </c>
      <c r="I1557" s="3">
        <v>0.60599537037037032</v>
      </c>
      <c r="J1557">
        <v>14</v>
      </c>
      <c r="K1557" s="1" t="s">
        <v>26</v>
      </c>
      <c r="L1557" s="1" t="s">
        <v>19</v>
      </c>
      <c r="M1557" s="1" t="s">
        <v>19</v>
      </c>
      <c r="N1557">
        <v>46</v>
      </c>
      <c r="O1557" s="4">
        <v>2.0486111111111113E-3</v>
      </c>
      <c r="P1557">
        <v>4</v>
      </c>
    </row>
    <row r="1558" spans="1:16" x14ac:dyDescent="0.3">
      <c r="A1558">
        <v>1557</v>
      </c>
      <c r="B1558" s="1" t="s">
        <v>15</v>
      </c>
      <c r="C1558" s="2">
        <v>44224</v>
      </c>
      <c r="D1558">
        <v>1</v>
      </c>
      <c r="E1558" s="1" t="s">
        <v>16</v>
      </c>
      <c r="F1558">
        <v>5</v>
      </c>
      <c r="G1558">
        <v>28</v>
      </c>
      <c r="H1558" s="1" t="s">
        <v>37</v>
      </c>
      <c r="I1558" s="3">
        <v>0.62299768518518517</v>
      </c>
      <c r="J1558">
        <v>14</v>
      </c>
      <c r="K1558" s="1" t="s">
        <v>28</v>
      </c>
      <c r="L1558" s="1" t="s">
        <v>19</v>
      </c>
      <c r="M1558" s="1" t="s">
        <v>19</v>
      </c>
      <c r="N1558">
        <v>45</v>
      </c>
      <c r="O1558" s="4">
        <v>2.685185185185185E-3</v>
      </c>
      <c r="P1558">
        <v>4</v>
      </c>
    </row>
    <row r="1559" spans="1:16" x14ac:dyDescent="0.3">
      <c r="A1559">
        <v>1558</v>
      </c>
      <c r="B1559" s="1" t="s">
        <v>20</v>
      </c>
      <c r="C1559" s="2">
        <v>44224</v>
      </c>
      <c r="D1559">
        <v>1</v>
      </c>
      <c r="E1559" s="1" t="s">
        <v>16</v>
      </c>
      <c r="F1559">
        <v>5</v>
      </c>
      <c r="G1559">
        <v>28</v>
      </c>
      <c r="H1559" s="1" t="s">
        <v>37</v>
      </c>
      <c r="I1559" s="3">
        <v>0.62299768518518517</v>
      </c>
      <c r="J1559">
        <v>14</v>
      </c>
      <c r="K1559" s="1" t="s">
        <v>21</v>
      </c>
      <c r="L1559" s="1" t="s">
        <v>22</v>
      </c>
      <c r="M1559" s="1" t="s">
        <v>22</v>
      </c>
      <c r="N1559"/>
      <c r="O1559" s="4"/>
    </row>
    <row r="1560" spans="1:16" x14ac:dyDescent="0.3">
      <c r="A1560">
        <v>1559</v>
      </c>
      <c r="B1560" s="1" t="s">
        <v>24</v>
      </c>
      <c r="C1560" s="2">
        <v>44224</v>
      </c>
      <c r="D1560">
        <v>1</v>
      </c>
      <c r="E1560" s="1" t="s">
        <v>16</v>
      </c>
      <c r="F1560">
        <v>5</v>
      </c>
      <c r="G1560">
        <v>28</v>
      </c>
      <c r="H1560" s="1" t="s">
        <v>37</v>
      </c>
      <c r="I1560" s="3">
        <v>0.66200231481481486</v>
      </c>
      <c r="J1560">
        <v>15</v>
      </c>
      <c r="K1560" s="1" t="s">
        <v>21</v>
      </c>
      <c r="L1560" s="1" t="s">
        <v>19</v>
      </c>
      <c r="M1560" s="1" t="s">
        <v>19</v>
      </c>
      <c r="N1560">
        <v>93</v>
      </c>
      <c r="O1560" s="4">
        <v>4.5254629629629629E-3</v>
      </c>
      <c r="P1560">
        <v>3</v>
      </c>
    </row>
    <row r="1561" spans="1:16" x14ac:dyDescent="0.3">
      <c r="A1561">
        <v>1560</v>
      </c>
      <c r="B1561" s="1" t="s">
        <v>29</v>
      </c>
      <c r="C1561" s="2">
        <v>44224</v>
      </c>
      <c r="D1561">
        <v>1</v>
      </c>
      <c r="E1561" s="1" t="s">
        <v>16</v>
      </c>
      <c r="F1561">
        <v>5</v>
      </c>
      <c r="G1561">
        <v>28</v>
      </c>
      <c r="H1561" s="1" t="s">
        <v>37</v>
      </c>
      <c r="I1561" s="3">
        <v>0.66200231481481486</v>
      </c>
      <c r="J1561">
        <v>15</v>
      </c>
      <c r="K1561" s="1" t="s">
        <v>25</v>
      </c>
      <c r="L1561" s="1" t="s">
        <v>19</v>
      </c>
      <c r="M1561" s="1" t="s">
        <v>19</v>
      </c>
      <c r="N1561">
        <v>61</v>
      </c>
      <c r="O1561" s="4">
        <v>1.4004629629629629E-3</v>
      </c>
      <c r="P1561">
        <v>1</v>
      </c>
    </row>
    <row r="1562" spans="1:16" x14ac:dyDescent="0.3">
      <c r="A1562">
        <v>1561</v>
      </c>
      <c r="B1562" s="1" t="s">
        <v>15</v>
      </c>
      <c r="C1562" s="2">
        <v>44224</v>
      </c>
      <c r="D1562">
        <v>1</v>
      </c>
      <c r="E1562" s="1" t="s">
        <v>16</v>
      </c>
      <c r="F1562">
        <v>5</v>
      </c>
      <c r="G1562">
        <v>28</v>
      </c>
      <c r="H1562" s="1" t="s">
        <v>37</v>
      </c>
      <c r="I1562" s="3">
        <v>0.67599537037037039</v>
      </c>
      <c r="J1562">
        <v>16</v>
      </c>
      <c r="K1562" s="1" t="s">
        <v>28</v>
      </c>
      <c r="L1562" s="1" t="s">
        <v>22</v>
      </c>
      <c r="M1562" s="1" t="s">
        <v>22</v>
      </c>
      <c r="N1562"/>
      <c r="O1562" s="4"/>
    </row>
    <row r="1563" spans="1:16" x14ac:dyDescent="0.3">
      <c r="A1563">
        <v>1562</v>
      </c>
      <c r="B1563" s="1" t="s">
        <v>27</v>
      </c>
      <c r="C1563" s="2">
        <v>44224</v>
      </c>
      <c r="D1563">
        <v>1</v>
      </c>
      <c r="E1563" s="1" t="s">
        <v>16</v>
      </c>
      <c r="F1563">
        <v>5</v>
      </c>
      <c r="G1563">
        <v>28</v>
      </c>
      <c r="H1563" s="1" t="s">
        <v>37</v>
      </c>
      <c r="I1563" s="3">
        <v>0.67599537037037039</v>
      </c>
      <c r="J1563">
        <v>16</v>
      </c>
      <c r="K1563" s="1" t="s">
        <v>28</v>
      </c>
      <c r="L1563" s="1" t="s">
        <v>19</v>
      </c>
      <c r="M1563" s="1" t="s">
        <v>19</v>
      </c>
      <c r="N1563">
        <v>66</v>
      </c>
      <c r="O1563" s="4">
        <v>1.8055555555555555E-3</v>
      </c>
      <c r="P1563">
        <v>3</v>
      </c>
    </row>
    <row r="1564" spans="1:16" x14ac:dyDescent="0.3">
      <c r="A1564">
        <v>1563</v>
      </c>
      <c r="B1564" s="1" t="s">
        <v>24</v>
      </c>
      <c r="C1564" s="2">
        <v>44224</v>
      </c>
      <c r="D1564">
        <v>1</v>
      </c>
      <c r="E1564" s="1" t="s">
        <v>16</v>
      </c>
      <c r="F1564">
        <v>5</v>
      </c>
      <c r="G1564">
        <v>28</v>
      </c>
      <c r="H1564" s="1" t="s">
        <v>37</v>
      </c>
      <c r="I1564" s="3">
        <v>0.68</v>
      </c>
      <c r="J1564">
        <v>16</v>
      </c>
      <c r="K1564" s="1" t="s">
        <v>18</v>
      </c>
      <c r="L1564" s="1" t="s">
        <v>19</v>
      </c>
      <c r="M1564" s="1" t="s">
        <v>19</v>
      </c>
      <c r="N1564">
        <v>29</v>
      </c>
      <c r="O1564" s="4">
        <v>3.1828703703703702E-3</v>
      </c>
      <c r="P1564">
        <v>3</v>
      </c>
    </row>
    <row r="1565" spans="1:16" x14ac:dyDescent="0.3">
      <c r="A1565">
        <v>1564</v>
      </c>
      <c r="B1565" s="1" t="s">
        <v>24</v>
      </c>
      <c r="C1565" s="2">
        <v>44224</v>
      </c>
      <c r="D1565">
        <v>1</v>
      </c>
      <c r="E1565" s="1" t="s">
        <v>16</v>
      </c>
      <c r="F1565">
        <v>5</v>
      </c>
      <c r="G1565">
        <v>28</v>
      </c>
      <c r="H1565" s="1" t="s">
        <v>37</v>
      </c>
      <c r="I1565" s="3">
        <v>0.68</v>
      </c>
      <c r="J1565">
        <v>16</v>
      </c>
      <c r="K1565" s="1" t="s">
        <v>26</v>
      </c>
      <c r="L1565" s="1" t="s">
        <v>19</v>
      </c>
      <c r="M1565" s="1" t="s">
        <v>19</v>
      </c>
      <c r="N1565">
        <v>67</v>
      </c>
      <c r="O1565" s="4">
        <v>4.6527777777777774E-3</v>
      </c>
      <c r="P1565">
        <v>2</v>
      </c>
    </row>
    <row r="1566" spans="1:16" x14ac:dyDescent="0.3">
      <c r="A1566">
        <v>1565</v>
      </c>
      <c r="B1566" s="1" t="s">
        <v>31</v>
      </c>
      <c r="C1566" s="2">
        <v>44224</v>
      </c>
      <c r="D1566">
        <v>1</v>
      </c>
      <c r="E1566" s="1" t="s">
        <v>16</v>
      </c>
      <c r="F1566">
        <v>5</v>
      </c>
      <c r="G1566">
        <v>28</v>
      </c>
      <c r="H1566" s="1" t="s">
        <v>37</v>
      </c>
      <c r="I1566" s="3">
        <v>0.69499999999999995</v>
      </c>
      <c r="J1566">
        <v>16</v>
      </c>
      <c r="K1566" s="1" t="s">
        <v>18</v>
      </c>
      <c r="L1566" s="1" t="s">
        <v>19</v>
      </c>
      <c r="M1566" s="1" t="s">
        <v>19</v>
      </c>
      <c r="N1566">
        <v>94</v>
      </c>
      <c r="O1566" s="4">
        <v>1.1921296296296296E-3</v>
      </c>
      <c r="P1566">
        <v>4</v>
      </c>
    </row>
    <row r="1567" spans="1:16" x14ac:dyDescent="0.3">
      <c r="A1567">
        <v>1566</v>
      </c>
      <c r="B1567" s="1" t="s">
        <v>29</v>
      </c>
      <c r="C1567" s="2">
        <v>44224</v>
      </c>
      <c r="D1567">
        <v>1</v>
      </c>
      <c r="E1567" s="1" t="s">
        <v>16</v>
      </c>
      <c r="F1567">
        <v>5</v>
      </c>
      <c r="G1567">
        <v>28</v>
      </c>
      <c r="H1567" s="1" t="s">
        <v>37</v>
      </c>
      <c r="I1567" s="3">
        <v>0.69499999999999995</v>
      </c>
      <c r="J1567">
        <v>16</v>
      </c>
      <c r="K1567" s="1" t="s">
        <v>28</v>
      </c>
      <c r="L1567" s="1" t="s">
        <v>19</v>
      </c>
      <c r="M1567" s="1" t="s">
        <v>22</v>
      </c>
      <c r="N1567">
        <v>80</v>
      </c>
      <c r="O1567" s="4">
        <v>3.472222222222222E-3</v>
      </c>
      <c r="P1567">
        <v>4</v>
      </c>
    </row>
    <row r="1568" spans="1:16" x14ac:dyDescent="0.3">
      <c r="A1568">
        <v>1567</v>
      </c>
      <c r="B1568" s="1" t="s">
        <v>31</v>
      </c>
      <c r="C1568" s="2">
        <v>44224</v>
      </c>
      <c r="D1568">
        <v>1</v>
      </c>
      <c r="E1568" s="1" t="s">
        <v>16</v>
      </c>
      <c r="F1568">
        <v>5</v>
      </c>
      <c r="G1568">
        <v>28</v>
      </c>
      <c r="H1568" s="1" t="s">
        <v>37</v>
      </c>
      <c r="I1568" s="3">
        <v>0.71099537037037042</v>
      </c>
      <c r="J1568">
        <v>17</v>
      </c>
      <c r="K1568" s="1" t="s">
        <v>25</v>
      </c>
      <c r="L1568" s="1" t="s">
        <v>19</v>
      </c>
      <c r="M1568" s="1" t="s">
        <v>19</v>
      </c>
      <c r="N1568">
        <v>27</v>
      </c>
      <c r="O1568" s="4">
        <v>2.2685185185185187E-3</v>
      </c>
      <c r="P1568">
        <v>4</v>
      </c>
    </row>
    <row r="1569" spans="1:16" x14ac:dyDescent="0.3">
      <c r="A1569">
        <v>1568</v>
      </c>
      <c r="B1569" s="1" t="s">
        <v>31</v>
      </c>
      <c r="C1569" s="2">
        <v>44224</v>
      </c>
      <c r="D1569">
        <v>1</v>
      </c>
      <c r="E1569" s="1" t="s">
        <v>16</v>
      </c>
      <c r="F1569">
        <v>5</v>
      </c>
      <c r="G1569">
        <v>28</v>
      </c>
      <c r="H1569" s="1" t="s">
        <v>37</v>
      </c>
      <c r="I1569" s="3">
        <v>0.71099537037037042</v>
      </c>
      <c r="J1569">
        <v>17</v>
      </c>
      <c r="K1569" s="1" t="s">
        <v>28</v>
      </c>
      <c r="L1569" s="1" t="s">
        <v>19</v>
      </c>
      <c r="M1569" s="1" t="s">
        <v>19</v>
      </c>
      <c r="N1569">
        <v>41</v>
      </c>
      <c r="O1569" s="4">
        <v>2.2800925925925927E-3</v>
      </c>
      <c r="P1569">
        <v>4</v>
      </c>
    </row>
    <row r="1570" spans="1:16" x14ac:dyDescent="0.3">
      <c r="A1570">
        <v>1569</v>
      </c>
      <c r="B1570" s="1" t="s">
        <v>30</v>
      </c>
      <c r="C1570" s="2">
        <v>44224</v>
      </c>
      <c r="D1570">
        <v>1</v>
      </c>
      <c r="E1570" s="1" t="s">
        <v>16</v>
      </c>
      <c r="F1570">
        <v>5</v>
      </c>
      <c r="G1570">
        <v>28</v>
      </c>
      <c r="H1570" s="1" t="s">
        <v>37</v>
      </c>
      <c r="I1570" s="3">
        <v>0.72</v>
      </c>
      <c r="J1570">
        <v>17</v>
      </c>
      <c r="K1570" s="1" t="s">
        <v>21</v>
      </c>
      <c r="L1570" s="1" t="s">
        <v>19</v>
      </c>
      <c r="M1570" s="1" t="s">
        <v>19</v>
      </c>
      <c r="N1570">
        <v>84</v>
      </c>
      <c r="O1570" s="4">
        <v>2.9745370370370373E-3</v>
      </c>
      <c r="P1570">
        <v>4</v>
      </c>
    </row>
    <row r="1571" spans="1:16" x14ac:dyDescent="0.3">
      <c r="A1571">
        <v>1570</v>
      </c>
      <c r="B1571" s="1" t="s">
        <v>24</v>
      </c>
      <c r="C1571" s="2">
        <v>44224</v>
      </c>
      <c r="D1571">
        <v>1</v>
      </c>
      <c r="E1571" s="1" t="s">
        <v>16</v>
      </c>
      <c r="F1571">
        <v>5</v>
      </c>
      <c r="G1571">
        <v>28</v>
      </c>
      <c r="H1571" s="1" t="s">
        <v>37</v>
      </c>
      <c r="I1571" s="3">
        <v>0.72</v>
      </c>
      <c r="J1571">
        <v>17</v>
      </c>
      <c r="K1571" s="1" t="s">
        <v>18</v>
      </c>
      <c r="L1571" s="1" t="s">
        <v>19</v>
      </c>
      <c r="M1571" s="1" t="s">
        <v>19</v>
      </c>
      <c r="N1571">
        <v>121</v>
      </c>
      <c r="O1571" s="4">
        <v>1.3541666666666667E-3</v>
      </c>
      <c r="P1571">
        <v>4</v>
      </c>
    </row>
    <row r="1572" spans="1:16" x14ac:dyDescent="0.3">
      <c r="A1572">
        <v>1571</v>
      </c>
      <c r="B1572" s="1" t="s">
        <v>15</v>
      </c>
      <c r="C1572" s="2">
        <v>44224</v>
      </c>
      <c r="D1572">
        <v>1</v>
      </c>
      <c r="E1572" s="1" t="s">
        <v>16</v>
      </c>
      <c r="F1572">
        <v>5</v>
      </c>
      <c r="G1572">
        <v>28</v>
      </c>
      <c r="H1572" s="1" t="s">
        <v>37</v>
      </c>
      <c r="I1572" s="3">
        <v>0.745</v>
      </c>
      <c r="J1572">
        <v>17</v>
      </c>
      <c r="K1572" s="1" t="s">
        <v>25</v>
      </c>
      <c r="L1572" s="1" t="s">
        <v>19</v>
      </c>
      <c r="M1572" s="1" t="s">
        <v>19</v>
      </c>
      <c r="N1572">
        <v>61</v>
      </c>
      <c r="O1572" s="4">
        <v>4.9768518518518521E-4</v>
      </c>
      <c r="P1572">
        <v>1</v>
      </c>
    </row>
    <row r="1573" spans="1:16" x14ac:dyDescent="0.3">
      <c r="A1573">
        <v>1572</v>
      </c>
      <c r="B1573" s="1" t="s">
        <v>30</v>
      </c>
      <c r="C1573" s="2">
        <v>44224</v>
      </c>
      <c r="D1573">
        <v>1</v>
      </c>
      <c r="E1573" s="1" t="s">
        <v>16</v>
      </c>
      <c r="F1573">
        <v>5</v>
      </c>
      <c r="G1573">
        <v>28</v>
      </c>
      <c r="H1573" s="1" t="s">
        <v>37</v>
      </c>
      <c r="I1573" s="3">
        <v>0.745</v>
      </c>
      <c r="J1573">
        <v>17</v>
      </c>
      <c r="K1573" s="1" t="s">
        <v>26</v>
      </c>
      <c r="L1573" s="1" t="s">
        <v>22</v>
      </c>
      <c r="M1573" s="1" t="s">
        <v>22</v>
      </c>
      <c r="N1573"/>
      <c r="O1573" s="4"/>
    </row>
    <row r="1574" spans="1:16" x14ac:dyDescent="0.3">
      <c r="A1574">
        <v>1573</v>
      </c>
      <c r="B1574" s="1" t="s">
        <v>15</v>
      </c>
      <c r="C1574" s="2">
        <v>44224</v>
      </c>
      <c r="D1574">
        <v>1</v>
      </c>
      <c r="E1574" s="1" t="s">
        <v>16</v>
      </c>
      <c r="F1574">
        <v>5</v>
      </c>
      <c r="G1574">
        <v>28</v>
      </c>
      <c r="H1574" s="1" t="s">
        <v>37</v>
      </c>
      <c r="I1574" s="3">
        <v>0.75</v>
      </c>
      <c r="J1574">
        <v>18</v>
      </c>
      <c r="K1574" s="1" t="s">
        <v>25</v>
      </c>
      <c r="L1574" s="1" t="s">
        <v>19</v>
      </c>
      <c r="M1574" s="1" t="s">
        <v>19</v>
      </c>
      <c r="N1574">
        <v>54</v>
      </c>
      <c r="O1574" s="4">
        <v>4.2939814814814811E-3</v>
      </c>
      <c r="P1574">
        <v>2</v>
      </c>
    </row>
    <row r="1575" spans="1:16" x14ac:dyDescent="0.3">
      <c r="A1575">
        <v>1574</v>
      </c>
      <c r="B1575" s="1" t="s">
        <v>23</v>
      </c>
      <c r="C1575" s="2">
        <v>44224</v>
      </c>
      <c r="D1575">
        <v>1</v>
      </c>
      <c r="E1575" s="1" t="s">
        <v>16</v>
      </c>
      <c r="F1575">
        <v>5</v>
      </c>
      <c r="G1575">
        <v>28</v>
      </c>
      <c r="H1575" s="1" t="s">
        <v>37</v>
      </c>
      <c r="I1575" s="3">
        <v>0.75</v>
      </c>
      <c r="J1575">
        <v>18</v>
      </c>
      <c r="K1575" s="1" t="s">
        <v>28</v>
      </c>
      <c r="L1575" s="1" t="s">
        <v>19</v>
      </c>
      <c r="M1575" s="1" t="s">
        <v>19</v>
      </c>
      <c r="N1575">
        <v>82</v>
      </c>
      <c r="O1575" s="4">
        <v>4.0046296296296297E-3</v>
      </c>
      <c r="P1575">
        <v>5</v>
      </c>
    </row>
    <row r="1576" spans="1:16" x14ac:dyDescent="0.3">
      <c r="A1576">
        <v>1575</v>
      </c>
      <c r="B1576" s="1" t="s">
        <v>24</v>
      </c>
      <c r="C1576" s="2">
        <v>44225</v>
      </c>
      <c r="D1576">
        <v>1</v>
      </c>
      <c r="E1576" s="1" t="s">
        <v>16</v>
      </c>
      <c r="F1576">
        <v>5</v>
      </c>
      <c r="G1576">
        <v>29</v>
      </c>
      <c r="H1576" s="1" t="s">
        <v>17</v>
      </c>
      <c r="I1576" s="3">
        <v>0.37700231481481483</v>
      </c>
      <c r="J1576">
        <v>9</v>
      </c>
      <c r="K1576" s="1" t="s">
        <v>26</v>
      </c>
      <c r="L1576" s="1" t="s">
        <v>19</v>
      </c>
      <c r="M1576" s="1" t="s">
        <v>19</v>
      </c>
      <c r="N1576">
        <v>55</v>
      </c>
      <c r="O1576" s="4">
        <v>2.1759259259259258E-3</v>
      </c>
      <c r="P1576">
        <v>4</v>
      </c>
    </row>
    <row r="1577" spans="1:16" x14ac:dyDescent="0.3">
      <c r="A1577">
        <v>1576</v>
      </c>
      <c r="B1577" s="1" t="s">
        <v>27</v>
      </c>
      <c r="C1577" s="2">
        <v>44225</v>
      </c>
      <c r="D1577">
        <v>1</v>
      </c>
      <c r="E1577" s="1" t="s">
        <v>16</v>
      </c>
      <c r="F1577">
        <v>5</v>
      </c>
      <c r="G1577">
        <v>29</v>
      </c>
      <c r="H1577" s="1" t="s">
        <v>17</v>
      </c>
      <c r="I1577" s="3">
        <v>0.37700231481481483</v>
      </c>
      <c r="J1577">
        <v>9</v>
      </c>
      <c r="K1577" s="1" t="s">
        <v>26</v>
      </c>
      <c r="L1577" s="1" t="s">
        <v>22</v>
      </c>
      <c r="M1577" s="1" t="s">
        <v>22</v>
      </c>
      <c r="N1577"/>
      <c r="O1577" s="4"/>
    </row>
    <row r="1578" spans="1:16" x14ac:dyDescent="0.3">
      <c r="A1578">
        <v>1577</v>
      </c>
      <c r="B1578" s="1" t="s">
        <v>31</v>
      </c>
      <c r="C1578" s="2">
        <v>44225</v>
      </c>
      <c r="D1578">
        <v>1</v>
      </c>
      <c r="E1578" s="1" t="s">
        <v>16</v>
      </c>
      <c r="F1578">
        <v>5</v>
      </c>
      <c r="G1578">
        <v>29</v>
      </c>
      <c r="H1578" s="1" t="s">
        <v>17</v>
      </c>
      <c r="I1578" s="3">
        <v>0.38099537037037035</v>
      </c>
      <c r="J1578">
        <v>9</v>
      </c>
      <c r="K1578" s="1" t="s">
        <v>25</v>
      </c>
      <c r="L1578" s="1" t="s">
        <v>19</v>
      </c>
      <c r="M1578" s="1" t="s">
        <v>19</v>
      </c>
      <c r="N1578">
        <v>87</v>
      </c>
      <c r="O1578" s="4">
        <v>7.9861111111111116E-4</v>
      </c>
      <c r="P1578">
        <v>5</v>
      </c>
    </row>
    <row r="1579" spans="1:16" x14ac:dyDescent="0.3">
      <c r="A1579">
        <v>1578</v>
      </c>
      <c r="B1579" s="1" t="s">
        <v>24</v>
      </c>
      <c r="C1579" s="2">
        <v>44225</v>
      </c>
      <c r="D1579">
        <v>1</v>
      </c>
      <c r="E1579" s="1" t="s">
        <v>16</v>
      </c>
      <c r="F1579">
        <v>5</v>
      </c>
      <c r="G1579">
        <v>29</v>
      </c>
      <c r="H1579" s="1" t="s">
        <v>17</v>
      </c>
      <c r="I1579" s="3">
        <v>0.38099537037037035</v>
      </c>
      <c r="J1579">
        <v>9</v>
      </c>
      <c r="K1579" s="1" t="s">
        <v>25</v>
      </c>
      <c r="L1579" s="1" t="s">
        <v>22</v>
      </c>
      <c r="M1579" s="1" t="s">
        <v>22</v>
      </c>
      <c r="N1579"/>
      <c r="O1579" s="4"/>
    </row>
    <row r="1580" spans="1:16" x14ac:dyDescent="0.3">
      <c r="A1580">
        <v>1579</v>
      </c>
      <c r="B1580" s="1" t="s">
        <v>24</v>
      </c>
      <c r="C1580" s="2">
        <v>44225</v>
      </c>
      <c r="D1580">
        <v>1</v>
      </c>
      <c r="E1580" s="1" t="s">
        <v>16</v>
      </c>
      <c r="F1580">
        <v>5</v>
      </c>
      <c r="G1580">
        <v>29</v>
      </c>
      <c r="H1580" s="1" t="s">
        <v>17</v>
      </c>
      <c r="I1580" s="3">
        <v>0.38900462962962962</v>
      </c>
      <c r="J1580">
        <v>9</v>
      </c>
      <c r="K1580" s="1" t="s">
        <v>26</v>
      </c>
      <c r="L1580" s="1" t="s">
        <v>19</v>
      </c>
      <c r="M1580" s="1" t="s">
        <v>19</v>
      </c>
      <c r="N1580">
        <v>22</v>
      </c>
      <c r="O1580" s="4">
        <v>3.4375E-3</v>
      </c>
      <c r="P1580">
        <v>3</v>
      </c>
    </row>
    <row r="1581" spans="1:16" x14ac:dyDescent="0.3">
      <c r="A1581">
        <v>1580</v>
      </c>
      <c r="B1581" s="1" t="s">
        <v>23</v>
      </c>
      <c r="C1581" s="2">
        <v>44225</v>
      </c>
      <c r="D1581">
        <v>1</v>
      </c>
      <c r="E1581" s="1" t="s">
        <v>16</v>
      </c>
      <c r="F1581">
        <v>5</v>
      </c>
      <c r="G1581">
        <v>29</v>
      </c>
      <c r="H1581" s="1" t="s">
        <v>17</v>
      </c>
      <c r="I1581" s="3">
        <v>0.38900462962962962</v>
      </c>
      <c r="J1581">
        <v>9</v>
      </c>
      <c r="K1581" s="1" t="s">
        <v>25</v>
      </c>
      <c r="L1581" s="1" t="s">
        <v>22</v>
      </c>
      <c r="M1581" s="1" t="s">
        <v>22</v>
      </c>
      <c r="N1581"/>
      <c r="O1581" s="4"/>
    </row>
    <row r="1582" spans="1:16" x14ac:dyDescent="0.3">
      <c r="A1582">
        <v>1581</v>
      </c>
      <c r="B1582" s="1" t="s">
        <v>31</v>
      </c>
      <c r="C1582" s="2">
        <v>44225</v>
      </c>
      <c r="D1582">
        <v>1</v>
      </c>
      <c r="E1582" s="1" t="s">
        <v>16</v>
      </c>
      <c r="F1582">
        <v>5</v>
      </c>
      <c r="G1582">
        <v>29</v>
      </c>
      <c r="H1582" s="1" t="s">
        <v>17</v>
      </c>
      <c r="I1582" s="3">
        <v>0.41499999999999998</v>
      </c>
      <c r="J1582">
        <v>9</v>
      </c>
      <c r="K1582" s="1" t="s">
        <v>28</v>
      </c>
      <c r="L1582" s="1" t="s">
        <v>19</v>
      </c>
      <c r="M1582" s="1" t="s">
        <v>19</v>
      </c>
      <c r="N1582">
        <v>95</v>
      </c>
      <c r="O1582" s="4">
        <v>1.2268518518518518E-3</v>
      </c>
      <c r="P1582">
        <v>5</v>
      </c>
    </row>
    <row r="1583" spans="1:16" x14ac:dyDescent="0.3">
      <c r="A1583">
        <v>1582</v>
      </c>
      <c r="B1583" s="1" t="s">
        <v>31</v>
      </c>
      <c r="C1583" s="2">
        <v>44225</v>
      </c>
      <c r="D1583">
        <v>1</v>
      </c>
      <c r="E1583" s="1" t="s">
        <v>16</v>
      </c>
      <c r="F1583">
        <v>5</v>
      </c>
      <c r="G1583">
        <v>29</v>
      </c>
      <c r="H1583" s="1" t="s">
        <v>17</v>
      </c>
      <c r="I1583" s="3">
        <v>0.41499999999999998</v>
      </c>
      <c r="J1583">
        <v>9</v>
      </c>
      <c r="K1583" s="1" t="s">
        <v>21</v>
      </c>
      <c r="L1583" s="1" t="s">
        <v>19</v>
      </c>
      <c r="M1583" s="1" t="s">
        <v>19</v>
      </c>
      <c r="N1583">
        <v>23</v>
      </c>
      <c r="O1583" s="4">
        <v>4.340277777777778E-3</v>
      </c>
      <c r="P1583">
        <v>4</v>
      </c>
    </row>
    <row r="1584" spans="1:16" x14ac:dyDescent="0.3">
      <c r="A1584">
        <v>1583</v>
      </c>
      <c r="B1584" s="1" t="s">
        <v>24</v>
      </c>
      <c r="C1584" s="2">
        <v>44225</v>
      </c>
      <c r="D1584">
        <v>1</v>
      </c>
      <c r="E1584" s="1" t="s">
        <v>16</v>
      </c>
      <c r="F1584">
        <v>5</v>
      </c>
      <c r="G1584">
        <v>29</v>
      </c>
      <c r="H1584" s="1" t="s">
        <v>17</v>
      </c>
      <c r="I1584" s="3">
        <v>0.43099537037037039</v>
      </c>
      <c r="J1584">
        <v>10</v>
      </c>
      <c r="K1584" s="1" t="s">
        <v>26</v>
      </c>
      <c r="L1584" s="1" t="s">
        <v>19</v>
      </c>
      <c r="M1584" s="1" t="s">
        <v>19</v>
      </c>
      <c r="N1584">
        <v>43</v>
      </c>
      <c r="O1584" s="4">
        <v>1.4467592592592592E-3</v>
      </c>
      <c r="P1584">
        <v>4</v>
      </c>
    </row>
    <row r="1585" spans="1:16" x14ac:dyDescent="0.3">
      <c r="A1585">
        <v>1584</v>
      </c>
      <c r="B1585" s="1" t="s">
        <v>20</v>
      </c>
      <c r="C1585" s="2">
        <v>44225</v>
      </c>
      <c r="D1585">
        <v>1</v>
      </c>
      <c r="E1585" s="1" t="s">
        <v>16</v>
      </c>
      <c r="F1585">
        <v>5</v>
      </c>
      <c r="G1585">
        <v>29</v>
      </c>
      <c r="H1585" s="1" t="s">
        <v>17</v>
      </c>
      <c r="I1585" s="3">
        <v>0.43099537037037039</v>
      </c>
      <c r="J1585">
        <v>10</v>
      </c>
      <c r="K1585" s="1" t="s">
        <v>25</v>
      </c>
      <c r="L1585" s="1" t="s">
        <v>22</v>
      </c>
      <c r="M1585" s="1" t="s">
        <v>22</v>
      </c>
      <c r="N1585"/>
      <c r="O1585" s="4"/>
    </row>
    <row r="1586" spans="1:16" x14ac:dyDescent="0.3">
      <c r="A1586">
        <v>1585</v>
      </c>
      <c r="B1586" s="1" t="s">
        <v>29</v>
      </c>
      <c r="C1586" s="2">
        <v>44225</v>
      </c>
      <c r="D1586">
        <v>1</v>
      </c>
      <c r="E1586" s="1" t="s">
        <v>16</v>
      </c>
      <c r="F1586">
        <v>5</v>
      </c>
      <c r="G1586">
        <v>29</v>
      </c>
      <c r="H1586" s="1" t="s">
        <v>17</v>
      </c>
      <c r="I1586" s="3">
        <v>0.43700231481481483</v>
      </c>
      <c r="J1586">
        <v>10</v>
      </c>
      <c r="K1586" s="1" t="s">
        <v>18</v>
      </c>
      <c r="L1586" s="1" t="s">
        <v>19</v>
      </c>
      <c r="M1586" s="1" t="s">
        <v>19</v>
      </c>
      <c r="N1586">
        <v>118</v>
      </c>
      <c r="O1586" s="4">
        <v>2.8124999999999999E-3</v>
      </c>
      <c r="P1586">
        <v>3</v>
      </c>
    </row>
    <row r="1587" spans="1:16" x14ac:dyDescent="0.3">
      <c r="A1587">
        <v>1586</v>
      </c>
      <c r="B1587" s="1" t="s">
        <v>27</v>
      </c>
      <c r="C1587" s="2">
        <v>44225</v>
      </c>
      <c r="D1587">
        <v>1</v>
      </c>
      <c r="E1587" s="1" t="s">
        <v>16</v>
      </c>
      <c r="F1587">
        <v>5</v>
      </c>
      <c r="G1587">
        <v>29</v>
      </c>
      <c r="H1587" s="1" t="s">
        <v>17</v>
      </c>
      <c r="I1587" s="3">
        <v>0.43700231481481483</v>
      </c>
      <c r="J1587">
        <v>10</v>
      </c>
      <c r="K1587" s="1" t="s">
        <v>25</v>
      </c>
      <c r="L1587" s="1" t="s">
        <v>19</v>
      </c>
      <c r="M1587" s="1" t="s">
        <v>19</v>
      </c>
      <c r="N1587">
        <v>94</v>
      </c>
      <c r="O1587" s="4">
        <v>8.3333333333333339E-4</v>
      </c>
      <c r="P1587">
        <v>3</v>
      </c>
    </row>
    <row r="1588" spans="1:16" x14ac:dyDescent="0.3">
      <c r="A1588">
        <v>1587</v>
      </c>
      <c r="B1588" s="1" t="s">
        <v>15</v>
      </c>
      <c r="C1588" s="2">
        <v>44225</v>
      </c>
      <c r="D1588">
        <v>1</v>
      </c>
      <c r="E1588" s="1" t="s">
        <v>16</v>
      </c>
      <c r="F1588">
        <v>5</v>
      </c>
      <c r="G1588">
        <v>29</v>
      </c>
      <c r="H1588" s="1" t="s">
        <v>17</v>
      </c>
      <c r="I1588" s="3">
        <v>0.45200231481481479</v>
      </c>
      <c r="J1588">
        <v>10</v>
      </c>
      <c r="K1588" s="1" t="s">
        <v>21</v>
      </c>
      <c r="L1588" s="1" t="s">
        <v>19</v>
      </c>
      <c r="M1588" s="1" t="s">
        <v>19</v>
      </c>
      <c r="N1588">
        <v>59</v>
      </c>
      <c r="O1588" s="4">
        <v>3.414351851851852E-3</v>
      </c>
      <c r="P1588">
        <v>4</v>
      </c>
    </row>
    <row r="1589" spans="1:16" x14ac:dyDescent="0.3">
      <c r="A1589">
        <v>1588</v>
      </c>
      <c r="B1589" s="1" t="s">
        <v>27</v>
      </c>
      <c r="C1589" s="2">
        <v>44225</v>
      </c>
      <c r="D1589">
        <v>1</v>
      </c>
      <c r="E1589" s="1" t="s">
        <v>16</v>
      </c>
      <c r="F1589">
        <v>5</v>
      </c>
      <c r="G1589">
        <v>29</v>
      </c>
      <c r="H1589" s="1" t="s">
        <v>17</v>
      </c>
      <c r="I1589" s="3">
        <v>0.45200231481481479</v>
      </c>
      <c r="J1589">
        <v>10</v>
      </c>
      <c r="K1589" s="1" t="s">
        <v>21</v>
      </c>
      <c r="L1589" s="1" t="s">
        <v>22</v>
      </c>
      <c r="M1589" s="1" t="s">
        <v>22</v>
      </c>
      <c r="N1589"/>
      <c r="O1589" s="4"/>
    </row>
    <row r="1590" spans="1:16" x14ac:dyDescent="0.3">
      <c r="A1590">
        <v>1589</v>
      </c>
      <c r="B1590" s="1" t="s">
        <v>23</v>
      </c>
      <c r="C1590" s="2">
        <v>44225</v>
      </c>
      <c r="D1590">
        <v>1</v>
      </c>
      <c r="E1590" s="1" t="s">
        <v>16</v>
      </c>
      <c r="F1590">
        <v>5</v>
      </c>
      <c r="G1590">
        <v>29</v>
      </c>
      <c r="H1590" s="1" t="s">
        <v>17</v>
      </c>
      <c r="I1590" s="3">
        <v>0.45299768518518518</v>
      </c>
      <c r="J1590">
        <v>10</v>
      </c>
      <c r="K1590" s="1" t="s">
        <v>26</v>
      </c>
      <c r="L1590" s="1" t="s">
        <v>19</v>
      </c>
      <c r="M1590" s="1" t="s">
        <v>19</v>
      </c>
      <c r="N1590">
        <v>92</v>
      </c>
      <c r="O1590" s="4">
        <v>2.2337962962962962E-3</v>
      </c>
      <c r="P1590">
        <v>5</v>
      </c>
    </row>
    <row r="1591" spans="1:16" x14ac:dyDescent="0.3">
      <c r="A1591">
        <v>1590</v>
      </c>
      <c r="B1591" s="1" t="s">
        <v>27</v>
      </c>
      <c r="C1591" s="2">
        <v>44225</v>
      </c>
      <c r="D1591">
        <v>1</v>
      </c>
      <c r="E1591" s="1" t="s">
        <v>16</v>
      </c>
      <c r="F1591">
        <v>5</v>
      </c>
      <c r="G1591">
        <v>29</v>
      </c>
      <c r="H1591" s="1" t="s">
        <v>17</v>
      </c>
      <c r="I1591" s="3">
        <v>0.45299768518518518</v>
      </c>
      <c r="J1591">
        <v>10</v>
      </c>
      <c r="K1591" s="1" t="s">
        <v>21</v>
      </c>
      <c r="L1591" s="1" t="s">
        <v>19</v>
      </c>
      <c r="M1591" s="1" t="s">
        <v>19</v>
      </c>
      <c r="N1591">
        <v>51</v>
      </c>
      <c r="O1591" s="4">
        <v>1.8518518518518519E-3</v>
      </c>
      <c r="P1591">
        <v>2</v>
      </c>
    </row>
    <row r="1592" spans="1:16" x14ac:dyDescent="0.3">
      <c r="A1592">
        <v>1591</v>
      </c>
      <c r="B1592" s="1" t="s">
        <v>15</v>
      </c>
      <c r="C1592" s="2">
        <v>44225</v>
      </c>
      <c r="D1592">
        <v>1</v>
      </c>
      <c r="E1592" s="1" t="s">
        <v>16</v>
      </c>
      <c r="F1592">
        <v>5</v>
      </c>
      <c r="G1592">
        <v>29</v>
      </c>
      <c r="H1592" s="1" t="s">
        <v>17</v>
      </c>
      <c r="I1592" s="3">
        <v>0.49799768518518517</v>
      </c>
      <c r="J1592">
        <v>11</v>
      </c>
      <c r="K1592" s="1" t="s">
        <v>25</v>
      </c>
      <c r="L1592" s="1" t="s">
        <v>22</v>
      </c>
      <c r="M1592" s="1" t="s">
        <v>22</v>
      </c>
      <c r="N1592"/>
      <c r="O1592" s="4"/>
    </row>
    <row r="1593" spans="1:16" x14ac:dyDescent="0.3">
      <c r="A1593">
        <v>1592</v>
      </c>
      <c r="B1593" s="1" t="s">
        <v>24</v>
      </c>
      <c r="C1593" s="2">
        <v>44225</v>
      </c>
      <c r="D1593">
        <v>1</v>
      </c>
      <c r="E1593" s="1" t="s">
        <v>16</v>
      </c>
      <c r="F1593">
        <v>5</v>
      </c>
      <c r="G1593">
        <v>29</v>
      </c>
      <c r="H1593" s="1" t="s">
        <v>17</v>
      </c>
      <c r="I1593" s="3">
        <v>0.49799768518518517</v>
      </c>
      <c r="J1593">
        <v>11</v>
      </c>
      <c r="K1593" s="1" t="s">
        <v>21</v>
      </c>
      <c r="L1593" s="1" t="s">
        <v>19</v>
      </c>
      <c r="M1593" s="1" t="s">
        <v>19</v>
      </c>
      <c r="N1593">
        <v>11</v>
      </c>
      <c r="O1593" s="4">
        <v>3.0439814814814813E-3</v>
      </c>
      <c r="P1593">
        <v>5</v>
      </c>
    </row>
    <row r="1594" spans="1:16" x14ac:dyDescent="0.3">
      <c r="A1594">
        <v>1593</v>
      </c>
      <c r="B1594" s="1" t="s">
        <v>29</v>
      </c>
      <c r="C1594" s="2">
        <v>44225</v>
      </c>
      <c r="D1594">
        <v>1</v>
      </c>
      <c r="E1594" s="1" t="s">
        <v>16</v>
      </c>
      <c r="F1594">
        <v>5</v>
      </c>
      <c r="G1594">
        <v>29</v>
      </c>
      <c r="H1594" s="1" t="s">
        <v>17</v>
      </c>
      <c r="I1594" s="3">
        <v>0.53099537037037037</v>
      </c>
      <c r="J1594">
        <v>12</v>
      </c>
      <c r="K1594" s="1" t="s">
        <v>25</v>
      </c>
      <c r="L1594" s="1" t="s">
        <v>19</v>
      </c>
      <c r="M1594" s="1" t="s">
        <v>19</v>
      </c>
      <c r="N1594">
        <v>62</v>
      </c>
      <c r="O1594" s="4">
        <v>1.6319444444444445E-3</v>
      </c>
      <c r="P1594">
        <v>1</v>
      </c>
    </row>
    <row r="1595" spans="1:16" x14ac:dyDescent="0.3">
      <c r="A1595">
        <v>1594</v>
      </c>
      <c r="B1595" s="1" t="s">
        <v>29</v>
      </c>
      <c r="C1595" s="2">
        <v>44225</v>
      </c>
      <c r="D1595">
        <v>1</v>
      </c>
      <c r="E1595" s="1" t="s">
        <v>16</v>
      </c>
      <c r="F1595">
        <v>5</v>
      </c>
      <c r="G1595">
        <v>29</v>
      </c>
      <c r="H1595" s="1" t="s">
        <v>17</v>
      </c>
      <c r="I1595" s="3">
        <v>0.53099537037037037</v>
      </c>
      <c r="J1595">
        <v>12</v>
      </c>
      <c r="K1595" s="1" t="s">
        <v>21</v>
      </c>
      <c r="L1595" s="1" t="s">
        <v>19</v>
      </c>
      <c r="M1595" s="1" t="s">
        <v>19</v>
      </c>
      <c r="N1595">
        <v>122</v>
      </c>
      <c r="O1595" s="4">
        <v>3.449074074074074E-3</v>
      </c>
      <c r="P1595">
        <v>3</v>
      </c>
    </row>
    <row r="1596" spans="1:16" x14ac:dyDescent="0.3">
      <c r="A1596">
        <v>1595</v>
      </c>
      <c r="B1596" s="1" t="s">
        <v>31</v>
      </c>
      <c r="C1596" s="2">
        <v>44225</v>
      </c>
      <c r="D1596">
        <v>1</v>
      </c>
      <c r="E1596" s="1" t="s">
        <v>16</v>
      </c>
      <c r="F1596">
        <v>5</v>
      </c>
      <c r="G1596">
        <v>29</v>
      </c>
      <c r="H1596" s="1" t="s">
        <v>17</v>
      </c>
      <c r="I1596" s="3">
        <v>0.53200231481481486</v>
      </c>
      <c r="J1596">
        <v>12</v>
      </c>
      <c r="K1596" s="1" t="s">
        <v>28</v>
      </c>
      <c r="L1596" s="1" t="s">
        <v>19</v>
      </c>
      <c r="M1596" s="1" t="s">
        <v>19</v>
      </c>
      <c r="N1596">
        <v>37</v>
      </c>
      <c r="O1596" s="4">
        <v>3.7384259259259259E-3</v>
      </c>
      <c r="P1596">
        <v>3</v>
      </c>
    </row>
    <row r="1597" spans="1:16" x14ac:dyDescent="0.3">
      <c r="A1597">
        <v>1596</v>
      </c>
      <c r="B1597" s="1" t="s">
        <v>23</v>
      </c>
      <c r="C1597" s="2">
        <v>44225</v>
      </c>
      <c r="D1597">
        <v>1</v>
      </c>
      <c r="E1597" s="1" t="s">
        <v>16</v>
      </c>
      <c r="F1597">
        <v>5</v>
      </c>
      <c r="G1597">
        <v>29</v>
      </c>
      <c r="H1597" s="1" t="s">
        <v>17</v>
      </c>
      <c r="I1597" s="3">
        <v>0.53200231481481486</v>
      </c>
      <c r="J1597">
        <v>12</v>
      </c>
      <c r="K1597" s="1" t="s">
        <v>25</v>
      </c>
      <c r="L1597" s="1" t="s">
        <v>19</v>
      </c>
      <c r="M1597" s="1" t="s">
        <v>22</v>
      </c>
      <c r="N1597">
        <v>42</v>
      </c>
      <c r="O1597" s="4">
        <v>2.5115740740740741E-3</v>
      </c>
      <c r="P1597">
        <v>4</v>
      </c>
    </row>
    <row r="1598" spans="1:16" x14ac:dyDescent="0.3">
      <c r="A1598">
        <v>1597</v>
      </c>
      <c r="B1598" s="1" t="s">
        <v>15</v>
      </c>
      <c r="C1598" s="2">
        <v>44225</v>
      </c>
      <c r="D1598">
        <v>1</v>
      </c>
      <c r="E1598" s="1" t="s">
        <v>16</v>
      </c>
      <c r="F1598">
        <v>5</v>
      </c>
      <c r="G1598">
        <v>29</v>
      </c>
      <c r="H1598" s="1" t="s">
        <v>17</v>
      </c>
      <c r="I1598" s="3">
        <v>0.53599537037037037</v>
      </c>
      <c r="J1598">
        <v>12</v>
      </c>
      <c r="K1598" s="1" t="s">
        <v>21</v>
      </c>
      <c r="L1598" s="1" t="s">
        <v>19</v>
      </c>
      <c r="M1598" s="1" t="s">
        <v>19</v>
      </c>
      <c r="N1598">
        <v>112</v>
      </c>
      <c r="O1598" s="4">
        <v>3.1134259259259257E-3</v>
      </c>
      <c r="P1598">
        <v>3</v>
      </c>
    </row>
    <row r="1599" spans="1:16" x14ac:dyDescent="0.3">
      <c r="A1599">
        <v>1598</v>
      </c>
      <c r="B1599" s="1" t="s">
        <v>30</v>
      </c>
      <c r="C1599" s="2">
        <v>44225</v>
      </c>
      <c r="D1599">
        <v>1</v>
      </c>
      <c r="E1599" s="1" t="s">
        <v>16</v>
      </c>
      <c r="F1599">
        <v>5</v>
      </c>
      <c r="G1599">
        <v>29</v>
      </c>
      <c r="H1599" s="1" t="s">
        <v>17</v>
      </c>
      <c r="I1599" s="3">
        <v>0.53599537037037037</v>
      </c>
      <c r="J1599">
        <v>12</v>
      </c>
      <c r="K1599" s="1" t="s">
        <v>25</v>
      </c>
      <c r="L1599" s="1" t="s">
        <v>19</v>
      </c>
      <c r="M1599" s="1" t="s">
        <v>19</v>
      </c>
      <c r="N1599">
        <v>98</v>
      </c>
      <c r="O1599" s="4">
        <v>2.1875000000000002E-3</v>
      </c>
      <c r="P1599">
        <v>4</v>
      </c>
    </row>
    <row r="1600" spans="1:16" x14ac:dyDescent="0.3">
      <c r="A1600">
        <v>1599</v>
      </c>
      <c r="B1600" s="1" t="s">
        <v>23</v>
      </c>
      <c r="C1600" s="2">
        <v>44225</v>
      </c>
      <c r="D1600">
        <v>1</v>
      </c>
      <c r="E1600" s="1" t="s">
        <v>16</v>
      </c>
      <c r="F1600">
        <v>5</v>
      </c>
      <c r="G1600">
        <v>29</v>
      </c>
      <c r="H1600" s="1" t="s">
        <v>17</v>
      </c>
      <c r="I1600" s="3">
        <v>0.53599537037037037</v>
      </c>
      <c r="J1600">
        <v>12</v>
      </c>
      <c r="K1600" s="1" t="s">
        <v>25</v>
      </c>
      <c r="L1600" s="1" t="s">
        <v>19</v>
      </c>
      <c r="M1600" s="1" t="s">
        <v>19</v>
      </c>
      <c r="N1600">
        <v>105</v>
      </c>
      <c r="O1600" s="4">
        <v>2.2337962962962962E-3</v>
      </c>
      <c r="P1600">
        <v>2</v>
      </c>
    </row>
    <row r="1601" spans="1:16" x14ac:dyDescent="0.3">
      <c r="A1601">
        <v>1600</v>
      </c>
      <c r="B1601" s="1" t="s">
        <v>15</v>
      </c>
      <c r="C1601" s="2">
        <v>44225</v>
      </c>
      <c r="D1601">
        <v>1</v>
      </c>
      <c r="E1601" s="1" t="s">
        <v>16</v>
      </c>
      <c r="F1601">
        <v>5</v>
      </c>
      <c r="G1601">
        <v>29</v>
      </c>
      <c r="H1601" s="1" t="s">
        <v>17</v>
      </c>
      <c r="I1601" s="3">
        <v>0.53599537037037037</v>
      </c>
      <c r="J1601">
        <v>12</v>
      </c>
      <c r="K1601" s="1" t="s">
        <v>21</v>
      </c>
      <c r="L1601" s="1" t="s">
        <v>19</v>
      </c>
      <c r="M1601" s="1" t="s">
        <v>19</v>
      </c>
      <c r="N1601">
        <v>78</v>
      </c>
      <c r="O1601" s="4">
        <v>2.1180555555555558E-3</v>
      </c>
      <c r="P1601">
        <v>5</v>
      </c>
    </row>
    <row r="1602" spans="1:16" x14ac:dyDescent="0.3">
      <c r="A1602">
        <v>1601</v>
      </c>
      <c r="B1602" s="1" t="s">
        <v>30</v>
      </c>
      <c r="C1602" s="2">
        <v>44225</v>
      </c>
      <c r="D1602">
        <v>1</v>
      </c>
      <c r="E1602" s="1" t="s">
        <v>16</v>
      </c>
      <c r="F1602">
        <v>5</v>
      </c>
      <c r="G1602">
        <v>29</v>
      </c>
      <c r="H1602" s="1" t="s">
        <v>17</v>
      </c>
      <c r="I1602" s="3">
        <v>0.54200231481481487</v>
      </c>
      <c r="J1602">
        <v>13</v>
      </c>
      <c r="K1602" s="1" t="s">
        <v>18</v>
      </c>
      <c r="L1602" s="1" t="s">
        <v>19</v>
      </c>
      <c r="M1602" s="1" t="s">
        <v>19</v>
      </c>
      <c r="N1602">
        <v>68</v>
      </c>
      <c r="O1602" s="4">
        <v>5.2083333333333333E-4</v>
      </c>
      <c r="P1602">
        <v>4</v>
      </c>
    </row>
    <row r="1603" spans="1:16" x14ac:dyDescent="0.3">
      <c r="A1603">
        <v>1602</v>
      </c>
      <c r="B1603" s="1" t="s">
        <v>27</v>
      </c>
      <c r="C1603" s="2">
        <v>44225</v>
      </c>
      <c r="D1603">
        <v>1</v>
      </c>
      <c r="E1603" s="1" t="s">
        <v>16</v>
      </c>
      <c r="F1603">
        <v>5</v>
      </c>
      <c r="G1603">
        <v>29</v>
      </c>
      <c r="H1603" s="1" t="s">
        <v>17</v>
      </c>
      <c r="I1603" s="3">
        <v>0.54200231481481487</v>
      </c>
      <c r="J1603">
        <v>13</v>
      </c>
      <c r="K1603" s="1" t="s">
        <v>18</v>
      </c>
      <c r="L1603" s="1" t="s">
        <v>19</v>
      </c>
      <c r="M1603" s="1" t="s">
        <v>19</v>
      </c>
      <c r="N1603">
        <v>17</v>
      </c>
      <c r="O1603" s="4">
        <v>4.0162037037037041E-3</v>
      </c>
      <c r="P1603">
        <v>3</v>
      </c>
    </row>
    <row r="1604" spans="1:16" x14ac:dyDescent="0.3">
      <c r="A1604">
        <v>1603</v>
      </c>
      <c r="B1604" s="1" t="s">
        <v>15</v>
      </c>
      <c r="C1604" s="2">
        <v>44225</v>
      </c>
      <c r="D1604">
        <v>1</v>
      </c>
      <c r="E1604" s="1" t="s">
        <v>16</v>
      </c>
      <c r="F1604">
        <v>5</v>
      </c>
      <c r="G1604">
        <v>29</v>
      </c>
      <c r="H1604" s="1" t="s">
        <v>17</v>
      </c>
      <c r="I1604" s="3">
        <v>0.54500000000000004</v>
      </c>
      <c r="J1604">
        <v>13</v>
      </c>
      <c r="K1604" s="1" t="s">
        <v>26</v>
      </c>
      <c r="L1604" s="1" t="s">
        <v>19</v>
      </c>
      <c r="M1604" s="1" t="s">
        <v>19</v>
      </c>
      <c r="N1604">
        <v>23</v>
      </c>
      <c r="O1604" s="4">
        <v>9.2592592592592596E-4</v>
      </c>
      <c r="P1604">
        <v>4</v>
      </c>
    </row>
    <row r="1605" spans="1:16" x14ac:dyDescent="0.3">
      <c r="A1605">
        <v>1604</v>
      </c>
      <c r="B1605" s="1" t="s">
        <v>15</v>
      </c>
      <c r="C1605" s="2">
        <v>44225</v>
      </c>
      <c r="D1605">
        <v>1</v>
      </c>
      <c r="E1605" s="1" t="s">
        <v>16</v>
      </c>
      <c r="F1605">
        <v>5</v>
      </c>
      <c r="G1605">
        <v>29</v>
      </c>
      <c r="H1605" s="1" t="s">
        <v>17</v>
      </c>
      <c r="I1605" s="3">
        <v>0.54500000000000004</v>
      </c>
      <c r="J1605">
        <v>13</v>
      </c>
      <c r="K1605" s="1" t="s">
        <v>26</v>
      </c>
      <c r="L1605" s="1" t="s">
        <v>19</v>
      </c>
      <c r="M1605" s="1" t="s">
        <v>19</v>
      </c>
      <c r="N1605">
        <v>39</v>
      </c>
      <c r="O1605" s="4">
        <v>7.9861111111111116E-4</v>
      </c>
      <c r="P1605">
        <v>1</v>
      </c>
    </row>
    <row r="1606" spans="1:16" x14ac:dyDescent="0.3">
      <c r="A1606">
        <v>1605</v>
      </c>
      <c r="B1606" s="1" t="s">
        <v>24</v>
      </c>
      <c r="C1606" s="2">
        <v>44225</v>
      </c>
      <c r="D1606">
        <v>1</v>
      </c>
      <c r="E1606" s="1" t="s">
        <v>16</v>
      </c>
      <c r="F1606">
        <v>5</v>
      </c>
      <c r="G1606">
        <v>29</v>
      </c>
      <c r="H1606" s="1" t="s">
        <v>17</v>
      </c>
      <c r="I1606" s="3">
        <v>0.55000000000000004</v>
      </c>
      <c r="J1606">
        <v>13</v>
      </c>
      <c r="K1606" s="1" t="s">
        <v>18</v>
      </c>
      <c r="L1606" s="1" t="s">
        <v>19</v>
      </c>
      <c r="M1606" s="1" t="s">
        <v>19</v>
      </c>
      <c r="N1606">
        <v>102</v>
      </c>
      <c r="O1606" s="4">
        <v>3.2986111111111111E-3</v>
      </c>
      <c r="P1606">
        <v>3</v>
      </c>
    </row>
    <row r="1607" spans="1:16" x14ac:dyDescent="0.3">
      <c r="A1607">
        <v>1606</v>
      </c>
      <c r="B1607" s="1" t="s">
        <v>31</v>
      </c>
      <c r="C1607" s="2">
        <v>44225</v>
      </c>
      <c r="D1607">
        <v>1</v>
      </c>
      <c r="E1607" s="1" t="s">
        <v>16</v>
      </c>
      <c r="F1607">
        <v>5</v>
      </c>
      <c r="G1607">
        <v>29</v>
      </c>
      <c r="H1607" s="1" t="s">
        <v>17</v>
      </c>
      <c r="I1607" s="3">
        <v>0.55000000000000004</v>
      </c>
      <c r="J1607">
        <v>13</v>
      </c>
      <c r="K1607" s="1" t="s">
        <v>26</v>
      </c>
      <c r="L1607" s="1" t="s">
        <v>19</v>
      </c>
      <c r="M1607" s="1" t="s">
        <v>22</v>
      </c>
      <c r="N1607">
        <v>75</v>
      </c>
      <c r="O1607" s="4">
        <v>3.8194444444444443E-3</v>
      </c>
      <c r="P1607">
        <v>3</v>
      </c>
    </row>
    <row r="1608" spans="1:16" x14ac:dyDescent="0.3">
      <c r="A1608">
        <v>1607</v>
      </c>
      <c r="B1608" s="1" t="s">
        <v>20</v>
      </c>
      <c r="C1608" s="2">
        <v>44225</v>
      </c>
      <c r="D1608">
        <v>1</v>
      </c>
      <c r="E1608" s="1" t="s">
        <v>16</v>
      </c>
      <c r="F1608">
        <v>5</v>
      </c>
      <c r="G1608">
        <v>29</v>
      </c>
      <c r="H1608" s="1" t="s">
        <v>17</v>
      </c>
      <c r="I1608" s="3">
        <v>0.56799768518518523</v>
      </c>
      <c r="J1608">
        <v>13</v>
      </c>
      <c r="K1608" s="1" t="s">
        <v>18</v>
      </c>
      <c r="L1608" s="1" t="s">
        <v>19</v>
      </c>
      <c r="M1608" s="1" t="s">
        <v>19</v>
      </c>
      <c r="N1608">
        <v>14</v>
      </c>
      <c r="O1608" s="4">
        <v>1.5046296296296296E-3</v>
      </c>
      <c r="P1608">
        <v>4</v>
      </c>
    </row>
    <row r="1609" spans="1:16" x14ac:dyDescent="0.3">
      <c r="A1609">
        <v>1608</v>
      </c>
      <c r="B1609" s="1" t="s">
        <v>31</v>
      </c>
      <c r="C1609" s="2">
        <v>44225</v>
      </c>
      <c r="D1609">
        <v>1</v>
      </c>
      <c r="E1609" s="1" t="s">
        <v>16</v>
      </c>
      <c r="F1609">
        <v>5</v>
      </c>
      <c r="G1609">
        <v>29</v>
      </c>
      <c r="H1609" s="1" t="s">
        <v>17</v>
      </c>
      <c r="I1609" s="3">
        <v>0.56799768518518523</v>
      </c>
      <c r="J1609">
        <v>13</v>
      </c>
      <c r="K1609" s="1" t="s">
        <v>25</v>
      </c>
      <c r="L1609" s="1" t="s">
        <v>19</v>
      </c>
      <c r="M1609" s="1" t="s">
        <v>19</v>
      </c>
      <c r="N1609">
        <v>77</v>
      </c>
      <c r="O1609" s="4">
        <v>1.8055555555555555E-3</v>
      </c>
      <c r="P1609">
        <v>3</v>
      </c>
    </row>
    <row r="1610" spans="1:16" x14ac:dyDescent="0.3">
      <c r="A1610">
        <v>1609</v>
      </c>
      <c r="B1610" s="1" t="s">
        <v>15</v>
      </c>
      <c r="C1610" s="2">
        <v>44225</v>
      </c>
      <c r="D1610">
        <v>1</v>
      </c>
      <c r="E1610" s="1" t="s">
        <v>16</v>
      </c>
      <c r="F1610">
        <v>5</v>
      </c>
      <c r="G1610">
        <v>29</v>
      </c>
      <c r="H1610" s="1" t="s">
        <v>17</v>
      </c>
      <c r="I1610" s="3">
        <v>0.59099537037037042</v>
      </c>
      <c r="J1610">
        <v>14</v>
      </c>
      <c r="K1610" s="1" t="s">
        <v>28</v>
      </c>
      <c r="L1610" s="1" t="s">
        <v>19</v>
      </c>
      <c r="M1610" s="1" t="s">
        <v>22</v>
      </c>
      <c r="N1610">
        <v>83</v>
      </c>
      <c r="O1610" s="4">
        <v>3.9351851851851852E-4</v>
      </c>
      <c r="P1610">
        <v>4</v>
      </c>
    </row>
    <row r="1611" spans="1:16" x14ac:dyDescent="0.3">
      <c r="A1611">
        <v>1610</v>
      </c>
      <c r="B1611" s="1" t="s">
        <v>23</v>
      </c>
      <c r="C1611" s="2">
        <v>44225</v>
      </c>
      <c r="D1611">
        <v>1</v>
      </c>
      <c r="E1611" s="1" t="s">
        <v>16</v>
      </c>
      <c r="F1611">
        <v>5</v>
      </c>
      <c r="G1611">
        <v>29</v>
      </c>
      <c r="H1611" s="1" t="s">
        <v>17</v>
      </c>
      <c r="I1611" s="3">
        <v>0.59099537037037042</v>
      </c>
      <c r="J1611">
        <v>14</v>
      </c>
      <c r="K1611" s="1" t="s">
        <v>21</v>
      </c>
      <c r="L1611" s="1" t="s">
        <v>22</v>
      </c>
      <c r="M1611" s="1" t="s">
        <v>22</v>
      </c>
      <c r="N1611"/>
      <c r="O1611" s="4"/>
    </row>
    <row r="1612" spans="1:16" x14ac:dyDescent="0.3">
      <c r="A1612">
        <v>1611</v>
      </c>
      <c r="B1612" s="1" t="s">
        <v>23</v>
      </c>
      <c r="C1612" s="2">
        <v>44225</v>
      </c>
      <c r="D1612">
        <v>1</v>
      </c>
      <c r="E1612" s="1" t="s">
        <v>16</v>
      </c>
      <c r="F1612">
        <v>5</v>
      </c>
      <c r="G1612">
        <v>29</v>
      </c>
      <c r="H1612" s="1" t="s">
        <v>17</v>
      </c>
      <c r="I1612" s="3">
        <v>0.60599537037037032</v>
      </c>
      <c r="J1612">
        <v>14</v>
      </c>
      <c r="K1612" s="1" t="s">
        <v>18</v>
      </c>
      <c r="L1612" s="1" t="s">
        <v>22</v>
      </c>
      <c r="M1612" s="1" t="s">
        <v>22</v>
      </c>
      <c r="N1612"/>
      <c r="O1612" s="4"/>
    </row>
    <row r="1613" spans="1:16" x14ac:dyDescent="0.3">
      <c r="A1613">
        <v>1612</v>
      </c>
      <c r="B1613" s="1" t="s">
        <v>31</v>
      </c>
      <c r="C1613" s="2">
        <v>44225</v>
      </c>
      <c r="D1613">
        <v>1</v>
      </c>
      <c r="E1613" s="1" t="s">
        <v>16</v>
      </c>
      <c r="F1613">
        <v>5</v>
      </c>
      <c r="G1613">
        <v>29</v>
      </c>
      <c r="H1613" s="1" t="s">
        <v>17</v>
      </c>
      <c r="I1613" s="3">
        <v>0.60599537037037032</v>
      </c>
      <c r="J1613">
        <v>14</v>
      </c>
      <c r="K1613" s="1" t="s">
        <v>26</v>
      </c>
      <c r="L1613" s="1" t="s">
        <v>19</v>
      </c>
      <c r="M1613" s="1" t="s">
        <v>19</v>
      </c>
      <c r="N1613">
        <v>65</v>
      </c>
      <c r="O1613" s="4">
        <v>3.6226851851851854E-3</v>
      </c>
      <c r="P1613">
        <v>5</v>
      </c>
    </row>
    <row r="1614" spans="1:16" x14ac:dyDescent="0.3">
      <c r="A1614">
        <v>1613</v>
      </c>
      <c r="B1614" s="1" t="s">
        <v>20</v>
      </c>
      <c r="C1614" s="2">
        <v>44225</v>
      </c>
      <c r="D1614">
        <v>1</v>
      </c>
      <c r="E1614" s="1" t="s">
        <v>16</v>
      </c>
      <c r="F1614">
        <v>5</v>
      </c>
      <c r="G1614">
        <v>29</v>
      </c>
      <c r="H1614" s="1" t="s">
        <v>17</v>
      </c>
      <c r="I1614" s="3">
        <v>0.61799768518518516</v>
      </c>
      <c r="J1614">
        <v>14</v>
      </c>
      <c r="K1614" s="1" t="s">
        <v>18</v>
      </c>
      <c r="L1614" s="1" t="s">
        <v>19</v>
      </c>
      <c r="M1614" s="1" t="s">
        <v>19</v>
      </c>
      <c r="N1614">
        <v>23</v>
      </c>
      <c r="O1614" s="4">
        <v>5.2083333333333333E-4</v>
      </c>
      <c r="P1614">
        <v>4</v>
      </c>
    </row>
    <row r="1615" spans="1:16" x14ac:dyDescent="0.3">
      <c r="A1615">
        <v>1614</v>
      </c>
      <c r="B1615" s="1" t="s">
        <v>27</v>
      </c>
      <c r="C1615" s="2">
        <v>44225</v>
      </c>
      <c r="D1615">
        <v>1</v>
      </c>
      <c r="E1615" s="1" t="s">
        <v>16</v>
      </c>
      <c r="F1615">
        <v>5</v>
      </c>
      <c r="G1615">
        <v>29</v>
      </c>
      <c r="H1615" s="1" t="s">
        <v>17</v>
      </c>
      <c r="I1615" s="3">
        <v>0.61799768518518516</v>
      </c>
      <c r="J1615">
        <v>14</v>
      </c>
      <c r="K1615" s="1" t="s">
        <v>28</v>
      </c>
      <c r="L1615" s="1" t="s">
        <v>19</v>
      </c>
      <c r="M1615" s="1" t="s">
        <v>19</v>
      </c>
      <c r="N1615">
        <v>34</v>
      </c>
      <c r="O1615" s="4">
        <v>2.7083333333333334E-3</v>
      </c>
      <c r="P1615">
        <v>3</v>
      </c>
    </row>
    <row r="1616" spans="1:16" x14ac:dyDescent="0.3">
      <c r="A1616">
        <v>1615</v>
      </c>
      <c r="B1616" s="1" t="s">
        <v>15</v>
      </c>
      <c r="C1616" s="2">
        <v>44225</v>
      </c>
      <c r="D1616">
        <v>1</v>
      </c>
      <c r="E1616" s="1" t="s">
        <v>16</v>
      </c>
      <c r="F1616">
        <v>5</v>
      </c>
      <c r="G1616">
        <v>29</v>
      </c>
      <c r="H1616" s="1" t="s">
        <v>17</v>
      </c>
      <c r="I1616" s="3">
        <v>0.63099537037037035</v>
      </c>
      <c r="J1616">
        <v>15</v>
      </c>
      <c r="K1616" s="1" t="s">
        <v>21</v>
      </c>
      <c r="L1616" s="1" t="s">
        <v>19</v>
      </c>
      <c r="M1616" s="1" t="s">
        <v>19</v>
      </c>
      <c r="N1616">
        <v>45</v>
      </c>
      <c r="O1616" s="4">
        <v>4.0625000000000001E-3</v>
      </c>
      <c r="P1616">
        <v>3</v>
      </c>
    </row>
    <row r="1617" spans="1:16" x14ac:dyDescent="0.3">
      <c r="A1617">
        <v>1616</v>
      </c>
      <c r="B1617" s="1" t="s">
        <v>15</v>
      </c>
      <c r="C1617" s="2">
        <v>44225</v>
      </c>
      <c r="D1617">
        <v>1</v>
      </c>
      <c r="E1617" s="1" t="s">
        <v>16</v>
      </c>
      <c r="F1617">
        <v>5</v>
      </c>
      <c r="G1617">
        <v>29</v>
      </c>
      <c r="H1617" s="1" t="s">
        <v>17</v>
      </c>
      <c r="I1617" s="3">
        <v>0.63099537037037035</v>
      </c>
      <c r="J1617">
        <v>15</v>
      </c>
      <c r="K1617" s="1" t="s">
        <v>21</v>
      </c>
      <c r="L1617" s="1" t="s">
        <v>19</v>
      </c>
      <c r="M1617" s="1" t="s">
        <v>19</v>
      </c>
      <c r="N1617">
        <v>29</v>
      </c>
      <c r="O1617" s="4">
        <v>3.3333333333333335E-3</v>
      </c>
      <c r="P1617">
        <v>3</v>
      </c>
    </row>
    <row r="1618" spans="1:16" x14ac:dyDescent="0.3">
      <c r="A1618">
        <v>1617</v>
      </c>
      <c r="B1618" s="1" t="s">
        <v>23</v>
      </c>
      <c r="C1618" s="2">
        <v>44225</v>
      </c>
      <c r="D1618">
        <v>1</v>
      </c>
      <c r="E1618" s="1" t="s">
        <v>16</v>
      </c>
      <c r="F1618">
        <v>5</v>
      </c>
      <c r="G1618">
        <v>29</v>
      </c>
      <c r="H1618" s="1" t="s">
        <v>17</v>
      </c>
      <c r="I1618" s="3">
        <v>0.64</v>
      </c>
      <c r="J1618">
        <v>15</v>
      </c>
      <c r="K1618" s="1" t="s">
        <v>18</v>
      </c>
      <c r="L1618" s="1" t="s">
        <v>19</v>
      </c>
      <c r="M1618" s="1" t="s">
        <v>19</v>
      </c>
      <c r="N1618">
        <v>84</v>
      </c>
      <c r="O1618" s="4">
        <v>4.6643518518518518E-3</v>
      </c>
      <c r="P1618">
        <v>3</v>
      </c>
    </row>
    <row r="1619" spans="1:16" x14ac:dyDescent="0.3">
      <c r="A1619">
        <v>1618</v>
      </c>
      <c r="B1619" s="1" t="s">
        <v>29</v>
      </c>
      <c r="C1619" s="2">
        <v>44225</v>
      </c>
      <c r="D1619">
        <v>1</v>
      </c>
      <c r="E1619" s="1" t="s">
        <v>16</v>
      </c>
      <c r="F1619">
        <v>5</v>
      </c>
      <c r="G1619">
        <v>29</v>
      </c>
      <c r="H1619" s="1" t="s">
        <v>17</v>
      </c>
      <c r="I1619" s="3">
        <v>0.64</v>
      </c>
      <c r="J1619">
        <v>15</v>
      </c>
      <c r="K1619" s="1" t="s">
        <v>25</v>
      </c>
      <c r="L1619" s="1" t="s">
        <v>19</v>
      </c>
      <c r="M1619" s="1" t="s">
        <v>22</v>
      </c>
      <c r="N1619">
        <v>105</v>
      </c>
      <c r="O1619" s="4">
        <v>1.6550925925925926E-3</v>
      </c>
      <c r="P1619">
        <v>3</v>
      </c>
    </row>
    <row r="1620" spans="1:16" x14ac:dyDescent="0.3">
      <c r="A1620">
        <v>1619</v>
      </c>
      <c r="B1620" s="1" t="s">
        <v>15</v>
      </c>
      <c r="C1620" s="2">
        <v>44225</v>
      </c>
      <c r="D1620">
        <v>1</v>
      </c>
      <c r="E1620" s="1" t="s">
        <v>16</v>
      </c>
      <c r="F1620">
        <v>5</v>
      </c>
      <c r="G1620">
        <v>29</v>
      </c>
      <c r="H1620" s="1" t="s">
        <v>17</v>
      </c>
      <c r="I1620" s="3">
        <v>0.65599537037037037</v>
      </c>
      <c r="J1620">
        <v>15</v>
      </c>
      <c r="K1620" s="1" t="s">
        <v>25</v>
      </c>
      <c r="L1620" s="1" t="s">
        <v>19</v>
      </c>
      <c r="M1620" s="1" t="s">
        <v>19</v>
      </c>
      <c r="N1620">
        <v>75</v>
      </c>
      <c r="O1620" s="4">
        <v>2.9861111111111113E-3</v>
      </c>
      <c r="P1620">
        <v>2</v>
      </c>
    </row>
    <row r="1621" spans="1:16" x14ac:dyDescent="0.3">
      <c r="A1621">
        <v>1620</v>
      </c>
      <c r="B1621" s="1" t="s">
        <v>27</v>
      </c>
      <c r="C1621" s="2">
        <v>44225</v>
      </c>
      <c r="D1621">
        <v>1</v>
      </c>
      <c r="E1621" s="1" t="s">
        <v>16</v>
      </c>
      <c r="F1621">
        <v>5</v>
      </c>
      <c r="G1621">
        <v>29</v>
      </c>
      <c r="H1621" s="1" t="s">
        <v>17</v>
      </c>
      <c r="I1621" s="3">
        <v>0.65599537037037037</v>
      </c>
      <c r="J1621">
        <v>15</v>
      </c>
      <c r="K1621" s="1" t="s">
        <v>18</v>
      </c>
      <c r="L1621" s="1" t="s">
        <v>19</v>
      </c>
      <c r="M1621" s="1" t="s">
        <v>19</v>
      </c>
      <c r="N1621">
        <v>20</v>
      </c>
      <c r="O1621" s="4">
        <v>4.7800925925925927E-3</v>
      </c>
      <c r="P1621">
        <v>3</v>
      </c>
    </row>
    <row r="1622" spans="1:16" x14ac:dyDescent="0.3">
      <c r="A1622">
        <v>1621</v>
      </c>
      <c r="B1622" s="1" t="s">
        <v>24</v>
      </c>
      <c r="C1622" s="2">
        <v>44225</v>
      </c>
      <c r="D1622">
        <v>1</v>
      </c>
      <c r="E1622" s="1" t="s">
        <v>16</v>
      </c>
      <c r="F1622">
        <v>5</v>
      </c>
      <c r="G1622">
        <v>29</v>
      </c>
      <c r="H1622" s="1" t="s">
        <v>17</v>
      </c>
      <c r="I1622" s="3">
        <v>0.65700231481481486</v>
      </c>
      <c r="J1622">
        <v>15</v>
      </c>
      <c r="K1622" s="1" t="s">
        <v>26</v>
      </c>
      <c r="L1622" s="1" t="s">
        <v>19</v>
      </c>
      <c r="M1622" s="1" t="s">
        <v>19</v>
      </c>
      <c r="N1622">
        <v>88</v>
      </c>
      <c r="O1622" s="4">
        <v>4.0509259259259257E-3</v>
      </c>
      <c r="P1622">
        <v>5</v>
      </c>
    </row>
    <row r="1623" spans="1:16" x14ac:dyDescent="0.3">
      <c r="A1623">
        <v>1622</v>
      </c>
      <c r="B1623" s="1" t="s">
        <v>23</v>
      </c>
      <c r="C1623" s="2">
        <v>44225</v>
      </c>
      <c r="D1623">
        <v>1</v>
      </c>
      <c r="E1623" s="1" t="s">
        <v>16</v>
      </c>
      <c r="F1623">
        <v>5</v>
      </c>
      <c r="G1623">
        <v>29</v>
      </c>
      <c r="H1623" s="1" t="s">
        <v>17</v>
      </c>
      <c r="I1623" s="3">
        <v>0.65700231481481486</v>
      </c>
      <c r="J1623">
        <v>15</v>
      </c>
      <c r="K1623" s="1" t="s">
        <v>21</v>
      </c>
      <c r="L1623" s="1" t="s">
        <v>19</v>
      </c>
      <c r="M1623" s="1" t="s">
        <v>19</v>
      </c>
      <c r="N1623">
        <v>93</v>
      </c>
      <c r="O1623" s="4">
        <v>2.1875000000000002E-3</v>
      </c>
      <c r="P1623">
        <v>5</v>
      </c>
    </row>
    <row r="1624" spans="1:16" x14ac:dyDescent="0.3">
      <c r="A1624">
        <v>1623</v>
      </c>
      <c r="B1624" s="1" t="s">
        <v>31</v>
      </c>
      <c r="C1624" s="2">
        <v>44225</v>
      </c>
      <c r="D1624">
        <v>1</v>
      </c>
      <c r="E1624" s="1" t="s">
        <v>16</v>
      </c>
      <c r="F1624">
        <v>5</v>
      </c>
      <c r="G1624">
        <v>29</v>
      </c>
      <c r="H1624" s="1" t="s">
        <v>17</v>
      </c>
      <c r="I1624" s="3">
        <v>0.66099537037037037</v>
      </c>
      <c r="J1624">
        <v>15</v>
      </c>
      <c r="K1624" s="1" t="s">
        <v>21</v>
      </c>
      <c r="L1624" s="1" t="s">
        <v>19</v>
      </c>
      <c r="M1624" s="1" t="s">
        <v>19</v>
      </c>
      <c r="N1624">
        <v>65</v>
      </c>
      <c r="O1624" s="4">
        <v>1.25E-3</v>
      </c>
      <c r="P1624">
        <v>3</v>
      </c>
    </row>
    <row r="1625" spans="1:16" x14ac:dyDescent="0.3">
      <c r="A1625">
        <v>1624</v>
      </c>
      <c r="B1625" s="1" t="s">
        <v>20</v>
      </c>
      <c r="C1625" s="2">
        <v>44225</v>
      </c>
      <c r="D1625">
        <v>1</v>
      </c>
      <c r="E1625" s="1" t="s">
        <v>16</v>
      </c>
      <c r="F1625">
        <v>5</v>
      </c>
      <c r="G1625">
        <v>29</v>
      </c>
      <c r="H1625" s="1" t="s">
        <v>17</v>
      </c>
      <c r="I1625" s="3">
        <v>0.66099537037037037</v>
      </c>
      <c r="J1625">
        <v>15</v>
      </c>
      <c r="K1625" s="1" t="s">
        <v>25</v>
      </c>
      <c r="L1625" s="1" t="s">
        <v>22</v>
      </c>
      <c r="M1625" s="1" t="s">
        <v>22</v>
      </c>
      <c r="N1625"/>
      <c r="O1625" s="4"/>
    </row>
    <row r="1626" spans="1:16" x14ac:dyDescent="0.3">
      <c r="A1626">
        <v>1625</v>
      </c>
      <c r="B1626" s="1" t="s">
        <v>29</v>
      </c>
      <c r="C1626" s="2">
        <v>44225</v>
      </c>
      <c r="D1626">
        <v>1</v>
      </c>
      <c r="E1626" s="1" t="s">
        <v>16</v>
      </c>
      <c r="F1626">
        <v>5</v>
      </c>
      <c r="G1626">
        <v>29</v>
      </c>
      <c r="H1626" s="1" t="s">
        <v>17</v>
      </c>
      <c r="I1626" s="3">
        <v>0.67400462962962959</v>
      </c>
      <c r="J1626">
        <v>16</v>
      </c>
      <c r="K1626" s="1" t="s">
        <v>28</v>
      </c>
      <c r="L1626" s="1" t="s">
        <v>22</v>
      </c>
      <c r="M1626" s="1" t="s">
        <v>22</v>
      </c>
      <c r="N1626"/>
      <c r="O1626" s="4"/>
    </row>
    <row r="1627" spans="1:16" x14ac:dyDescent="0.3">
      <c r="A1627">
        <v>1626</v>
      </c>
      <c r="B1627" s="1" t="s">
        <v>29</v>
      </c>
      <c r="C1627" s="2">
        <v>44225</v>
      </c>
      <c r="D1627">
        <v>1</v>
      </c>
      <c r="E1627" s="1" t="s">
        <v>16</v>
      </c>
      <c r="F1627">
        <v>5</v>
      </c>
      <c r="G1627">
        <v>29</v>
      </c>
      <c r="H1627" s="1" t="s">
        <v>17</v>
      </c>
      <c r="I1627" s="3">
        <v>0.67400462962962959</v>
      </c>
      <c r="J1627">
        <v>16</v>
      </c>
      <c r="K1627" s="1" t="s">
        <v>21</v>
      </c>
      <c r="L1627" s="1" t="s">
        <v>22</v>
      </c>
      <c r="M1627" s="1" t="s">
        <v>22</v>
      </c>
      <c r="N1627"/>
      <c r="O1627" s="4"/>
    </row>
    <row r="1628" spans="1:16" x14ac:dyDescent="0.3">
      <c r="A1628">
        <v>1627</v>
      </c>
      <c r="B1628" s="1" t="s">
        <v>24</v>
      </c>
      <c r="C1628" s="2">
        <v>44225</v>
      </c>
      <c r="D1628">
        <v>1</v>
      </c>
      <c r="E1628" s="1" t="s">
        <v>16</v>
      </c>
      <c r="F1628">
        <v>5</v>
      </c>
      <c r="G1628">
        <v>29</v>
      </c>
      <c r="H1628" s="1" t="s">
        <v>17</v>
      </c>
      <c r="I1628" s="3">
        <v>0.7170023148148148</v>
      </c>
      <c r="J1628">
        <v>17</v>
      </c>
      <c r="K1628" s="1" t="s">
        <v>25</v>
      </c>
      <c r="L1628" s="1" t="s">
        <v>19</v>
      </c>
      <c r="M1628" s="1" t="s">
        <v>22</v>
      </c>
      <c r="N1628">
        <v>124</v>
      </c>
      <c r="O1628" s="4">
        <v>2.9861111111111113E-3</v>
      </c>
      <c r="P1628">
        <v>5</v>
      </c>
    </row>
    <row r="1629" spans="1:16" x14ac:dyDescent="0.3">
      <c r="A1629">
        <v>1628</v>
      </c>
      <c r="B1629" s="1" t="s">
        <v>30</v>
      </c>
      <c r="C1629" s="2">
        <v>44225</v>
      </c>
      <c r="D1629">
        <v>1</v>
      </c>
      <c r="E1629" s="1" t="s">
        <v>16</v>
      </c>
      <c r="F1629">
        <v>5</v>
      </c>
      <c r="G1629">
        <v>29</v>
      </c>
      <c r="H1629" s="1" t="s">
        <v>17</v>
      </c>
      <c r="I1629" s="3">
        <v>0.7170023148148148</v>
      </c>
      <c r="J1629">
        <v>17</v>
      </c>
      <c r="K1629" s="1" t="s">
        <v>18</v>
      </c>
      <c r="L1629" s="1" t="s">
        <v>19</v>
      </c>
      <c r="M1629" s="1" t="s">
        <v>19</v>
      </c>
      <c r="N1629">
        <v>44</v>
      </c>
      <c r="O1629" s="4">
        <v>1.8171296296296297E-3</v>
      </c>
      <c r="P1629">
        <v>4</v>
      </c>
    </row>
    <row r="1630" spans="1:16" x14ac:dyDescent="0.3">
      <c r="A1630">
        <v>1629</v>
      </c>
      <c r="B1630" s="1" t="s">
        <v>24</v>
      </c>
      <c r="C1630" s="2">
        <v>44225</v>
      </c>
      <c r="D1630">
        <v>1</v>
      </c>
      <c r="E1630" s="1" t="s">
        <v>16</v>
      </c>
      <c r="F1630">
        <v>5</v>
      </c>
      <c r="G1630">
        <v>29</v>
      </c>
      <c r="H1630" s="1" t="s">
        <v>17</v>
      </c>
      <c r="I1630" s="3">
        <v>0.73700231481481482</v>
      </c>
      <c r="J1630">
        <v>17</v>
      </c>
      <c r="K1630" s="1" t="s">
        <v>26</v>
      </c>
      <c r="L1630" s="1" t="s">
        <v>19</v>
      </c>
      <c r="M1630" s="1" t="s">
        <v>19</v>
      </c>
      <c r="N1630">
        <v>28</v>
      </c>
      <c r="O1630" s="4">
        <v>4.5138888888888887E-4</v>
      </c>
      <c r="P1630">
        <v>4</v>
      </c>
    </row>
    <row r="1631" spans="1:16" x14ac:dyDescent="0.3">
      <c r="A1631">
        <v>1630</v>
      </c>
      <c r="B1631" s="1" t="s">
        <v>15</v>
      </c>
      <c r="C1631" s="2">
        <v>44225</v>
      </c>
      <c r="D1631">
        <v>1</v>
      </c>
      <c r="E1631" s="1" t="s">
        <v>16</v>
      </c>
      <c r="F1631">
        <v>5</v>
      </c>
      <c r="G1631">
        <v>29</v>
      </c>
      <c r="H1631" s="1" t="s">
        <v>17</v>
      </c>
      <c r="I1631" s="3">
        <v>0.73700231481481482</v>
      </c>
      <c r="J1631">
        <v>17</v>
      </c>
      <c r="K1631" s="1" t="s">
        <v>28</v>
      </c>
      <c r="L1631" s="1" t="s">
        <v>19</v>
      </c>
      <c r="M1631" s="1" t="s">
        <v>22</v>
      </c>
      <c r="N1631">
        <v>43</v>
      </c>
      <c r="O1631" s="4">
        <v>1.4814814814814814E-3</v>
      </c>
      <c r="P1631">
        <v>4</v>
      </c>
    </row>
    <row r="1632" spans="1:16" x14ac:dyDescent="0.3">
      <c r="A1632">
        <v>1631</v>
      </c>
      <c r="B1632" s="1" t="s">
        <v>23</v>
      </c>
      <c r="C1632" s="2">
        <v>44225</v>
      </c>
      <c r="D1632">
        <v>1</v>
      </c>
      <c r="E1632" s="1" t="s">
        <v>16</v>
      </c>
      <c r="F1632">
        <v>5</v>
      </c>
      <c r="G1632">
        <v>29</v>
      </c>
      <c r="H1632" s="1" t="s">
        <v>17</v>
      </c>
      <c r="I1632" s="3">
        <v>0.745</v>
      </c>
      <c r="J1632">
        <v>17</v>
      </c>
      <c r="K1632" s="1" t="s">
        <v>21</v>
      </c>
      <c r="L1632" s="1" t="s">
        <v>22</v>
      </c>
      <c r="M1632" s="1" t="s">
        <v>22</v>
      </c>
      <c r="N1632"/>
      <c r="O1632" s="4"/>
    </row>
    <row r="1633" spans="1:16" x14ac:dyDescent="0.3">
      <c r="A1633">
        <v>1632</v>
      </c>
      <c r="B1633" s="1" t="s">
        <v>23</v>
      </c>
      <c r="C1633" s="2">
        <v>44225</v>
      </c>
      <c r="D1633">
        <v>1</v>
      </c>
      <c r="E1633" s="1" t="s">
        <v>16</v>
      </c>
      <c r="F1633">
        <v>5</v>
      </c>
      <c r="G1633">
        <v>29</v>
      </c>
      <c r="H1633" s="1" t="s">
        <v>17</v>
      </c>
      <c r="I1633" s="3">
        <v>0.745</v>
      </c>
      <c r="J1633">
        <v>17</v>
      </c>
      <c r="K1633" s="1" t="s">
        <v>26</v>
      </c>
      <c r="L1633" s="1" t="s">
        <v>19</v>
      </c>
      <c r="M1633" s="1" t="s">
        <v>19</v>
      </c>
      <c r="N1633">
        <v>53</v>
      </c>
      <c r="O1633" s="4">
        <v>1.2037037037037038E-3</v>
      </c>
      <c r="P1633">
        <v>4</v>
      </c>
    </row>
    <row r="1634" spans="1:16" x14ac:dyDescent="0.3">
      <c r="A1634">
        <v>1633</v>
      </c>
      <c r="B1634" s="1" t="s">
        <v>15</v>
      </c>
      <c r="C1634" s="2">
        <v>44226</v>
      </c>
      <c r="D1634">
        <v>1</v>
      </c>
      <c r="E1634" s="1" t="s">
        <v>16</v>
      </c>
      <c r="F1634">
        <v>5</v>
      </c>
      <c r="G1634">
        <v>30</v>
      </c>
      <c r="H1634" s="1" t="s">
        <v>32</v>
      </c>
      <c r="I1634" s="3">
        <v>0.37900462962962961</v>
      </c>
      <c r="J1634">
        <v>9</v>
      </c>
      <c r="K1634" s="1" t="s">
        <v>18</v>
      </c>
      <c r="L1634" s="1" t="s">
        <v>19</v>
      </c>
      <c r="M1634" s="1" t="s">
        <v>19</v>
      </c>
      <c r="N1634">
        <v>84</v>
      </c>
      <c r="O1634" s="4">
        <v>1.1805555555555556E-3</v>
      </c>
      <c r="P1634">
        <v>4</v>
      </c>
    </row>
    <row r="1635" spans="1:16" x14ac:dyDescent="0.3">
      <c r="A1635">
        <v>1634</v>
      </c>
      <c r="B1635" s="1" t="s">
        <v>20</v>
      </c>
      <c r="C1635" s="2">
        <v>44226</v>
      </c>
      <c r="D1635">
        <v>1</v>
      </c>
      <c r="E1635" s="1" t="s">
        <v>16</v>
      </c>
      <c r="F1635">
        <v>5</v>
      </c>
      <c r="G1635">
        <v>30</v>
      </c>
      <c r="H1635" s="1" t="s">
        <v>32</v>
      </c>
      <c r="I1635" s="3">
        <v>0.37900462962962961</v>
      </c>
      <c r="J1635">
        <v>9</v>
      </c>
      <c r="K1635" s="1" t="s">
        <v>25</v>
      </c>
      <c r="L1635" s="1" t="s">
        <v>19</v>
      </c>
      <c r="M1635" s="1" t="s">
        <v>19</v>
      </c>
      <c r="N1635">
        <v>84</v>
      </c>
      <c r="O1635" s="4">
        <v>3.449074074074074E-3</v>
      </c>
      <c r="P1635">
        <v>5</v>
      </c>
    </row>
    <row r="1636" spans="1:16" x14ac:dyDescent="0.3">
      <c r="A1636">
        <v>1635</v>
      </c>
      <c r="B1636" s="1" t="s">
        <v>31</v>
      </c>
      <c r="C1636" s="2">
        <v>44226</v>
      </c>
      <c r="D1636">
        <v>1</v>
      </c>
      <c r="E1636" s="1" t="s">
        <v>16</v>
      </c>
      <c r="F1636">
        <v>5</v>
      </c>
      <c r="G1636">
        <v>30</v>
      </c>
      <c r="H1636" s="1" t="s">
        <v>32</v>
      </c>
      <c r="I1636" s="3">
        <v>0.4079976851851852</v>
      </c>
      <c r="J1636">
        <v>9</v>
      </c>
      <c r="K1636" s="1" t="s">
        <v>26</v>
      </c>
      <c r="L1636" s="1" t="s">
        <v>19</v>
      </c>
      <c r="M1636" s="1" t="s">
        <v>19</v>
      </c>
      <c r="N1636">
        <v>12</v>
      </c>
      <c r="O1636" s="4">
        <v>4.1203703703703706E-3</v>
      </c>
      <c r="P1636">
        <v>5</v>
      </c>
    </row>
    <row r="1637" spans="1:16" x14ac:dyDescent="0.3">
      <c r="A1637">
        <v>1636</v>
      </c>
      <c r="B1637" s="1" t="s">
        <v>27</v>
      </c>
      <c r="C1637" s="2">
        <v>44226</v>
      </c>
      <c r="D1637">
        <v>1</v>
      </c>
      <c r="E1637" s="1" t="s">
        <v>16</v>
      </c>
      <c r="F1637">
        <v>5</v>
      </c>
      <c r="G1637">
        <v>30</v>
      </c>
      <c r="H1637" s="1" t="s">
        <v>32</v>
      </c>
      <c r="I1637" s="3">
        <v>0.4079976851851852</v>
      </c>
      <c r="J1637">
        <v>9</v>
      </c>
      <c r="K1637" s="1" t="s">
        <v>18</v>
      </c>
      <c r="L1637" s="1" t="s">
        <v>19</v>
      </c>
      <c r="M1637" s="1" t="s">
        <v>19</v>
      </c>
      <c r="N1637">
        <v>85</v>
      </c>
      <c r="O1637" s="4">
        <v>2.5694444444444445E-3</v>
      </c>
      <c r="P1637">
        <v>3</v>
      </c>
    </row>
    <row r="1638" spans="1:16" x14ac:dyDescent="0.3">
      <c r="A1638">
        <v>1637</v>
      </c>
      <c r="B1638" s="1" t="s">
        <v>15</v>
      </c>
      <c r="C1638" s="2">
        <v>44226</v>
      </c>
      <c r="D1638">
        <v>1</v>
      </c>
      <c r="E1638" s="1" t="s">
        <v>16</v>
      </c>
      <c r="F1638">
        <v>5</v>
      </c>
      <c r="G1638">
        <v>30</v>
      </c>
      <c r="H1638" s="1" t="s">
        <v>32</v>
      </c>
      <c r="I1638" s="3">
        <v>0.41200231481481481</v>
      </c>
      <c r="J1638">
        <v>9</v>
      </c>
      <c r="K1638" s="1" t="s">
        <v>28</v>
      </c>
      <c r="L1638" s="1" t="s">
        <v>19</v>
      </c>
      <c r="M1638" s="1" t="s">
        <v>19</v>
      </c>
      <c r="N1638">
        <v>124</v>
      </c>
      <c r="O1638" s="4">
        <v>7.0601851851851847E-4</v>
      </c>
      <c r="P1638">
        <v>4</v>
      </c>
    </row>
    <row r="1639" spans="1:16" x14ac:dyDescent="0.3">
      <c r="A1639">
        <v>1638</v>
      </c>
      <c r="B1639" s="1" t="s">
        <v>20</v>
      </c>
      <c r="C1639" s="2">
        <v>44226</v>
      </c>
      <c r="D1639">
        <v>1</v>
      </c>
      <c r="E1639" s="1" t="s">
        <v>16</v>
      </c>
      <c r="F1639">
        <v>5</v>
      </c>
      <c r="G1639">
        <v>30</v>
      </c>
      <c r="H1639" s="1" t="s">
        <v>32</v>
      </c>
      <c r="I1639" s="3">
        <v>0.41200231481481481</v>
      </c>
      <c r="J1639">
        <v>9</v>
      </c>
      <c r="K1639" s="1" t="s">
        <v>25</v>
      </c>
      <c r="L1639" s="1" t="s">
        <v>19</v>
      </c>
      <c r="M1639" s="1" t="s">
        <v>22</v>
      </c>
      <c r="N1639">
        <v>92</v>
      </c>
      <c r="O1639" s="4">
        <v>1.4004629629629629E-3</v>
      </c>
      <c r="P1639">
        <v>5</v>
      </c>
    </row>
    <row r="1640" spans="1:16" x14ac:dyDescent="0.3">
      <c r="A1640">
        <v>1639</v>
      </c>
      <c r="B1640" s="1" t="s">
        <v>23</v>
      </c>
      <c r="C1640" s="2">
        <v>44226</v>
      </c>
      <c r="D1640">
        <v>1</v>
      </c>
      <c r="E1640" s="1" t="s">
        <v>16</v>
      </c>
      <c r="F1640">
        <v>5</v>
      </c>
      <c r="G1640">
        <v>30</v>
      </c>
      <c r="H1640" s="1" t="s">
        <v>32</v>
      </c>
      <c r="I1640" s="3">
        <v>0.42200231481481482</v>
      </c>
      <c r="J1640">
        <v>10</v>
      </c>
      <c r="K1640" s="1" t="s">
        <v>21</v>
      </c>
      <c r="L1640" s="1" t="s">
        <v>19</v>
      </c>
      <c r="M1640" s="1" t="s">
        <v>19</v>
      </c>
      <c r="N1640">
        <v>116</v>
      </c>
      <c r="O1640" s="4">
        <v>2.4305555555555556E-3</v>
      </c>
      <c r="P1640">
        <v>1</v>
      </c>
    </row>
    <row r="1641" spans="1:16" x14ac:dyDescent="0.3">
      <c r="A1641">
        <v>1640</v>
      </c>
      <c r="B1641" s="1" t="s">
        <v>29</v>
      </c>
      <c r="C1641" s="2">
        <v>44226</v>
      </c>
      <c r="D1641">
        <v>1</v>
      </c>
      <c r="E1641" s="1" t="s">
        <v>16</v>
      </c>
      <c r="F1641">
        <v>5</v>
      </c>
      <c r="G1641">
        <v>30</v>
      </c>
      <c r="H1641" s="1" t="s">
        <v>32</v>
      </c>
      <c r="I1641" s="3">
        <v>0.42200231481481482</v>
      </c>
      <c r="J1641">
        <v>10</v>
      </c>
      <c r="K1641" s="1" t="s">
        <v>28</v>
      </c>
      <c r="L1641" s="1" t="s">
        <v>19</v>
      </c>
      <c r="M1641" s="1" t="s">
        <v>19</v>
      </c>
      <c r="N1641">
        <v>118</v>
      </c>
      <c r="O1641" s="4">
        <v>1.9212962962962964E-3</v>
      </c>
      <c r="P1641">
        <v>2</v>
      </c>
    </row>
    <row r="1642" spans="1:16" x14ac:dyDescent="0.3">
      <c r="A1642">
        <v>1641</v>
      </c>
      <c r="B1642" s="1" t="s">
        <v>24</v>
      </c>
      <c r="C1642" s="2">
        <v>44226</v>
      </c>
      <c r="D1642">
        <v>1</v>
      </c>
      <c r="E1642" s="1" t="s">
        <v>16</v>
      </c>
      <c r="F1642">
        <v>5</v>
      </c>
      <c r="G1642">
        <v>30</v>
      </c>
      <c r="H1642" s="1" t="s">
        <v>32</v>
      </c>
      <c r="I1642" s="3">
        <v>0.42299768518518521</v>
      </c>
      <c r="J1642">
        <v>10</v>
      </c>
      <c r="K1642" s="1" t="s">
        <v>21</v>
      </c>
      <c r="L1642" s="1" t="s">
        <v>19</v>
      </c>
      <c r="M1642" s="1" t="s">
        <v>19</v>
      </c>
      <c r="N1642">
        <v>99</v>
      </c>
      <c r="O1642" s="4">
        <v>1.7592592592592592E-3</v>
      </c>
      <c r="P1642">
        <v>2</v>
      </c>
    </row>
    <row r="1643" spans="1:16" x14ac:dyDescent="0.3">
      <c r="A1643">
        <v>1642</v>
      </c>
      <c r="B1643" s="1" t="s">
        <v>29</v>
      </c>
      <c r="C1643" s="2">
        <v>44226</v>
      </c>
      <c r="D1643">
        <v>1</v>
      </c>
      <c r="E1643" s="1" t="s">
        <v>16</v>
      </c>
      <c r="F1643">
        <v>5</v>
      </c>
      <c r="G1643">
        <v>30</v>
      </c>
      <c r="H1643" s="1" t="s">
        <v>32</v>
      </c>
      <c r="I1643" s="3">
        <v>0.42299768518518521</v>
      </c>
      <c r="J1643">
        <v>10</v>
      </c>
      <c r="K1643" s="1" t="s">
        <v>25</v>
      </c>
      <c r="L1643" s="1" t="s">
        <v>19</v>
      </c>
      <c r="M1643" s="1" t="s">
        <v>19</v>
      </c>
      <c r="N1643">
        <v>77</v>
      </c>
      <c r="O1643" s="4">
        <v>3.0555555555555557E-3</v>
      </c>
      <c r="P1643">
        <v>4</v>
      </c>
    </row>
    <row r="1644" spans="1:16" x14ac:dyDescent="0.3">
      <c r="A1644">
        <v>1643</v>
      </c>
      <c r="B1644" s="1" t="s">
        <v>27</v>
      </c>
      <c r="C1644" s="2">
        <v>44226</v>
      </c>
      <c r="D1644">
        <v>1</v>
      </c>
      <c r="E1644" s="1" t="s">
        <v>16</v>
      </c>
      <c r="F1644">
        <v>5</v>
      </c>
      <c r="G1644">
        <v>30</v>
      </c>
      <c r="H1644" s="1" t="s">
        <v>32</v>
      </c>
      <c r="I1644" s="3">
        <v>0.43599537037037039</v>
      </c>
      <c r="J1644">
        <v>10</v>
      </c>
      <c r="K1644" s="1" t="s">
        <v>21</v>
      </c>
      <c r="L1644" s="1" t="s">
        <v>19</v>
      </c>
      <c r="M1644" s="1" t="s">
        <v>19</v>
      </c>
      <c r="N1644">
        <v>57</v>
      </c>
      <c r="O1644" s="4">
        <v>3.0787037037037037E-3</v>
      </c>
      <c r="P1644">
        <v>5</v>
      </c>
    </row>
    <row r="1645" spans="1:16" x14ac:dyDescent="0.3">
      <c r="A1645">
        <v>1644</v>
      </c>
      <c r="B1645" s="1" t="s">
        <v>30</v>
      </c>
      <c r="C1645" s="2">
        <v>44226</v>
      </c>
      <c r="D1645">
        <v>1</v>
      </c>
      <c r="E1645" s="1" t="s">
        <v>16</v>
      </c>
      <c r="F1645">
        <v>5</v>
      </c>
      <c r="G1645">
        <v>30</v>
      </c>
      <c r="H1645" s="1" t="s">
        <v>32</v>
      </c>
      <c r="I1645" s="3">
        <v>0.43599537037037039</v>
      </c>
      <c r="J1645">
        <v>10</v>
      </c>
      <c r="K1645" s="1" t="s">
        <v>28</v>
      </c>
      <c r="L1645" s="1" t="s">
        <v>19</v>
      </c>
      <c r="M1645" s="1" t="s">
        <v>19</v>
      </c>
      <c r="N1645">
        <v>113</v>
      </c>
      <c r="O1645" s="4">
        <v>1.7824074074074075E-3</v>
      </c>
      <c r="P1645">
        <v>3</v>
      </c>
    </row>
    <row r="1646" spans="1:16" x14ac:dyDescent="0.3">
      <c r="A1646">
        <v>1645</v>
      </c>
      <c r="B1646" s="1" t="s">
        <v>20</v>
      </c>
      <c r="C1646" s="2">
        <v>44226</v>
      </c>
      <c r="D1646">
        <v>1</v>
      </c>
      <c r="E1646" s="1" t="s">
        <v>16</v>
      </c>
      <c r="F1646">
        <v>5</v>
      </c>
      <c r="G1646">
        <v>30</v>
      </c>
      <c r="H1646" s="1" t="s">
        <v>32</v>
      </c>
      <c r="I1646" s="3">
        <v>0.44500000000000001</v>
      </c>
      <c r="J1646">
        <v>10</v>
      </c>
      <c r="K1646" s="1" t="s">
        <v>25</v>
      </c>
      <c r="L1646" s="1" t="s">
        <v>19</v>
      </c>
      <c r="M1646" s="1" t="s">
        <v>19</v>
      </c>
      <c r="N1646">
        <v>22</v>
      </c>
      <c r="O1646" s="4">
        <v>4.9768518518518521E-4</v>
      </c>
      <c r="P1646">
        <v>3</v>
      </c>
    </row>
    <row r="1647" spans="1:16" x14ac:dyDescent="0.3">
      <c r="A1647">
        <v>1646</v>
      </c>
      <c r="B1647" s="1" t="s">
        <v>15</v>
      </c>
      <c r="C1647" s="2">
        <v>44226</v>
      </c>
      <c r="D1647">
        <v>1</v>
      </c>
      <c r="E1647" s="1" t="s">
        <v>16</v>
      </c>
      <c r="F1647">
        <v>5</v>
      </c>
      <c r="G1647">
        <v>30</v>
      </c>
      <c r="H1647" s="1" t="s">
        <v>32</v>
      </c>
      <c r="I1647" s="3">
        <v>0.44500000000000001</v>
      </c>
      <c r="J1647">
        <v>10</v>
      </c>
      <c r="K1647" s="1" t="s">
        <v>25</v>
      </c>
      <c r="L1647" s="1" t="s">
        <v>19</v>
      </c>
      <c r="M1647" s="1" t="s">
        <v>19</v>
      </c>
      <c r="N1647">
        <v>20</v>
      </c>
      <c r="O1647" s="4">
        <v>3.449074074074074E-3</v>
      </c>
      <c r="P1647">
        <v>4</v>
      </c>
    </row>
    <row r="1648" spans="1:16" x14ac:dyDescent="0.3">
      <c r="A1648">
        <v>1647</v>
      </c>
      <c r="B1648" s="1" t="s">
        <v>31</v>
      </c>
      <c r="C1648" s="2">
        <v>44226</v>
      </c>
      <c r="D1648">
        <v>1</v>
      </c>
      <c r="E1648" s="1" t="s">
        <v>16</v>
      </c>
      <c r="F1648">
        <v>5</v>
      </c>
      <c r="G1648">
        <v>30</v>
      </c>
      <c r="H1648" s="1" t="s">
        <v>32</v>
      </c>
      <c r="I1648" s="3">
        <v>0.4670023148148148</v>
      </c>
      <c r="J1648">
        <v>11</v>
      </c>
      <c r="K1648" s="1" t="s">
        <v>28</v>
      </c>
      <c r="L1648" s="1" t="s">
        <v>22</v>
      </c>
      <c r="M1648" s="1" t="s">
        <v>22</v>
      </c>
      <c r="N1648"/>
      <c r="O1648" s="4"/>
    </row>
    <row r="1649" spans="1:16" x14ac:dyDescent="0.3">
      <c r="A1649">
        <v>1648</v>
      </c>
      <c r="B1649" s="1" t="s">
        <v>27</v>
      </c>
      <c r="C1649" s="2">
        <v>44226</v>
      </c>
      <c r="D1649">
        <v>1</v>
      </c>
      <c r="E1649" s="1" t="s">
        <v>16</v>
      </c>
      <c r="F1649">
        <v>5</v>
      </c>
      <c r="G1649">
        <v>30</v>
      </c>
      <c r="H1649" s="1" t="s">
        <v>32</v>
      </c>
      <c r="I1649" s="3">
        <v>0.4670023148148148</v>
      </c>
      <c r="J1649">
        <v>11</v>
      </c>
      <c r="K1649" s="1" t="s">
        <v>21</v>
      </c>
      <c r="L1649" s="1" t="s">
        <v>19</v>
      </c>
      <c r="M1649" s="1" t="s">
        <v>19</v>
      </c>
      <c r="N1649">
        <v>23</v>
      </c>
      <c r="O1649" s="4">
        <v>4.1550925925925922E-3</v>
      </c>
      <c r="P1649">
        <v>5</v>
      </c>
    </row>
    <row r="1650" spans="1:16" x14ac:dyDescent="0.3">
      <c r="A1650">
        <v>1649</v>
      </c>
      <c r="B1650" s="1" t="s">
        <v>27</v>
      </c>
      <c r="C1650" s="2">
        <v>44226</v>
      </c>
      <c r="D1650">
        <v>1</v>
      </c>
      <c r="E1650" s="1" t="s">
        <v>16</v>
      </c>
      <c r="F1650">
        <v>5</v>
      </c>
      <c r="G1650">
        <v>30</v>
      </c>
      <c r="H1650" s="1" t="s">
        <v>32</v>
      </c>
      <c r="I1650" s="3">
        <v>0.47700231481481481</v>
      </c>
      <c r="J1650">
        <v>11</v>
      </c>
      <c r="K1650" s="1" t="s">
        <v>18</v>
      </c>
      <c r="L1650" s="1" t="s">
        <v>19</v>
      </c>
      <c r="M1650" s="1" t="s">
        <v>19</v>
      </c>
      <c r="N1650">
        <v>79</v>
      </c>
      <c r="O1650" s="4">
        <v>3.1712962962962962E-3</v>
      </c>
      <c r="P1650">
        <v>4</v>
      </c>
    </row>
    <row r="1651" spans="1:16" x14ac:dyDescent="0.3">
      <c r="A1651">
        <v>1650</v>
      </c>
      <c r="B1651" s="1" t="s">
        <v>23</v>
      </c>
      <c r="C1651" s="2">
        <v>44226</v>
      </c>
      <c r="D1651">
        <v>1</v>
      </c>
      <c r="E1651" s="1" t="s">
        <v>16</v>
      </c>
      <c r="F1651">
        <v>5</v>
      </c>
      <c r="G1651">
        <v>30</v>
      </c>
      <c r="H1651" s="1" t="s">
        <v>32</v>
      </c>
      <c r="I1651" s="3">
        <v>0.47700231481481481</v>
      </c>
      <c r="J1651">
        <v>11</v>
      </c>
      <c r="K1651" s="1" t="s">
        <v>18</v>
      </c>
      <c r="L1651" s="1" t="s">
        <v>19</v>
      </c>
      <c r="M1651" s="1" t="s">
        <v>22</v>
      </c>
      <c r="N1651">
        <v>94</v>
      </c>
      <c r="O1651" s="4">
        <v>4.8148148148148152E-3</v>
      </c>
      <c r="P1651">
        <v>5</v>
      </c>
    </row>
    <row r="1652" spans="1:16" x14ac:dyDescent="0.3">
      <c r="A1652">
        <v>1651</v>
      </c>
      <c r="B1652" s="1" t="s">
        <v>27</v>
      </c>
      <c r="C1652" s="2">
        <v>44226</v>
      </c>
      <c r="D1652">
        <v>1</v>
      </c>
      <c r="E1652" s="1" t="s">
        <v>16</v>
      </c>
      <c r="F1652">
        <v>5</v>
      </c>
      <c r="G1652">
        <v>30</v>
      </c>
      <c r="H1652" s="1" t="s">
        <v>32</v>
      </c>
      <c r="I1652" s="3">
        <v>0.495</v>
      </c>
      <c r="J1652">
        <v>11</v>
      </c>
      <c r="K1652" s="1" t="s">
        <v>21</v>
      </c>
      <c r="L1652" s="1" t="s">
        <v>19</v>
      </c>
      <c r="M1652" s="1" t="s">
        <v>19</v>
      </c>
      <c r="N1652">
        <v>118</v>
      </c>
      <c r="O1652" s="4">
        <v>1.5393518518518519E-3</v>
      </c>
      <c r="P1652">
        <v>4</v>
      </c>
    </row>
    <row r="1653" spans="1:16" x14ac:dyDescent="0.3">
      <c r="A1653">
        <v>1652</v>
      </c>
      <c r="B1653" s="1" t="s">
        <v>30</v>
      </c>
      <c r="C1653" s="2">
        <v>44226</v>
      </c>
      <c r="D1653">
        <v>1</v>
      </c>
      <c r="E1653" s="1" t="s">
        <v>16</v>
      </c>
      <c r="F1653">
        <v>5</v>
      </c>
      <c r="G1653">
        <v>30</v>
      </c>
      <c r="H1653" s="1" t="s">
        <v>32</v>
      </c>
      <c r="I1653" s="3">
        <v>0.495</v>
      </c>
      <c r="J1653">
        <v>11</v>
      </c>
      <c r="K1653" s="1" t="s">
        <v>26</v>
      </c>
      <c r="L1653" s="1" t="s">
        <v>19</v>
      </c>
      <c r="M1653" s="1" t="s">
        <v>22</v>
      </c>
      <c r="N1653">
        <v>68</v>
      </c>
      <c r="O1653" s="4">
        <v>1.8287037037037037E-3</v>
      </c>
      <c r="P1653">
        <v>2</v>
      </c>
    </row>
    <row r="1654" spans="1:16" x14ac:dyDescent="0.3">
      <c r="A1654">
        <v>1653</v>
      </c>
      <c r="B1654" s="1" t="s">
        <v>15</v>
      </c>
      <c r="C1654" s="2">
        <v>44226</v>
      </c>
      <c r="D1654">
        <v>1</v>
      </c>
      <c r="E1654" s="1" t="s">
        <v>16</v>
      </c>
      <c r="F1654">
        <v>5</v>
      </c>
      <c r="G1654">
        <v>30</v>
      </c>
      <c r="H1654" s="1" t="s">
        <v>32</v>
      </c>
      <c r="I1654" s="3">
        <v>0.51200231481481484</v>
      </c>
      <c r="J1654">
        <v>12</v>
      </c>
      <c r="K1654" s="1" t="s">
        <v>28</v>
      </c>
      <c r="L1654" s="1" t="s">
        <v>19</v>
      </c>
      <c r="M1654" s="1" t="s">
        <v>19</v>
      </c>
      <c r="N1654">
        <v>53</v>
      </c>
      <c r="O1654" s="4">
        <v>9.7222222222222219E-4</v>
      </c>
      <c r="P1654">
        <v>3</v>
      </c>
    </row>
    <row r="1655" spans="1:16" x14ac:dyDescent="0.3">
      <c r="A1655">
        <v>1654</v>
      </c>
      <c r="B1655" s="1" t="s">
        <v>23</v>
      </c>
      <c r="C1655" s="2">
        <v>44226</v>
      </c>
      <c r="D1655">
        <v>1</v>
      </c>
      <c r="E1655" s="1" t="s">
        <v>16</v>
      </c>
      <c r="F1655">
        <v>5</v>
      </c>
      <c r="G1655">
        <v>30</v>
      </c>
      <c r="H1655" s="1" t="s">
        <v>32</v>
      </c>
      <c r="I1655" s="3">
        <v>0.51200231481481484</v>
      </c>
      <c r="J1655">
        <v>12</v>
      </c>
      <c r="K1655" s="1" t="s">
        <v>26</v>
      </c>
      <c r="L1655" s="1" t="s">
        <v>19</v>
      </c>
      <c r="M1655" s="1" t="s">
        <v>19</v>
      </c>
      <c r="N1655">
        <v>52</v>
      </c>
      <c r="O1655" s="4">
        <v>4.2824074074074075E-3</v>
      </c>
      <c r="P1655">
        <v>3</v>
      </c>
    </row>
    <row r="1656" spans="1:16" x14ac:dyDescent="0.3">
      <c r="A1656">
        <v>1655</v>
      </c>
      <c r="B1656" s="1" t="s">
        <v>31</v>
      </c>
      <c r="C1656" s="2">
        <v>44226</v>
      </c>
      <c r="D1656">
        <v>1</v>
      </c>
      <c r="E1656" s="1" t="s">
        <v>16</v>
      </c>
      <c r="F1656">
        <v>5</v>
      </c>
      <c r="G1656">
        <v>30</v>
      </c>
      <c r="H1656" s="1" t="s">
        <v>32</v>
      </c>
      <c r="I1656" s="3">
        <v>0.51599537037037035</v>
      </c>
      <c r="J1656">
        <v>12</v>
      </c>
      <c r="K1656" s="1" t="s">
        <v>25</v>
      </c>
      <c r="L1656" s="1" t="s">
        <v>19</v>
      </c>
      <c r="M1656" s="1" t="s">
        <v>19</v>
      </c>
      <c r="N1656">
        <v>13</v>
      </c>
      <c r="O1656" s="4">
        <v>4.0625000000000001E-3</v>
      </c>
      <c r="P1656">
        <v>3</v>
      </c>
    </row>
    <row r="1657" spans="1:16" x14ac:dyDescent="0.3">
      <c r="A1657">
        <v>1656</v>
      </c>
      <c r="B1657" s="1" t="s">
        <v>15</v>
      </c>
      <c r="C1657" s="2">
        <v>44226</v>
      </c>
      <c r="D1657">
        <v>1</v>
      </c>
      <c r="E1657" s="1" t="s">
        <v>16</v>
      </c>
      <c r="F1657">
        <v>5</v>
      </c>
      <c r="G1657">
        <v>30</v>
      </c>
      <c r="H1657" s="1" t="s">
        <v>32</v>
      </c>
      <c r="I1657" s="3">
        <v>0.51599537037037035</v>
      </c>
      <c r="J1657">
        <v>12</v>
      </c>
      <c r="K1657" s="1" t="s">
        <v>18</v>
      </c>
      <c r="L1657" s="1" t="s">
        <v>19</v>
      </c>
      <c r="M1657" s="1" t="s">
        <v>19</v>
      </c>
      <c r="N1657">
        <v>78</v>
      </c>
      <c r="O1657" s="4">
        <v>3.1712962962962962E-3</v>
      </c>
      <c r="P1657">
        <v>5</v>
      </c>
    </row>
    <row r="1658" spans="1:16" x14ac:dyDescent="0.3">
      <c r="A1658">
        <v>1657</v>
      </c>
      <c r="B1658" s="1" t="s">
        <v>31</v>
      </c>
      <c r="C1658" s="2">
        <v>44226</v>
      </c>
      <c r="D1658">
        <v>1</v>
      </c>
      <c r="E1658" s="1" t="s">
        <v>16</v>
      </c>
      <c r="F1658">
        <v>5</v>
      </c>
      <c r="G1658">
        <v>30</v>
      </c>
      <c r="H1658" s="1" t="s">
        <v>32</v>
      </c>
      <c r="I1658" s="3">
        <v>0.52599537037037036</v>
      </c>
      <c r="J1658">
        <v>12</v>
      </c>
      <c r="K1658" s="1" t="s">
        <v>18</v>
      </c>
      <c r="L1658" s="1" t="s">
        <v>19</v>
      </c>
      <c r="M1658" s="1" t="s">
        <v>19</v>
      </c>
      <c r="N1658">
        <v>32</v>
      </c>
      <c r="O1658" s="4">
        <v>1.4467592592592592E-3</v>
      </c>
      <c r="P1658">
        <v>4</v>
      </c>
    </row>
    <row r="1659" spans="1:16" x14ac:dyDescent="0.3">
      <c r="A1659">
        <v>1658</v>
      </c>
      <c r="B1659" s="1" t="s">
        <v>30</v>
      </c>
      <c r="C1659" s="2">
        <v>44226</v>
      </c>
      <c r="D1659">
        <v>1</v>
      </c>
      <c r="E1659" s="1" t="s">
        <v>16</v>
      </c>
      <c r="F1659">
        <v>5</v>
      </c>
      <c r="G1659">
        <v>30</v>
      </c>
      <c r="H1659" s="1" t="s">
        <v>32</v>
      </c>
      <c r="I1659" s="3">
        <v>0.52599537037037036</v>
      </c>
      <c r="J1659">
        <v>12</v>
      </c>
      <c r="K1659" s="1" t="s">
        <v>18</v>
      </c>
      <c r="L1659" s="1" t="s">
        <v>22</v>
      </c>
      <c r="M1659" s="1" t="s">
        <v>22</v>
      </c>
      <c r="N1659"/>
      <c r="O1659" s="4"/>
    </row>
    <row r="1660" spans="1:16" x14ac:dyDescent="0.3">
      <c r="A1660">
        <v>1659</v>
      </c>
      <c r="B1660" s="1" t="s">
        <v>30</v>
      </c>
      <c r="C1660" s="2">
        <v>44226</v>
      </c>
      <c r="D1660">
        <v>1</v>
      </c>
      <c r="E1660" s="1" t="s">
        <v>16</v>
      </c>
      <c r="F1660">
        <v>5</v>
      </c>
      <c r="G1660">
        <v>30</v>
      </c>
      <c r="H1660" s="1" t="s">
        <v>32</v>
      </c>
      <c r="I1660" s="3">
        <v>0.52799768518518519</v>
      </c>
      <c r="J1660">
        <v>12</v>
      </c>
      <c r="K1660" s="1" t="s">
        <v>26</v>
      </c>
      <c r="L1660" s="1" t="s">
        <v>19</v>
      </c>
      <c r="M1660" s="1" t="s">
        <v>19</v>
      </c>
      <c r="N1660">
        <v>13</v>
      </c>
      <c r="O1660" s="4">
        <v>1.4236111111111112E-3</v>
      </c>
      <c r="P1660">
        <v>4</v>
      </c>
    </row>
    <row r="1661" spans="1:16" x14ac:dyDescent="0.3">
      <c r="A1661">
        <v>1660</v>
      </c>
      <c r="B1661" s="1" t="s">
        <v>24</v>
      </c>
      <c r="C1661" s="2">
        <v>44226</v>
      </c>
      <c r="D1661">
        <v>1</v>
      </c>
      <c r="E1661" s="1" t="s">
        <v>16</v>
      </c>
      <c r="F1661">
        <v>5</v>
      </c>
      <c r="G1661">
        <v>30</v>
      </c>
      <c r="H1661" s="1" t="s">
        <v>32</v>
      </c>
      <c r="I1661" s="3">
        <v>0.52799768518518519</v>
      </c>
      <c r="J1661">
        <v>12</v>
      </c>
      <c r="K1661" s="1" t="s">
        <v>28</v>
      </c>
      <c r="L1661" s="1" t="s">
        <v>19</v>
      </c>
      <c r="M1661" s="1" t="s">
        <v>22</v>
      </c>
      <c r="N1661">
        <v>91</v>
      </c>
      <c r="O1661" s="4">
        <v>2.7893518518518519E-3</v>
      </c>
      <c r="P1661">
        <v>3</v>
      </c>
    </row>
    <row r="1662" spans="1:16" x14ac:dyDescent="0.3">
      <c r="A1662">
        <v>1661</v>
      </c>
      <c r="B1662" s="1" t="s">
        <v>27</v>
      </c>
      <c r="C1662" s="2">
        <v>44226</v>
      </c>
      <c r="D1662">
        <v>1</v>
      </c>
      <c r="E1662" s="1" t="s">
        <v>16</v>
      </c>
      <c r="F1662">
        <v>5</v>
      </c>
      <c r="G1662">
        <v>30</v>
      </c>
      <c r="H1662" s="1" t="s">
        <v>32</v>
      </c>
      <c r="I1662" s="3">
        <v>0.53099537037037037</v>
      </c>
      <c r="J1662">
        <v>12</v>
      </c>
      <c r="K1662" s="1" t="s">
        <v>26</v>
      </c>
      <c r="L1662" s="1" t="s">
        <v>19</v>
      </c>
      <c r="M1662" s="1" t="s">
        <v>19</v>
      </c>
      <c r="N1662">
        <v>41</v>
      </c>
      <c r="O1662" s="4">
        <v>1.0185185185185184E-3</v>
      </c>
      <c r="P1662">
        <v>3</v>
      </c>
    </row>
    <row r="1663" spans="1:16" x14ac:dyDescent="0.3">
      <c r="A1663">
        <v>1662</v>
      </c>
      <c r="B1663" s="1" t="s">
        <v>20</v>
      </c>
      <c r="C1663" s="2">
        <v>44226</v>
      </c>
      <c r="D1663">
        <v>1</v>
      </c>
      <c r="E1663" s="1" t="s">
        <v>16</v>
      </c>
      <c r="F1663">
        <v>5</v>
      </c>
      <c r="G1663">
        <v>30</v>
      </c>
      <c r="H1663" s="1" t="s">
        <v>32</v>
      </c>
      <c r="I1663" s="3">
        <v>0.53099537037037037</v>
      </c>
      <c r="J1663">
        <v>12</v>
      </c>
      <c r="K1663" s="1" t="s">
        <v>28</v>
      </c>
      <c r="L1663" s="1" t="s">
        <v>19</v>
      </c>
      <c r="M1663" s="1" t="s">
        <v>19</v>
      </c>
      <c r="N1663">
        <v>69</v>
      </c>
      <c r="O1663" s="4">
        <v>4.8379629629629632E-3</v>
      </c>
      <c r="P1663">
        <v>2</v>
      </c>
    </row>
    <row r="1664" spans="1:16" x14ac:dyDescent="0.3">
      <c r="A1664">
        <v>1663</v>
      </c>
      <c r="B1664" s="1" t="s">
        <v>23</v>
      </c>
      <c r="C1664" s="2">
        <v>44226</v>
      </c>
      <c r="D1664">
        <v>1</v>
      </c>
      <c r="E1664" s="1" t="s">
        <v>16</v>
      </c>
      <c r="F1664">
        <v>5</v>
      </c>
      <c r="G1664">
        <v>30</v>
      </c>
      <c r="H1664" s="1" t="s">
        <v>32</v>
      </c>
      <c r="I1664" s="3">
        <v>0.53400462962962958</v>
      </c>
      <c r="J1664">
        <v>12</v>
      </c>
      <c r="K1664" s="1" t="s">
        <v>25</v>
      </c>
      <c r="L1664" s="1" t="s">
        <v>19</v>
      </c>
      <c r="M1664" s="1" t="s">
        <v>19</v>
      </c>
      <c r="N1664">
        <v>116</v>
      </c>
      <c r="O1664" s="4">
        <v>4.31712962962963E-3</v>
      </c>
      <c r="P1664">
        <v>4</v>
      </c>
    </row>
    <row r="1665" spans="1:16" x14ac:dyDescent="0.3">
      <c r="A1665">
        <v>1664</v>
      </c>
      <c r="B1665" s="1" t="s">
        <v>20</v>
      </c>
      <c r="C1665" s="2">
        <v>44226</v>
      </c>
      <c r="D1665">
        <v>1</v>
      </c>
      <c r="E1665" s="1" t="s">
        <v>16</v>
      </c>
      <c r="F1665">
        <v>5</v>
      </c>
      <c r="G1665">
        <v>30</v>
      </c>
      <c r="H1665" s="1" t="s">
        <v>32</v>
      </c>
      <c r="I1665" s="3">
        <v>0.53400462962962958</v>
      </c>
      <c r="J1665">
        <v>12</v>
      </c>
      <c r="K1665" s="1" t="s">
        <v>25</v>
      </c>
      <c r="L1665" s="1" t="s">
        <v>19</v>
      </c>
      <c r="M1665" s="1" t="s">
        <v>22</v>
      </c>
      <c r="N1665">
        <v>98</v>
      </c>
      <c r="O1665" s="4">
        <v>4.2939814814814811E-3</v>
      </c>
      <c r="P1665">
        <v>5</v>
      </c>
    </row>
    <row r="1666" spans="1:16" x14ac:dyDescent="0.3">
      <c r="A1666">
        <v>1665</v>
      </c>
      <c r="B1666" s="1" t="s">
        <v>31</v>
      </c>
      <c r="C1666" s="2">
        <v>44226</v>
      </c>
      <c r="D1666">
        <v>1</v>
      </c>
      <c r="E1666" s="1" t="s">
        <v>16</v>
      </c>
      <c r="F1666">
        <v>5</v>
      </c>
      <c r="G1666">
        <v>30</v>
      </c>
      <c r="H1666" s="1" t="s">
        <v>32</v>
      </c>
      <c r="I1666" s="3">
        <v>0.53599537037037037</v>
      </c>
      <c r="J1666">
        <v>12</v>
      </c>
      <c r="K1666" s="1" t="s">
        <v>25</v>
      </c>
      <c r="L1666" s="1" t="s">
        <v>19</v>
      </c>
      <c r="M1666" s="1" t="s">
        <v>19</v>
      </c>
      <c r="N1666">
        <v>16</v>
      </c>
      <c r="O1666" s="4">
        <v>2.8703703703703703E-3</v>
      </c>
      <c r="P1666">
        <v>1</v>
      </c>
    </row>
    <row r="1667" spans="1:16" x14ac:dyDescent="0.3">
      <c r="A1667">
        <v>1666</v>
      </c>
      <c r="B1667" s="1" t="s">
        <v>30</v>
      </c>
      <c r="C1667" s="2">
        <v>44226</v>
      </c>
      <c r="D1667">
        <v>1</v>
      </c>
      <c r="E1667" s="1" t="s">
        <v>16</v>
      </c>
      <c r="F1667">
        <v>5</v>
      </c>
      <c r="G1667">
        <v>30</v>
      </c>
      <c r="H1667" s="1" t="s">
        <v>32</v>
      </c>
      <c r="I1667" s="3">
        <v>0.53599537037037037</v>
      </c>
      <c r="J1667">
        <v>12</v>
      </c>
      <c r="K1667" s="1" t="s">
        <v>21</v>
      </c>
      <c r="L1667" s="1" t="s">
        <v>19</v>
      </c>
      <c r="M1667" s="1" t="s">
        <v>19</v>
      </c>
      <c r="N1667">
        <v>43</v>
      </c>
      <c r="O1667" s="4">
        <v>1.3194444444444445E-3</v>
      </c>
      <c r="P1667">
        <v>1</v>
      </c>
    </row>
    <row r="1668" spans="1:16" x14ac:dyDescent="0.3">
      <c r="A1668">
        <v>1667</v>
      </c>
      <c r="B1668" s="1" t="s">
        <v>31</v>
      </c>
      <c r="C1668" s="2">
        <v>44226</v>
      </c>
      <c r="D1668">
        <v>1</v>
      </c>
      <c r="E1668" s="1" t="s">
        <v>16</v>
      </c>
      <c r="F1668">
        <v>5</v>
      </c>
      <c r="G1668">
        <v>30</v>
      </c>
      <c r="H1668" s="1" t="s">
        <v>32</v>
      </c>
      <c r="I1668" s="3">
        <v>0.54400462962962959</v>
      </c>
      <c r="J1668">
        <v>13</v>
      </c>
      <c r="K1668" s="1" t="s">
        <v>28</v>
      </c>
      <c r="L1668" s="1" t="s">
        <v>19</v>
      </c>
      <c r="M1668" s="1" t="s">
        <v>19</v>
      </c>
      <c r="N1668">
        <v>17</v>
      </c>
      <c r="O1668" s="4">
        <v>2.5462962962962965E-3</v>
      </c>
      <c r="P1668">
        <v>5</v>
      </c>
    </row>
    <row r="1669" spans="1:16" x14ac:dyDescent="0.3">
      <c r="A1669">
        <v>1668</v>
      </c>
      <c r="B1669" s="1" t="s">
        <v>20</v>
      </c>
      <c r="C1669" s="2">
        <v>44226</v>
      </c>
      <c r="D1669">
        <v>1</v>
      </c>
      <c r="E1669" s="1" t="s">
        <v>16</v>
      </c>
      <c r="F1669">
        <v>5</v>
      </c>
      <c r="G1669">
        <v>30</v>
      </c>
      <c r="H1669" s="1" t="s">
        <v>32</v>
      </c>
      <c r="I1669" s="3">
        <v>0.54400462962962959</v>
      </c>
      <c r="J1669">
        <v>13</v>
      </c>
      <c r="K1669" s="1" t="s">
        <v>21</v>
      </c>
      <c r="L1669" s="1" t="s">
        <v>19</v>
      </c>
      <c r="M1669" s="1" t="s">
        <v>19</v>
      </c>
      <c r="N1669">
        <v>27</v>
      </c>
      <c r="O1669" s="4">
        <v>1.9328703703703704E-3</v>
      </c>
      <c r="P1669">
        <v>5</v>
      </c>
    </row>
    <row r="1670" spans="1:16" x14ac:dyDescent="0.3">
      <c r="A1670">
        <v>1669</v>
      </c>
      <c r="B1670" s="1" t="s">
        <v>20</v>
      </c>
      <c r="C1670" s="2">
        <v>44226</v>
      </c>
      <c r="D1670">
        <v>1</v>
      </c>
      <c r="E1670" s="1" t="s">
        <v>16</v>
      </c>
      <c r="F1670">
        <v>5</v>
      </c>
      <c r="G1670">
        <v>30</v>
      </c>
      <c r="H1670" s="1" t="s">
        <v>32</v>
      </c>
      <c r="I1670" s="3">
        <v>0.56900462962962961</v>
      </c>
      <c r="J1670">
        <v>13</v>
      </c>
      <c r="K1670" s="1" t="s">
        <v>26</v>
      </c>
      <c r="L1670" s="1" t="s">
        <v>19</v>
      </c>
      <c r="M1670" s="1" t="s">
        <v>19</v>
      </c>
      <c r="N1670">
        <v>88</v>
      </c>
      <c r="O1670" s="4">
        <v>4.3055555555555555E-3</v>
      </c>
      <c r="P1670">
        <v>5</v>
      </c>
    </row>
    <row r="1671" spans="1:16" x14ac:dyDescent="0.3">
      <c r="A1671">
        <v>1670</v>
      </c>
      <c r="B1671" s="1" t="s">
        <v>31</v>
      </c>
      <c r="C1671" s="2">
        <v>44226</v>
      </c>
      <c r="D1671">
        <v>1</v>
      </c>
      <c r="E1671" s="1" t="s">
        <v>16</v>
      </c>
      <c r="F1671">
        <v>5</v>
      </c>
      <c r="G1671">
        <v>30</v>
      </c>
      <c r="H1671" s="1" t="s">
        <v>32</v>
      </c>
      <c r="I1671" s="3">
        <v>0.56900462962962961</v>
      </c>
      <c r="J1671">
        <v>13</v>
      </c>
      <c r="K1671" s="1" t="s">
        <v>21</v>
      </c>
      <c r="L1671" s="1" t="s">
        <v>19</v>
      </c>
      <c r="M1671" s="1" t="s">
        <v>22</v>
      </c>
      <c r="N1671">
        <v>45</v>
      </c>
      <c r="O1671" s="4">
        <v>4.7453703703703703E-3</v>
      </c>
      <c r="P1671">
        <v>4</v>
      </c>
    </row>
    <row r="1672" spans="1:16" x14ac:dyDescent="0.3">
      <c r="A1672">
        <v>1671</v>
      </c>
      <c r="B1672" s="1" t="s">
        <v>29</v>
      </c>
      <c r="C1672" s="2">
        <v>44226</v>
      </c>
      <c r="D1672">
        <v>1</v>
      </c>
      <c r="E1672" s="1" t="s">
        <v>16</v>
      </c>
      <c r="F1672">
        <v>5</v>
      </c>
      <c r="G1672">
        <v>30</v>
      </c>
      <c r="H1672" s="1" t="s">
        <v>32</v>
      </c>
      <c r="I1672" s="3">
        <v>0.58400462962962962</v>
      </c>
      <c r="J1672">
        <v>14</v>
      </c>
      <c r="K1672" s="1" t="s">
        <v>21</v>
      </c>
      <c r="L1672" s="1" t="s">
        <v>19</v>
      </c>
      <c r="M1672" s="1" t="s">
        <v>22</v>
      </c>
      <c r="N1672">
        <v>19</v>
      </c>
      <c r="O1672" s="4">
        <v>1.5740740740740741E-3</v>
      </c>
      <c r="P1672">
        <v>4</v>
      </c>
    </row>
    <row r="1673" spans="1:16" x14ac:dyDescent="0.3">
      <c r="A1673">
        <v>1672</v>
      </c>
      <c r="B1673" s="1" t="s">
        <v>29</v>
      </c>
      <c r="C1673" s="2">
        <v>44226</v>
      </c>
      <c r="D1673">
        <v>1</v>
      </c>
      <c r="E1673" s="1" t="s">
        <v>16</v>
      </c>
      <c r="F1673">
        <v>5</v>
      </c>
      <c r="G1673">
        <v>30</v>
      </c>
      <c r="H1673" s="1" t="s">
        <v>32</v>
      </c>
      <c r="I1673" s="3">
        <v>0.58400462962962962</v>
      </c>
      <c r="J1673">
        <v>14</v>
      </c>
      <c r="K1673" s="1" t="s">
        <v>25</v>
      </c>
      <c r="L1673" s="1" t="s">
        <v>22</v>
      </c>
      <c r="M1673" s="1" t="s">
        <v>22</v>
      </c>
      <c r="N1673"/>
      <c r="O1673" s="4"/>
    </row>
    <row r="1674" spans="1:16" x14ac:dyDescent="0.3">
      <c r="A1674">
        <v>1673</v>
      </c>
      <c r="B1674" s="1" t="s">
        <v>23</v>
      </c>
      <c r="C1674" s="2">
        <v>44226</v>
      </c>
      <c r="D1674">
        <v>1</v>
      </c>
      <c r="E1674" s="1" t="s">
        <v>16</v>
      </c>
      <c r="F1674">
        <v>5</v>
      </c>
      <c r="G1674">
        <v>30</v>
      </c>
      <c r="H1674" s="1" t="s">
        <v>32</v>
      </c>
      <c r="I1674" s="3">
        <v>0.59</v>
      </c>
      <c r="J1674">
        <v>14</v>
      </c>
      <c r="K1674" s="1" t="s">
        <v>18</v>
      </c>
      <c r="L1674" s="1" t="s">
        <v>19</v>
      </c>
      <c r="M1674" s="1" t="s">
        <v>19</v>
      </c>
      <c r="N1674">
        <v>85</v>
      </c>
      <c r="O1674" s="4">
        <v>2.1296296296296298E-3</v>
      </c>
      <c r="P1674">
        <v>4</v>
      </c>
    </row>
    <row r="1675" spans="1:16" x14ac:dyDescent="0.3">
      <c r="A1675">
        <v>1674</v>
      </c>
      <c r="B1675" s="1" t="s">
        <v>23</v>
      </c>
      <c r="C1675" s="2">
        <v>44226</v>
      </c>
      <c r="D1675">
        <v>1</v>
      </c>
      <c r="E1675" s="1" t="s">
        <v>16</v>
      </c>
      <c r="F1675">
        <v>5</v>
      </c>
      <c r="G1675">
        <v>30</v>
      </c>
      <c r="H1675" s="1" t="s">
        <v>32</v>
      </c>
      <c r="I1675" s="3">
        <v>0.59</v>
      </c>
      <c r="J1675">
        <v>14</v>
      </c>
      <c r="K1675" s="1" t="s">
        <v>25</v>
      </c>
      <c r="L1675" s="1" t="s">
        <v>22</v>
      </c>
      <c r="M1675" s="1" t="s">
        <v>22</v>
      </c>
      <c r="N1675"/>
      <c r="O1675" s="4"/>
    </row>
    <row r="1676" spans="1:16" x14ac:dyDescent="0.3">
      <c r="A1676">
        <v>1675</v>
      </c>
      <c r="B1676" s="1" t="s">
        <v>23</v>
      </c>
      <c r="C1676" s="2">
        <v>44226</v>
      </c>
      <c r="D1676">
        <v>1</v>
      </c>
      <c r="E1676" s="1" t="s">
        <v>16</v>
      </c>
      <c r="F1676">
        <v>5</v>
      </c>
      <c r="G1676">
        <v>30</v>
      </c>
      <c r="H1676" s="1" t="s">
        <v>32</v>
      </c>
      <c r="I1676" s="3">
        <v>0.59099537037037042</v>
      </c>
      <c r="J1676">
        <v>14</v>
      </c>
      <c r="K1676" s="1" t="s">
        <v>25</v>
      </c>
      <c r="L1676" s="1" t="s">
        <v>19</v>
      </c>
      <c r="M1676" s="1" t="s">
        <v>22</v>
      </c>
      <c r="N1676">
        <v>122</v>
      </c>
      <c r="O1676" s="4">
        <v>2.5000000000000001E-3</v>
      </c>
      <c r="P1676">
        <v>3</v>
      </c>
    </row>
    <row r="1677" spans="1:16" x14ac:dyDescent="0.3">
      <c r="A1677">
        <v>1676</v>
      </c>
      <c r="B1677" s="1" t="s">
        <v>20</v>
      </c>
      <c r="C1677" s="2">
        <v>44226</v>
      </c>
      <c r="D1677">
        <v>1</v>
      </c>
      <c r="E1677" s="1" t="s">
        <v>16</v>
      </c>
      <c r="F1677">
        <v>5</v>
      </c>
      <c r="G1677">
        <v>30</v>
      </c>
      <c r="H1677" s="1" t="s">
        <v>32</v>
      </c>
      <c r="I1677" s="3">
        <v>0.59099537037037042</v>
      </c>
      <c r="J1677">
        <v>14</v>
      </c>
      <c r="K1677" s="1" t="s">
        <v>21</v>
      </c>
      <c r="L1677" s="1" t="s">
        <v>19</v>
      </c>
      <c r="M1677" s="1" t="s">
        <v>19</v>
      </c>
      <c r="N1677">
        <v>78</v>
      </c>
      <c r="O1677" s="4">
        <v>3.9467592592592592E-3</v>
      </c>
      <c r="P1677">
        <v>2</v>
      </c>
    </row>
    <row r="1678" spans="1:16" x14ac:dyDescent="0.3">
      <c r="A1678">
        <v>1677</v>
      </c>
      <c r="B1678" s="1" t="s">
        <v>29</v>
      </c>
      <c r="C1678" s="2">
        <v>44226</v>
      </c>
      <c r="D1678">
        <v>1</v>
      </c>
      <c r="E1678" s="1" t="s">
        <v>16</v>
      </c>
      <c r="F1678">
        <v>5</v>
      </c>
      <c r="G1678">
        <v>30</v>
      </c>
      <c r="H1678" s="1" t="s">
        <v>32</v>
      </c>
      <c r="I1678" s="3">
        <v>0.60900462962962965</v>
      </c>
      <c r="J1678">
        <v>14</v>
      </c>
      <c r="K1678" s="1" t="s">
        <v>25</v>
      </c>
      <c r="L1678" s="1" t="s">
        <v>19</v>
      </c>
      <c r="M1678" s="1" t="s">
        <v>22</v>
      </c>
      <c r="N1678">
        <v>68</v>
      </c>
      <c r="O1678" s="4">
        <v>7.5231481481481482E-4</v>
      </c>
      <c r="P1678">
        <v>2</v>
      </c>
    </row>
    <row r="1679" spans="1:16" x14ac:dyDescent="0.3">
      <c r="A1679">
        <v>1678</v>
      </c>
      <c r="B1679" s="1" t="s">
        <v>24</v>
      </c>
      <c r="C1679" s="2">
        <v>44226</v>
      </c>
      <c r="D1679">
        <v>1</v>
      </c>
      <c r="E1679" s="1" t="s">
        <v>16</v>
      </c>
      <c r="F1679">
        <v>5</v>
      </c>
      <c r="G1679">
        <v>30</v>
      </c>
      <c r="H1679" s="1" t="s">
        <v>32</v>
      </c>
      <c r="I1679" s="3">
        <v>0.60900462962962965</v>
      </c>
      <c r="J1679">
        <v>14</v>
      </c>
      <c r="K1679" s="1" t="s">
        <v>28</v>
      </c>
      <c r="L1679" s="1" t="s">
        <v>19</v>
      </c>
      <c r="M1679" s="1" t="s">
        <v>19</v>
      </c>
      <c r="N1679">
        <v>33</v>
      </c>
      <c r="O1679" s="4">
        <v>3.1828703703703702E-3</v>
      </c>
      <c r="P1679">
        <v>3</v>
      </c>
    </row>
    <row r="1680" spans="1:16" x14ac:dyDescent="0.3">
      <c r="A1680">
        <v>1679</v>
      </c>
      <c r="B1680" s="1" t="s">
        <v>20</v>
      </c>
      <c r="C1680" s="2">
        <v>44226</v>
      </c>
      <c r="D1680">
        <v>1</v>
      </c>
      <c r="E1680" s="1" t="s">
        <v>16</v>
      </c>
      <c r="F1680">
        <v>5</v>
      </c>
      <c r="G1680">
        <v>30</v>
      </c>
      <c r="H1680" s="1" t="s">
        <v>32</v>
      </c>
      <c r="I1680" s="3">
        <v>0.625</v>
      </c>
      <c r="J1680">
        <v>15</v>
      </c>
      <c r="K1680" s="1" t="s">
        <v>25</v>
      </c>
      <c r="L1680" s="1" t="s">
        <v>19</v>
      </c>
      <c r="M1680" s="1" t="s">
        <v>19</v>
      </c>
      <c r="N1680">
        <v>19</v>
      </c>
      <c r="O1680" s="4">
        <v>4.1319444444444442E-3</v>
      </c>
      <c r="P1680">
        <v>1</v>
      </c>
    </row>
    <row r="1681" spans="1:16" x14ac:dyDescent="0.3">
      <c r="A1681">
        <v>1680</v>
      </c>
      <c r="B1681" s="1" t="s">
        <v>30</v>
      </c>
      <c r="C1681" s="2">
        <v>44226</v>
      </c>
      <c r="D1681">
        <v>1</v>
      </c>
      <c r="E1681" s="1" t="s">
        <v>16</v>
      </c>
      <c r="F1681">
        <v>5</v>
      </c>
      <c r="G1681">
        <v>30</v>
      </c>
      <c r="H1681" s="1" t="s">
        <v>32</v>
      </c>
      <c r="I1681" s="3">
        <v>0.625</v>
      </c>
      <c r="J1681">
        <v>15</v>
      </c>
      <c r="K1681" s="1" t="s">
        <v>18</v>
      </c>
      <c r="L1681" s="1" t="s">
        <v>19</v>
      </c>
      <c r="M1681" s="1" t="s">
        <v>19</v>
      </c>
      <c r="N1681">
        <v>97</v>
      </c>
      <c r="O1681" s="4">
        <v>4.7800925925925927E-3</v>
      </c>
      <c r="P1681">
        <v>5</v>
      </c>
    </row>
    <row r="1682" spans="1:16" x14ac:dyDescent="0.3">
      <c r="A1682">
        <v>1681</v>
      </c>
      <c r="B1682" s="1" t="s">
        <v>29</v>
      </c>
      <c r="C1682" s="2">
        <v>44226</v>
      </c>
      <c r="D1682">
        <v>1</v>
      </c>
      <c r="E1682" s="1" t="s">
        <v>16</v>
      </c>
      <c r="F1682">
        <v>5</v>
      </c>
      <c r="G1682">
        <v>30</v>
      </c>
      <c r="H1682" s="1" t="s">
        <v>32</v>
      </c>
      <c r="I1682" s="3">
        <v>0.65200231481481485</v>
      </c>
      <c r="J1682">
        <v>15</v>
      </c>
      <c r="K1682" s="1" t="s">
        <v>25</v>
      </c>
      <c r="L1682" s="1" t="s">
        <v>19</v>
      </c>
      <c r="M1682" s="1" t="s">
        <v>19</v>
      </c>
      <c r="N1682">
        <v>33</v>
      </c>
      <c r="O1682" s="4">
        <v>9.1435185185185185E-4</v>
      </c>
      <c r="P1682">
        <v>2</v>
      </c>
    </row>
    <row r="1683" spans="1:16" x14ac:dyDescent="0.3">
      <c r="A1683">
        <v>1682</v>
      </c>
      <c r="B1683" s="1" t="s">
        <v>30</v>
      </c>
      <c r="C1683" s="2">
        <v>44226</v>
      </c>
      <c r="D1683">
        <v>1</v>
      </c>
      <c r="E1683" s="1" t="s">
        <v>16</v>
      </c>
      <c r="F1683">
        <v>5</v>
      </c>
      <c r="G1683">
        <v>30</v>
      </c>
      <c r="H1683" s="1" t="s">
        <v>32</v>
      </c>
      <c r="I1683" s="3">
        <v>0.65200231481481485</v>
      </c>
      <c r="J1683">
        <v>15</v>
      </c>
      <c r="K1683" s="1" t="s">
        <v>26</v>
      </c>
      <c r="L1683" s="1" t="s">
        <v>19</v>
      </c>
      <c r="M1683" s="1" t="s">
        <v>19</v>
      </c>
      <c r="N1683">
        <v>124</v>
      </c>
      <c r="O1683" s="4">
        <v>3.3333333333333335E-3</v>
      </c>
      <c r="P1683">
        <v>5</v>
      </c>
    </row>
    <row r="1684" spans="1:16" x14ac:dyDescent="0.3">
      <c r="A1684">
        <v>1683</v>
      </c>
      <c r="B1684" s="1" t="s">
        <v>23</v>
      </c>
      <c r="C1684" s="2">
        <v>44226</v>
      </c>
      <c r="D1684">
        <v>1</v>
      </c>
      <c r="E1684" s="1" t="s">
        <v>16</v>
      </c>
      <c r="F1684">
        <v>5</v>
      </c>
      <c r="G1684">
        <v>30</v>
      </c>
      <c r="H1684" s="1" t="s">
        <v>32</v>
      </c>
      <c r="I1684" s="3">
        <v>0.65599537037037037</v>
      </c>
      <c r="J1684">
        <v>15</v>
      </c>
      <c r="K1684" s="1" t="s">
        <v>26</v>
      </c>
      <c r="L1684" s="1" t="s">
        <v>19</v>
      </c>
      <c r="M1684" s="1" t="s">
        <v>19</v>
      </c>
      <c r="N1684">
        <v>78</v>
      </c>
      <c r="O1684" s="4">
        <v>3.5763888888888889E-3</v>
      </c>
      <c r="P1684">
        <v>1</v>
      </c>
    </row>
    <row r="1685" spans="1:16" x14ac:dyDescent="0.3">
      <c r="A1685">
        <v>1684</v>
      </c>
      <c r="B1685" s="1" t="s">
        <v>15</v>
      </c>
      <c r="C1685" s="2">
        <v>44226</v>
      </c>
      <c r="D1685">
        <v>1</v>
      </c>
      <c r="E1685" s="1" t="s">
        <v>16</v>
      </c>
      <c r="F1685">
        <v>5</v>
      </c>
      <c r="G1685">
        <v>30</v>
      </c>
      <c r="H1685" s="1" t="s">
        <v>32</v>
      </c>
      <c r="I1685" s="3">
        <v>0.65599537037037037</v>
      </c>
      <c r="J1685">
        <v>15</v>
      </c>
      <c r="K1685" s="1" t="s">
        <v>25</v>
      </c>
      <c r="L1685" s="1" t="s">
        <v>22</v>
      </c>
      <c r="M1685" s="1" t="s">
        <v>22</v>
      </c>
      <c r="N1685"/>
      <c r="O1685" s="4"/>
    </row>
    <row r="1686" spans="1:16" x14ac:dyDescent="0.3">
      <c r="A1686">
        <v>1685</v>
      </c>
      <c r="B1686" s="1" t="s">
        <v>31</v>
      </c>
      <c r="C1686" s="2">
        <v>44226</v>
      </c>
      <c r="D1686">
        <v>1</v>
      </c>
      <c r="E1686" s="1" t="s">
        <v>16</v>
      </c>
      <c r="F1686">
        <v>5</v>
      </c>
      <c r="G1686">
        <v>30</v>
      </c>
      <c r="H1686" s="1" t="s">
        <v>32</v>
      </c>
      <c r="I1686" s="3">
        <v>0.66099537037037037</v>
      </c>
      <c r="J1686">
        <v>15</v>
      </c>
      <c r="K1686" s="1" t="s">
        <v>21</v>
      </c>
      <c r="L1686" s="1" t="s">
        <v>19</v>
      </c>
      <c r="M1686" s="1" t="s">
        <v>19</v>
      </c>
      <c r="N1686">
        <v>111</v>
      </c>
      <c r="O1686" s="4">
        <v>1.7939814814814815E-3</v>
      </c>
      <c r="P1686">
        <v>5</v>
      </c>
    </row>
    <row r="1687" spans="1:16" x14ac:dyDescent="0.3">
      <c r="A1687">
        <v>1686</v>
      </c>
      <c r="B1687" s="1" t="s">
        <v>15</v>
      </c>
      <c r="C1687" s="2">
        <v>44226</v>
      </c>
      <c r="D1687">
        <v>1</v>
      </c>
      <c r="E1687" s="1" t="s">
        <v>16</v>
      </c>
      <c r="F1687">
        <v>5</v>
      </c>
      <c r="G1687">
        <v>30</v>
      </c>
      <c r="H1687" s="1" t="s">
        <v>32</v>
      </c>
      <c r="I1687" s="3">
        <v>0.66099537037037037</v>
      </c>
      <c r="J1687">
        <v>15</v>
      </c>
      <c r="K1687" s="1" t="s">
        <v>18</v>
      </c>
      <c r="L1687" s="1" t="s">
        <v>19</v>
      </c>
      <c r="M1687" s="1" t="s">
        <v>19</v>
      </c>
      <c r="N1687">
        <v>27</v>
      </c>
      <c r="O1687" s="4">
        <v>2.5115740740740741E-3</v>
      </c>
      <c r="P1687">
        <v>5</v>
      </c>
    </row>
    <row r="1688" spans="1:16" x14ac:dyDescent="0.3">
      <c r="A1688">
        <v>1687</v>
      </c>
      <c r="B1688" s="1" t="s">
        <v>31</v>
      </c>
      <c r="C1688" s="2">
        <v>44226</v>
      </c>
      <c r="D1688">
        <v>1</v>
      </c>
      <c r="E1688" s="1" t="s">
        <v>16</v>
      </c>
      <c r="F1688">
        <v>5</v>
      </c>
      <c r="G1688">
        <v>30</v>
      </c>
      <c r="H1688" s="1" t="s">
        <v>32</v>
      </c>
      <c r="I1688" s="3">
        <v>0.66599537037037038</v>
      </c>
      <c r="J1688">
        <v>15</v>
      </c>
      <c r="K1688" s="1" t="s">
        <v>21</v>
      </c>
      <c r="L1688" s="1" t="s">
        <v>19</v>
      </c>
      <c r="M1688" s="1" t="s">
        <v>19</v>
      </c>
      <c r="N1688">
        <v>18</v>
      </c>
      <c r="O1688" s="4">
        <v>3.2523148148148147E-3</v>
      </c>
      <c r="P1688">
        <v>3</v>
      </c>
    </row>
    <row r="1689" spans="1:16" x14ac:dyDescent="0.3">
      <c r="A1689">
        <v>1688</v>
      </c>
      <c r="B1689" s="1" t="s">
        <v>24</v>
      </c>
      <c r="C1689" s="2">
        <v>44226</v>
      </c>
      <c r="D1689">
        <v>1</v>
      </c>
      <c r="E1689" s="1" t="s">
        <v>16</v>
      </c>
      <c r="F1689">
        <v>5</v>
      </c>
      <c r="G1689">
        <v>30</v>
      </c>
      <c r="H1689" s="1" t="s">
        <v>32</v>
      </c>
      <c r="I1689" s="3">
        <v>0.66599537037037038</v>
      </c>
      <c r="J1689">
        <v>15</v>
      </c>
      <c r="K1689" s="1" t="s">
        <v>28</v>
      </c>
      <c r="L1689" s="1" t="s">
        <v>19</v>
      </c>
      <c r="M1689" s="1" t="s">
        <v>19</v>
      </c>
      <c r="N1689">
        <v>31</v>
      </c>
      <c r="O1689" s="4">
        <v>2.9861111111111113E-3</v>
      </c>
      <c r="P1689">
        <v>4</v>
      </c>
    </row>
    <row r="1690" spans="1:16" x14ac:dyDescent="0.3">
      <c r="A1690">
        <v>1689</v>
      </c>
      <c r="B1690" s="1" t="s">
        <v>23</v>
      </c>
      <c r="C1690" s="2">
        <v>44226</v>
      </c>
      <c r="D1690">
        <v>1</v>
      </c>
      <c r="E1690" s="1" t="s">
        <v>16</v>
      </c>
      <c r="F1690">
        <v>5</v>
      </c>
      <c r="G1690">
        <v>30</v>
      </c>
      <c r="H1690" s="1" t="s">
        <v>32</v>
      </c>
      <c r="I1690" s="3">
        <v>0.67599537037037039</v>
      </c>
      <c r="J1690">
        <v>16</v>
      </c>
      <c r="K1690" s="1" t="s">
        <v>26</v>
      </c>
      <c r="L1690" s="1" t="s">
        <v>19</v>
      </c>
      <c r="M1690" s="1" t="s">
        <v>22</v>
      </c>
      <c r="N1690">
        <v>65</v>
      </c>
      <c r="O1690" s="4">
        <v>2.5578703703703705E-3</v>
      </c>
      <c r="P1690">
        <v>4</v>
      </c>
    </row>
    <row r="1691" spans="1:16" x14ac:dyDescent="0.3">
      <c r="A1691">
        <v>1690</v>
      </c>
      <c r="B1691" s="1" t="s">
        <v>20</v>
      </c>
      <c r="C1691" s="2">
        <v>44226</v>
      </c>
      <c r="D1691">
        <v>1</v>
      </c>
      <c r="E1691" s="1" t="s">
        <v>16</v>
      </c>
      <c r="F1691">
        <v>5</v>
      </c>
      <c r="G1691">
        <v>30</v>
      </c>
      <c r="H1691" s="1" t="s">
        <v>32</v>
      </c>
      <c r="I1691" s="3">
        <v>0.67599537037037039</v>
      </c>
      <c r="J1691">
        <v>16</v>
      </c>
      <c r="K1691" s="1" t="s">
        <v>26</v>
      </c>
      <c r="L1691" s="1" t="s">
        <v>22</v>
      </c>
      <c r="M1691" s="1" t="s">
        <v>22</v>
      </c>
      <c r="N1691"/>
      <c r="O1691" s="4"/>
    </row>
    <row r="1692" spans="1:16" x14ac:dyDescent="0.3">
      <c r="A1692">
        <v>1691</v>
      </c>
      <c r="B1692" s="1" t="s">
        <v>20</v>
      </c>
      <c r="C1692" s="2">
        <v>44226</v>
      </c>
      <c r="D1692">
        <v>1</v>
      </c>
      <c r="E1692" s="1" t="s">
        <v>16</v>
      </c>
      <c r="F1692">
        <v>5</v>
      </c>
      <c r="G1692">
        <v>30</v>
      </c>
      <c r="H1692" s="1" t="s">
        <v>32</v>
      </c>
      <c r="I1692" s="3">
        <v>0.68</v>
      </c>
      <c r="J1692">
        <v>16</v>
      </c>
      <c r="K1692" s="1" t="s">
        <v>21</v>
      </c>
      <c r="L1692" s="1" t="s">
        <v>19</v>
      </c>
      <c r="M1692" s="1" t="s">
        <v>19</v>
      </c>
      <c r="N1692">
        <v>91</v>
      </c>
      <c r="O1692" s="4">
        <v>5.7870370370370367E-4</v>
      </c>
      <c r="P1692">
        <v>3</v>
      </c>
    </row>
    <row r="1693" spans="1:16" x14ac:dyDescent="0.3">
      <c r="A1693">
        <v>1692</v>
      </c>
      <c r="B1693" s="1" t="s">
        <v>23</v>
      </c>
      <c r="C1693" s="2">
        <v>44226</v>
      </c>
      <c r="D1693">
        <v>1</v>
      </c>
      <c r="E1693" s="1" t="s">
        <v>16</v>
      </c>
      <c r="F1693">
        <v>5</v>
      </c>
      <c r="G1693">
        <v>30</v>
      </c>
      <c r="H1693" s="1" t="s">
        <v>32</v>
      </c>
      <c r="I1693" s="3">
        <v>0.68</v>
      </c>
      <c r="J1693">
        <v>16</v>
      </c>
      <c r="K1693" s="1" t="s">
        <v>21</v>
      </c>
      <c r="L1693" s="1" t="s">
        <v>19</v>
      </c>
      <c r="M1693" s="1" t="s">
        <v>19</v>
      </c>
      <c r="N1693">
        <v>71</v>
      </c>
      <c r="O1693" s="4">
        <v>1.0069444444444444E-3</v>
      </c>
      <c r="P1693">
        <v>2</v>
      </c>
    </row>
    <row r="1694" spans="1:16" x14ac:dyDescent="0.3">
      <c r="A1694">
        <v>1693</v>
      </c>
      <c r="B1694" s="1" t="s">
        <v>24</v>
      </c>
      <c r="C1694" s="2">
        <v>44226</v>
      </c>
      <c r="D1694">
        <v>1</v>
      </c>
      <c r="E1694" s="1" t="s">
        <v>16</v>
      </c>
      <c r="F1694">
        <v>5</v>
      </c>
      <c r="G1694">
        <v>30</v>
      </c>
      <c r="H1694" s="1" t="s">
        <v>32</v>
      </c>
      <c r="I1694" s="3">
        <v>0.68</v>
      </c>
      <c r="J1694">
        <v>16</v>
      </c>
      <c r="K1694" s="1" t="s">
        <v>18</v>
      </c>
      <c r="L1694" s="1" t="s">
        <v>22</v>
      </c>
      <c r="M1694" s="1" t="s">
        <v>22</v>
      </c>
      <c r="N1694"/>
      <c r="O1694" s="4"/>
    </row>
    <row r="1695" spans="1:16" x14ac:dyDescent="0.3">
      <c r="A1695">
        <v>1694</v>
      </c>
      <c r="B1695" s="1" t="s">
        <v>23</v>
      </c>
      <c r="C1695" s="2">
        <v>44226</v>
      </c>
      <c r="D1695">
        <v>1</v>
      </c>
      <c r="E1695" s="1" t="s">
        <v>16</v>
      </c>
      <c r="F1695">
        <v>5</v>
      </c>
      <c r="G1695">
        <v>30</v>
      </c>
      <c r="H1695" s="1" t="s">
        <v>32</v>
      </c>
      <c r="I1695" s="3">
        <v>0.68</v>
      </c>
      <c r="J1695">
        <v>16</v>
      </c>
      <c r="K1695" s="1" t="s">
        <v>18</v>
      </c>
      <c r="L1695" s="1" t="s">
        <v>19</v>
      </c>
      <c r="M1695" s="1" t="s">
        <v>19</v>
      </c>
      <c r="N1695">
        <v>78</v>
      </c>
      <c r="O1695" s="4">
        <v>3.0787037037037037E-3</v>
      </c>
      <c r="P1695">
        <v>3</v>
      </c>
    </row>
    <row r="1696" spans="1:16" x14ac:dyDescent="0.3">
      <c r="A1696">
        <v>1695</v>
      </c>
      <c r="B1696" s="1" t="s">
        <v>27</v>
      </c>
      <c r="C1696" s="2">
        <v>44226</v>
      </c>
      <c r="D1696">
        <v>1</v>
      </c>
      <c r="E1696" s="1" t="s">
        <v>16</v>
      </c>
      <c r="F1696">
        <v>5</v>
      </c>
      <c r="G1696">
        <v>30</v>
      </c>
      <c r="H1696" s="1" t="s">
        <v>32</v>
      </c>
      <c r="I1696" s="3">
        <v>0.68900462962962961</v>
      </c>
      <c r="J1696">
        <v>16</v>
      </c>
      <c r="K1696" s="1" t="s">
        <v>21</v>
      </c>
      <c r="L1696" s="1" t="s">
        <v>22</v>
      </c>
      <c r="M1696" s="1" t="s">
        <v>22</v>
      </c>
      <c r="N1696"/>
      <c r="O1696" s="4"/>
    </row>
    <row r="1697" spans="1:16" x14ac:dyDescent="0.3">
      <c r="A1697">
        <v>1696</v>
      </c>
      <c r="B1697" s="1" t="s">
        <v>27</v>
      </c>
      <c r="C1697" s="2">
        <v>44226</v>
      </c>
      <c r="D1697">
        <v>1</v>
      </c>
      <c r="E1697" s="1" t="s">
        <v>16</v>
      </c>
      <c r="F1697">
        <v>5</v>
      </c>
      <c r="G1697">
        <v>30</v>
      </c>
      <c r="H1697" s="1" t="s">
        <v>32</v>
      </c>
      <c r="I1697" s="3">
        <v>0.68900462962962961</v>
      </c>
      <c r="J1697">
        <v>16</v>
      </c>
      <c r="K1697" s="1" t="s">
        <v>18</v>
      </c>
      <c r="L1697" s="1" t="s">
        <v>22</v>
      </c>
      <c r="M1697" s="1" t="s">
        <v>22</v>
      </c>
      <c r="N1697"/>
      <c r="O1697" s="4"/>
    </row>
    <row r="1698" spans="1:16" x14ac:dyDescent="0.3">
      <c r="A1698">
        <v>1697</v>
      </c>
      <c r="B1698" s="1" t="s">
        <v>31</v>
      </c>
      <c r="C1698" s="2">
        <v>44226</v>
      </c>
      <c r="D1698">
        <v>1</v>
      </c>
      <c r="E1698" s="1" t="s">
        <v>16</v>
      </c>
      <c r="F1698">
        <v>5</v>
      </c>
      <c r="G1698">
        <v>30</v>
      </c>
      <c r="H1698" s="1" t="s">
        <v>32</v>
      </c>
      <c r="I1698" s="3">
        <v>0.70099537037037041</v>
      </c>
      <c r="J1698">
        <v>16</v>
      </c>
      <c r="K1698" s="1" t="s">
        <v>21</v>
      </c>
      <c r="L1698" s="1" t="s">
        <v>22</v>
      </c>
      <c r="M1698" s="1" t="s">
        <v>22</v>
      </c>
      <c r="N1698"/>
      <c r="O1698" s="4"/>
    </row>
    <row r="1699" spans="1:16" x14ac:dyDescent="0.3">
      <c r="A1699">
        <v>1698</v>
      </c>
      <c r="B1699" s="1" t="s">
        <v>27</v>
      </c>
      <c r="C1699" s="2">
        <v>44226</v>
      </c>
      <c r="D1699">
        <v>1</v>
      </c>
      <c r="E1699" s="1" t="s">
        <v>16</v>
      </c>
      <c r="F1699">
        <v>5</v>
      </c>
      <c r="G1699">
        <v>30</v>
      </c>
      <c r="H1699" s="1" t="s">
        <v>32</v>
      </c>
      <c r="I1699" s="3">
        <v>0.70099537037037041</v>
      </c>
      <c r="J1699">
        <v>16</v>
      </c>
      <c r="K1699" s="1" t="s">
        <v>26</v>
      </c>
      <c r="L1699" s="1" t="s">
        <v>19</v>
      </c>
      <c r="M1699" s="1" t="s">
        <v>19</v>
      </c>
      <c r="N1699">
        <v>107</v>
      </c>
      <c r="O1699" s="4">
        <v>2.2800925925925927E-3</v>
      </c>
      <c r="P1699">
        <v>3</v>
      </c>
    </row>
    <row r="1700" spans="1:16" x14ac:dyDescent="0.3">
      <c r="A1700">
        <v>1699</v>
      </c>
      <c r="B1700" s="1" t="s">
        <v>31</v>
      </c>
      <c r="C1700" s="2">
        <v>44226</v>
      </c>
      <c r="D1700">
        <v>1</v>
      </c>
      <c r="E1700" s="1" t="s">
        <v>16</v>
      </c>
      <c r="F1700">
        <v>5</v>
      </c>
      <c r="G1700">
        <v>30</v>
      </c>
      <c r="H1700" s="1" t="s">
        <v>32</v>
      </c>
      <c r="I1700" s="3">
        <v>0.70299768518518524</v>
      </c>
      <c r="J1700">
        <v>16</v>
      </c>
      <c r="K1700" s="1" t="s">
        <v>28</v>
      </c>
      <c r="L1700" s="1" t="s">
        <v>19</v>
      </c>
      <c r="M1700" s="1" t="s">
        <v>19</v>
      </c>
      <c r="N1700">
        <v>17</v>
      </c>
      <c r="O1700" s="4">
        <v>2.2222222222222222E-3</v>
      </c>
      <c r="P1700">
        <v>3</v>
      </c>
    </row>
    <row r="1701" spans="1:16" x14ac:dyDescent="0.3">
      <c r="A1701">
        <v>1700</v>
      </c>
      <c r="B1701" s="1" t="s">
        <v>20</v>
      </c>
      <c r="C1701" s="2">
        <v>44226</v>
      </c>
      <c r="D1701">
        <v>1</v>
      </c>
      <c r="E1701" s="1" t="s">
        <v>16</v>
      </c>
      <c r="F1701">
        <v>5</v>
      </c>
      <c r="G1701">
        <v>30</v>
      </c>
      <c r="H1701" s="1" t="s">
        <v>32</v>
      </c>
      <c r="I1701" s="3">
        <v>0.70299768518518524</v>
      </c>
      <c r="J1701">
        <v>16</v>
      </c>
      <c r="K1701" s="1" t="s">
        <v>18</v>
      </c>
      <c r="L1701" s="1" t="s">
        <v>19</v>
      </c>
      <c r="M1701" s="1" t="s">
        <v>19</v>
      </c>
      <c r="N1701">
        <v>53</v>
      </c>
      <c r="O1701" s="4">
        <v>2.5462962962962965E-3</v>
      </c>
      <c r="P1701">
        <v>1</v>
      </c>
    </row>
    <row r="1702" spans="1:16" x14ac:dyDescent="0.3">
      <c r="A1702">
        <v>1701</v>
      </c>
      <c r="B1702" s="1" t="s">
        <v>15</v>
      </c>
      <c r="C1702" s="2">
        <v>44226</v>
      </c>
      <c r="D1702">
        <v>1</v>
      </c>
      <c r="E1702" s="1" t="s">
        <v>16</v>
      </c>
      <c r="F1702">
        <v>5</v>
      </c>
      <c r="G1702">
        <v>30</v>
      </c>
      <c r="H1702" s="1" t="s">
        <v>32</v>
      </c>
      <c r="I1702" s="3">
        <v>0.71499999999999997</v>
      </c>
      <c r="J1702">
        <v>17</v>
      </c>
      <c r="K1702" s="1" t="s">
        <v>21</v>
      </c>
      <c r="L1702" s="1" t="s">
        <v>19</v>
      </c>
      <c r="M1702" s="1" t="s">
        <v>19</v>
      </c>
      <c r="N1702">
        <v>49</v>
      </c>
      <c r="O1702" s="4">
        <v>4.5486111111111109E-3</v>
      </c>
      <c r="P1702">
        <v>5</v>
      </c>
    </row>
    <row r="1703" spans="1:16" x14ac:dyDescent="0.3">
      <c r="A1703">
        <v>1702</v>
      </c>
      <c r="B1703" s="1" t="s">
        <v>24</v>
      </c>
      <c r="C1703" s="2">
        <v>44226</v>
      </c>
      <c r="D1703">
        <v>1</v>
      </c>
      <c r="E1703" s="1" t="s">
        <v>16</v>
      </c>
      <c r="F1703">
        <v>5</v>
      </c>
      <c r="G1703">
        <v>30</v>
      </c>
      <c r="H1703" s="1" t="s">
        <v>32</v>
      </c>
      <c r="I1703" s="3">
        <v>0.71499999999999997</v>
      </c>
      <c r="J1703">
        <v>17</v>
      </c>
      <c r="K1703" s="1" t="s">
        <v>28</v>
      </c>
      <c r="L1703" s="1" t="s">
        <v>19</v>
      </c>
      <c r="M1703" s="1" t="s">
        <v>19</v>
      </c>
      <c r="N1703">
        <v>33</v>
      </c>
      <c r="O1703" s="4">
        <v>7.5231481481481482E-4</v>
      </c>
      <c r="P1703">
        <v>5</v>
      </c>
    </row>
    <row r="1704" spans="1:16" x14ac:dyDescent="0.3">
      <c r="A1704">
        <v>1703</v>
      </c>
      <c r="B1704" s="1" t="s">
        <v>15</v>
      </c>
      <c r="C1704" s="2">
        <v>44226</v>
      </c>
      <c r="D1704">
        <v>1</v>
      </c>
      <c r="E1704" s="1" t="s">
        <v>16</v>
      </c>
      <c r="F1704">
        <v>5</v>
      </c>
      <c r="G1704">
        <v>30</v>
      </c>
      <c r="H1704" s="1" t="s">
        <v>32</v>
      </c>
      <c r="I1704" s="3">
        <v>0.7170023148148148</v>
      </c>
      <c r="J1704">
        <v>17</v>
      </c>
      <c r="K1704" s="1" t="s">
        <v>28</v>
      </c>
      <c r="L1704" s="1" t="s">
        <v>19</v>
      </c>
      <c r="M1704" s="1" t="s">
        <v>19</v>
      </c>
      <c r="N1704">
        <v>103</v>
      </c>
      <c r="O1704" s="4">
        <v>2.5347222222222221E-3</v>
      </c>
      <c r="P1704">
        <v>2</v>
      </c>
    </row>
    <row r="1705" spans="1:16" x14ac:dyDescent="0.3">
      <c r="A1705">
        <v>1704</v>
      </c>
      <c r="B1705" s="1" t="s">
        <v>24</v>
      </c>
      <c r="C1705" s="2">
        <v>44226</v>
      </c>
      <c r="D1705">
        <v>1</v>
      </c>
      <c r="E1705" s="1" t="s">
        <v>16</v>
      </c>
      <c r="F1705">
        <v>5</v>
      </c>
      <c r="G1705">
        <v>30</v>
      </c>
      <c r="H1705" s="1" t="s">
        <v>32</v>
      </c>
      <c r="I1705" s="3">
        <v>0.7170023148148148</v>
      </c>
      <c r="J1705">
        <v>17</v>
      </c>
      <c r="K1705" s="1" t="s">
        <v>25</v>
      </c>
      <c r="L1705" s="1" t="s">
        <v>19</v>
      </c>
      <c r="M1705" s="1" t="s">
        <v>19</v>
      </c>
      <c r="N1705">
        <v>114</v>
      </c>
      <c r="O1705" s="4">
        <v>2.3379629629629631E-3</v>
      </c>
      <c r="P1705">
        <v>3</v>
      </c>
    </row>
    <row r="1706" spans="1:16" x14ac:dyDescent="0.3">
      <c r="A1706">
        <v>1705</v>
      </c>
      <c r="B1706" s="1" t="s">
        <v>23</v>
      </c>
      <c r="C1706" s="2">
        <v>44226</v>
      </c>
      <c r="D1706">
        <v>1</v>
      </c>
      <c r="E1706" s="1" t="s">
        <v>16</v>
      </c>
      <c r="F1706">
        <v>5</v>
      </c>
      <c r="G1706">
        <v>30</v>
      </c>
      <c r="H1706" s="1" t="s">
        <v>32</v>
      </c>
      <c r="I1706" s="3">
        <v>0.72099537037037043</v>
      </c>
      <c r="J1706">
        <v>17</v>
      </c>
      <c r="K1706" s="1" t="s">
        <v>18</v>
      </c>
      <c r="L1706" s="1" t="s">
        <v>22</v>
      </c>
      <c r="M1706" s="1" t="s">
        <v>22</v>
      </c>
      <c r="N1706"/>
      <c r="O1706" s="4"/>
    </row>
    <row r="1707" spans="1:16" x14ac:dyDescent="0.3">
      <c r="A1707">
        <v>1706</v>
      </c>
      <c r="B1707" s="1" t="s">
        <v>27</v>
      </c>
      <c r="C1707" s="2">
        <v>44226</v>
      </c>
      <c r="D1707">
        <v>1</v>
      </c>
      <c r="E1707" s="1" t="s">
        <v>16</v>
      </c>
      <c r="F1707">
        <v>5</v>
      </c>
      <c r="G1707">
        <v>30</v>
      </c>
      <c r="H1707" s="1" t="s">
        <v>32</v>
      </c>
      <c r="I1707" s="3">
        <v>0.72099537037037043</v>
      </c>
      <c r="J1707">
        <v>17</v>
      </c>
      <c r="K1707" s="1" t="s">
        <v>26</v>
      </c>
      <c r="L1707" s="1" t="s">
        <v>22</v>
      </c>
      <c r="M1707" s="1" t="s">
        <v>22</v>
      </c>
      <c r="N1707"/>
      <c r="O1707" s="4"/>
    </row>
    <row r="1708" spans="1:16" x14ac:dyDescent="0.3">
      <c r="A1708">
        <v>1707</v>
      </c>
      <c r="B1708" s="1" t="s">
        <v>30</v>
      </c>
      <c r="C1708" s="2">
        <v>44226</v>
      </c>
      <c r="D1708">
        <v>1</v>
      </c>
      <c r="E1708" s="1" t="s">
        <v>16</v>
      </c>
      <c r="F1708">
        <v>5</v>
      </c>
      <c r="G1708">
        <v>30</v>
      </c>
      <c r="H1708" s="1" t="s">
        <v>32</v>
      </c>
      <c r="I1708" s="3">
        <v>0.72599537037037032</v>
      </c>
      <c r="J1708">
        <v>17</v>
      </c>
      <c r="K1708" s="1" t="s">
        <v>25</v>
      </c>
      <c r="L1708" s="1" t="s">
        <v>22</v>
      </c>
      <c r="M1708" s="1" t="s">
        <v>22</v>
      </c>
      <c r="N1708"/>
      <c r="O1708" s="4"/>
    </row>
    <row r="1709" spans="1:16" x14ac:dyDescent="0.3">
      <c r="A1709">
        <v>1708</v>
      </c>
      <c r="B1709" s="1" t="s">
        <v>31</v>
      </c>
      <c r="C1709" s="2">
        <v>44226</v>
      </c>
      <c r="D1709">
        <v>1</v>
      </c>
      <c r="E1709" s="1" t="s">
        <v>16</v>
      </c>
      <c r="F1709">
        <v>5</v>
      </c>
      <c r="G1709">
        <v>30</v>
      </c>
      <c r="H1709" s="1" t="s">
        <v>32</v>
      </c>
      <c r="I1709" s="3">
        <v>0.72599537037037032</v>
      </c>
      <c r="J1709">
        <v>17</v>
      </c>
      <c r="K1709" s="1" t="s">
        <v>28</v>
      </c>
      <c r="L1709" s="1" t="s">
        <v>19</v>
      </c>
      <c r="M1709" s="1" t="s">
        <v>19</v>
      </c>
      <c r="N1709">
        <v>38</v>
      </c>
      <c r="O1709" s="4">
        <v>4.7569444444444447E-3</v>
      </c>
      <c r="P1709">
        <v>2</v>
      </c>
    </row>
    <row r="1710" spans="1:16" x14ac:dyDescent="0.3">
      <c r="A1710">
        <v>1709</v>
      </c>
      <c r="B1710" s="1" t="s">
        <v>23</v>
      </c>
      <c r="C1710" s="2">
        <v>44226</v>
      </c>
      <c r="D1710">
        <v>1</v>
      </c>
      <c r="E1710" s="1" t="s">
        <v>16</v>
      </c>
      <c r="F1710">
        <v>5</v>
      </c>
      <c r="G1710">
        <v>30</v>
      </c>
      <c r="H1710" s="1" t="s">
        <v>32</v>
      </c>
      <c r="I1710" s="3">
        <v>0.72900462962962964</v>
      </c>
      <c r="J1710">
        <v>17</v>
      </c>
      <c r="K1710" s="1" t="s">
        <v>18</v>
      </c>
      <c r="L1710" s="1" t="s">
        <v>19</v>
      </c>
      <c r="M1710" s="1" t="s">
        <v>22</v>
      </c>
      <c r="N1710">
        <v>50</v>
      </c>
      <c r="O1710" s="4">
        <v>9.1435185185185185E-4</v>
      </c>
      <c r="P1710">
        <v>2</v>
      </c>
    </row>
    <row r="1711" spans="1:16" x14ac:dyDescent="0.3">
      <c r="A1711">
        <v>1710</v>
      </c>
      <c r="B1711" s="1" t="s">
        <v>20</v>
      </c>
      <c r="C1711" s="2">
        <v>44226</v>
      </c>
      <c r="D1711">
        <v>1</v>
      </c>
      <c r="E1711" s="1" t="s">
        <v>16</v>
      </c>
      <c r="F1711">
        <v>5</v>
      </c>
      <c r="G1711">
        <v>30</v>
      </c>
      <c r="H1711" s="1" t="s">
        <v>32</v>
      </c>
      <c r="I1711" s="3">
        <v>0.72900462962962964</v>
      </c>
      <c r="J1711">
        <v>17</v>
      </c>
      <c r="K1711" s="1" t="s">
        <v>18</v>
      </c>
      <c r="L1711" s="1" t="s">
        <v>19</v>
      </c>
      <c r="M1711" s="1" t="s">
        <v>22</v>
      </c>
      <c r="N1711">
        <v>33</v>
      </c>
      <c r="O1711" s="4">
        <v>2.7314814814814814E-3</v>
      </c>
      <c r="P1711">
        <v>4</v>
      </c>
    </row>
    <row r="1712" spans="1:16" x14ac:dyDescent="0.3">
      <c r="A1712">
        <v>1711</v>
      </c>
      <c r="B1712" s="1" t="s">
        <v>23</v>
      </c>
      <c r="C1712" s="2">
        <v>44226</v>
      </c>
      <c r="D1712">
        <v>1</v>
      </c>
      <c r="E1712" s="1" t="s">
        <v>16</v>
      </c>
      <c r="F1712">
        <v>5</v>
      </c>
      <c r="G1712">
        <v>30</v>
      </c>
      <c r="H1712" s="1" t="s">
        <v>32</v>
      </c>
      <c r="I1712" s="3">
        <v>0.73</v>
      </c>
      <c r="J1712">
        <v>17</v>
      </c>
      <c r="K1712" s="1" t="s">
        <v>25</v>
      </c>
      <c r="L1712" s="1" t="s">
        <v>19</v>
      </c>
      <c r="M1712" s="1" t="s">
        <v>19</v>
      </c>
      <c r="N1712">
        <v>97</v>
      </c>
      <c r="O1712" s="4">
        <v>1.9907407407407408E-3</v>
      </c>
      <c r="P1712">
        <v>3</v>
      </c>
    </row>
    <row r="1713" spans="1:16" x14ac:dyDescent="0.3">
      <c r="A1713">
        <v>1712</v>
      </c>
      <c r="B1713" s="1" t="s">
        <v>27</v>
      </c>
      <c r="C1713" s="2">
        <v>44226</v>
      </c>
      <c r="D1713">
        <v>1</v>
      </c>
      <c r="E1713" s="1" t="s">
        <v>16</v>
      </c>
      <c r="F1713">
        <v>5</v>
      </c>
      <c r="G1713">
        <v>30</v>
      </c>
      <c r="H1713" s="1" t="s">
        <v>32</v>
      </c>
      <c r="I1713" s="3">
        <v>0.73</v>
      </c>
      <c r="J1713">
        <v>17</v>
      </c>
      <c r="K1713" s="1" t="s">
        <v>28</v>
      </c>
      <c r="L1713" s="1" t="s">
        <v>19</v>
      </c>
      <c r="M1713" s="1" t="s">
        <v>19</v>
      </c>
      <c r="N1713">
        <v>20</v>
      </c>
      <c r="O1713" s="4">
        <v>3.5532407407407409E-3</v>
      </c>
      <c r="P1713">
        <v>5</v>
      </c>
    </row>
    <row r="1714" spans="1:16" x14ac:dyDescent="0.3">
      <c r="A1714">
        <v>1713</v>
      </c>
      <c r="B1714" s="1" t="s">
        <v>31</v>
      </c>
      <c r="C1714" s="2">
        <v>44227</v>
      </c>
      <c r="D1714">
        <v>1</v>
      </c>
      <c r="E1714" s="1" t="s">
        <v>16</v>
      </c>
      <c r="F1714">
        <v>6</v>
      </c>
      <c r="G1714">
        <v>31</v>
      </c>
      <c r="H1714" s="1" t="s">
        <v>33</v>
      </c>
      <c r="I1714" s="3">
        <v>0.375</v>
      </c>
      <c r="J1714">
        <v>9</v>
      </c>
      <c r="K1714" s="1" t="s">
        <v>25</v>
      </c>
      <c r="L1714" s="1" t="s">
        <v>19</v>
      </c>
      <c r="M1714" s="1" t="s">
        <v>22</v>
      </c>
      <c r="N1714">
        <v>100</v>
      </c>
      <c r="O1714" s="4">
        <v>4.4212962962962964E-3</v>
      </c>
      <c r="P1714">
        <v>5</v>
      </c>
    </row>
    <row r="1715" spans="1:16" x14ac:dyDescent="0.3">
      <c r="A1715">
        <v>1714</v>
      </c>
      <c r="B1715" s="1" t="s">
        <v>20</v>
      </c>
      <c r="C1715" s="2">
        <v>44227</v>
      </c>
      <c r="D1715">
        <v>1</v>
      </c>
      <c r="E1715" s="1" t="s">
        <v>16</v>
      </c>
      <c r="F1715">
        <v>6</v>
      </c>
      <c r="G1715">
        <v>31</v>
      </c>
      <c r="H1715" s="1" t="s">
        <v>33</v>
      </c>
      <c r="I1715" s="3">
        <v>0.375</v>
      </c>
      <c r="J1715">
        <v>9</v>
      </c>
      <c r="K1715" s="1" t="s">
        <v>25</v>
      </c>
      <c r="L1715" s="1" t="s">
        <v>19</v>
      </c>
      <c r="M1715" s="1" t="s">
        <v>19</v>
      </c>
      <c r="N1715">
        <v>114</v>
      </c>
      <c r="O1715" s="4">
        <v>3.9583333333333337E-3</v>
      </c>
      <c r="P1715">
        <v>4</v>
      </c>
    </row>
    <row r="1716" spans="1:16" x14ac:dyDescent="0.3">
      <c r="A1716">
        <v>1715</v>
      </c>
      <c r="B1716" s="1" t="s">
        <v>24</v>
      </c>
      <c r="C1716" s="2">
        <v>44227</v>
      </c>
      <c r="D1716">
        <v>1</v>
      </c>
      <c r="E1716" s="1" t="s">
        <v>16</v>
      </c>
      <c r="F1716">
        <v>6</v>
      </c>
      <c r="G1716">
        <v>31</v>
      </c>
      <c r="H1716" s="1" t="s">
        <v>33</v>
      </c>
      <c r="I1716" s="3">
        <v>0.38099537037037035</v>
      </c>
      <c r="J1716">
        <v>9</v>
      </c>
      <c r="K1716" s="1" t="s">
        <v>25</v>
      </c>
      <c r="L1716" s="1" t="s">
        <v>19</v>
      </c>
      <c r="M1716" s="1" t="s">
        <v>19</v>
      </c>
      <c r="N1716">
        <v>27</v>
      </c>
      <c r="O1716" s="4">
        <v>2.2222222222222222E-3</v>
      </c>
      <c r="P1716">
        <v>3</v>
      </c>
    </row>
    <row r="1717" spans="1:16" x14ac:dyDescent="0.3">
      <c r="A1717">
        <v>1716</v>
      </c>
      <c r="B1717" s="1" t="s">
        <v>29</v>
      </c>
      <c r="C1717" s="2">
        <v>44227</v>
      </c>
      <c r="D1717">
        <v>1</v>
      </c>
      <c r="E1717" s="1" t="s">
        <v>16</v>
      </c>
      <c r="F1717">
        <v>6</v>
      </c>
      <c r="G1717">
        <v>31</v>
      </c>
      <c r="H1717" s="1" t="s">
        <v>33</v>
      </c>
      <c r="I1717" s="3">
        <v>0.38099537037037035</v>
      </c>
      <c r="J1717">
        <v>9</v>
      </c>
      <c r="K1717" s="1" t="s">
        <v>18</v>
      </c>
      <c r="L1717" s="1" t="s">
        <v>19</v>
      </c>
      <c r="M1717" s="1" t="s">
        <v>19</v>
      </c>
      <c r="N1717">
        <v>119</v>
      </c>
      <c r="O1717" s="4">
        <v>1.8749999999999999E-3</v>
      </c>
      <c r="P1717">
        <v>4</v>
      </c>
    </row>
    <row r="1718" spans="1:16" x14ac:dyDescent="0.3">
      <c r="A1718">
        <v>1717</v>
      </c>
      <c r="B1718" s="1" t="s">
        <v>20</v>
      </c>
      <c r="C1718" s="2">
        <v>44227</v>
      </c>
      <c r="D1718">
        <v>1</v>
      </c>
      <c r="E1718" s="1" t="s">
        <v>16</v>
      </c>
      <c r="F1718">
        <v>6</v>
      </c>
      <c r="G1718">
        <v>31</v>
      </c>
      <c r="H1718" s="1" t="s">
        <v>33</v>
      </c>
      <c r="I1718" s="3">
        <v>0.38500000000000001</v>
      </c>
      <c r="J1718">
        <v>9</v>
      </c>
      <c r="K1718" s="1" t="s">
        <v>21</v>
      </c>
      <c r="L1718" s="1" t="s">
        <v>19</v>
      </c>
      <c r="M1718" s="1" t="s">
        <v>19</v>
      </c>
      <c r="N1718">
        <v>30</v>
      </c>
      <c r="O1718" s="4">
        <v>6.8287037037037036E-4</v>
      </c>
      <c r="P1718">
        <v>5</v>
      </c>
    </row>
    <row r="1719" spans="1:16" x14ac:dyDescent="0.3">
      <c r="A1719">
        <v>1718</v>
      </c>
      <c r="B1719" s="1" t="s">
        <v>23</v>
      </c>
      <c r="C1719" s="2">
        <v>44227</v>
      </c>
      <c r="D1719">
        <v>1</v>
      </c>
      <c r="E1719" s="1" t="s">
        <v>16</v>
      </c>
      <c r="F1719">
        <v>6</v>
      </c>
      <c r="G1719">
        <v>31</v>
      </c>
      <c r="H1719" s="1" t="s">
        <v>33</v>
      </c>
      <c r="I1719" s="3">
        <v>0.38500000000000001</v>
      </c>
      <c r="J1719">
        <v>9</v>
      </c>
      <c r="K1719" s="1" t="s">
        <v>18</v>
      </c>
      <c r="L1719" s="1" t="s">
        <v>19</v>
      </c>
      <c r="M1719" s="1" t="s">
        <v>19</v>
      </c>
      <c r="N1719">
        <v>23</v>
      </c>
      <c r="O1719" s="4">
        <v>4.6296296296296294E-3</v>
      </c>
      <c r="P1719">
        <v>3</v>
      </c>
    </row>
    <row r="1720" spans="1:16" x14ac:dyDescent="0.3">
      <c r="A1720">
        <v>1719</v>
      </c>
      <c r="B1720" s="1" t="s">
        <v>15</v>
      </c>
      <c r="C1720" s="2">
        <v>44227</v>
      </c>
      <c r="D1720">
        <v>1</v>
      </c>
      <c r="E1720" s="1" t="s">
        <v>16</v>
      </c>
      <c r="F1720">
        <v>6</v>
      </c>
      <c r="G1720">
        <v>31</v>
      </c>
      <c r="H1720" s="1" t="s">
        <v>33</v>
      </c>
      <c r="I1720" s="3">
        <v>0.39200231481481479</v>
      </c>
      <c r="J1720">
        <v>9</v>
      </c>
      <c r="K1720" s="1" t="s">
        <v>18</v>
      </c>
      <c r="L1720" s="1" t="s">
        <v>19</v>
      </c>
      <c r="M1720" s="1" t="s">
        <v>19</v>
      </c>
      <c r="N1720">
        <v>32</v>
      </c>
      <c r="O1720" s="4">
        <v>4.1666666666666666E-3</v>
      </c>
      <c r="P1720">
        <v>1</v>
      </c>
    </row>
    <row r="1721" spans="1:16" x14ac:dyDescent="0.3">
      <c r="A1721">
        <v>1720</v>
      </c>
      <c r="B1721" s="1" t="s">
        <v>24</v>
      </c>
      <c r="C1721" s="2">
        <v>44227</v>
      </c>
      <c r="D1721">
        <v>1</v>
      </c>
      <c r="E1721" s="1" t="s">
        <v>16</v>
      </c>
      <c r="F1721">
        <v>6</v>
      </c>
      <c r="G1721">
        <v>31</v>
      </c>
      <c r="H1721" s="1" t="s">
        <v>33</v>
      </c>
      <c r="I1721" s="3">
        <v>0.39200231481481479</v>
      </c>
      <c r="J1721">
        <v>9</v>
      </c>
      <c r="K1721" s="1" t="s">
        <v>28</v>
      </c>
      <c r="L1721" s="1" t="s">
        <v>22</v>
      </c>
      <c r="M1721" s="1" t="s">
        <v>22</v>
      </c>
      <c r="N1721"/>
      <c r="O1721" s="4"/>
    </row>
    <row r="1722" spans="1:16" x14ac:dyDescent="0.3">
      <c r="A1722">
        <v>1721</v>
      </c>
      <c r="B1722" s="1" t="s">
        <v>15</v>
      </c>
      <c r="C1722" s="2">
        <v>44227</v>
      </c>
      <c r="D1722">
        <v>1</v>
      </c>
      <c r="E1722" s="1" t="s">
        <v>16</v>
      </c>
      <c r="F1722">
        <v>6</v>
      </c>
      <c r="G1722">
        <v>31</v>
      </c>
      <c r="H1722" s="1" t="s">
        <v>33</v>
      </c>
      <c r="I1722" s="3">
        <v>0.39400462962962962</v>
      </c>
      <c r="J1722">
        <v>9</v>
      </c>
      <c r="K1722" s="1" t="s">
        <v>25</v>
      </c>
      <c r="L1722" s="1" t="s">
        <v>19</v>
      </c>
      <c r="M1722" s="1" t="s">
        <v>22</v>
      </c>
      <c r="N1722">
        <v>67</v>
      </c>
      <c r="O1722" s="4">
        <v>6.7129629629629625E-4</v>
      </c>
      <c r="P1722">
        <v>1</v>
      </c>
    </row>
    <row r="1723" spans="1:16" x14ac:dyDescent="0.3">
      <c r="A1723">
        <v>1722</v>
      </c>
      <c r="B1723" s="1" t="s">
        <v>20</v>
      </c>
      <c r="C1723" s="2">
        <v>44227</v>
      </c>
      <c r="D1723">
        <v>1</v>
      </c>
      <c r="E1723" s="1" t="s">
        <v>16</v>
      </c>
      <c r="F1723">
        <v>6</v>
      </c>
      <c r="G1723">
        <v>31</v>
      </c>
      <c r="H1723" s="1" t="s">
        <v>33</v>
      </c>
      <c r="I1723" s="3">
        <v>0.39400462962962962</v>
      </c>
      <c r="J1723">
        <v>9</v>
      </c>
      <c r="K1723" s="1" t="s">
        <v>28</v>
      </c>
      <c r="L1723" s="1" t="s">
        <v>19</v>
      </c>
      <c r="M1723" s="1" t="s">
        <v>19</v>
      </c>
      <c r="N1723">
        <v>16</v>
      </c>
      <c r="O1723" s="4">
        <v>3.8888888888888888E-3</v>
      </c>
      <c r="P1723">
        <v>5</v>
      </c>
    </row>
    <row r="1724" spans="1:16" x14ac:dyDescent="0.3">
      <c r="A1724">
        <v>1723</v>
      </c>
      <c r="B1724" s="1" t="s">
        <v>23</v>
      </c>
      <c r="C1724" s="2">
        <v>44227</v>
      </c>
      <c r="D1724">
        <v>1</v>
      </c>
      <c r="E1724" s="1" t="s">
        <v>16</v>
      </c>
      <c r="F1724">
        <v>6</v>
      </c>
      <c r="G1724">
        <v>31</v>
      </c>
      <c r="H1724" s="1" t="s">
        <v>33</v>
      </c>
      <c r="I1724" s="3">
        <v>0.39599537037037036</v>
      </c>
      <c r="J1724">
        <v>9</v>
      </c>
      <c r="K1724" s="1" t="s">
        <v>18</v>
      </c>
      <c r="L1724" s="1" t="s">
        <v>19</v>
      </c>
      <c r="M1724" s="1" t="s">
        <v>19</v>
      </c>
      <c r="N1724">
        <v>120</v>
      </c>
      <c r="O1724" s="4">
        <v>2.1990740740740742E-3</v>
      </c>
      <c r="P1724">
        <v>1</v>
      </c>
    </row>
    <row r="1725" spans="1:16" x14ac:dyDescent="0.3">
      <c r="A1725">
        <v>1724</v>
      </c>
      <c r="B1725" s="1" t="s">
        <v>29</v>
      </c>
      <c r="C1725" s="2">
        <v>44227</v>
      </c>
      <c r="D1725">
        <v>1</v>
      </c>
      <c r="E1725" s="1" t="s">
        <v>16</v>
      </c>
      <c r="F1725">
        <v>6</v>
      </c>
      <c r="G1725">
        <v>31</v>
      </c>
      <c r="H1725" s="1" t="s">
        <v>33</v>
      </c>
      <c r="I1725" s="3">
        <v>0.39599537037037036</v>
      </c>
      <c r="J1725">
        <v>9</v>
      </c>
      <c r="K1725" s="1" t="s">
        <v>25</v>
      </c>
      <c r="L1725" s="1" t="s">
        <v>19</v>
      </c>
      <c r="M1725" s="1" t="s">
        <v>19</v>
      </c>
      <c r="N1725">
        <v>73</v>
      </c>
      <c r="O1725" s="4">
        <v>3.9699074074074072E-3</v>
      </c>
      <c r="P1725">
        <v>2</v>
      </c>
    </row>
    <row r="1726" spans="1:16" x14ac:dyDescent="0.3">
      <c r="A1726">
        <v>1725</v>
      </c>
      <c r="B1726" s="1" t="s">
        <v>27</v>
      </c>
      <c r="C1726" s="2">
        <v>44227</v>
      </c>
      <c r="D1726">
        <v>1</v>
      </c>
      <c r="E1726" s="1" t="s">
        <v>16</v>
      </c>
      <c r="F1726">
        <v>6</v>
      </c>
      <c r="G1726">
        <v>31</v>
      </c>
      <c r="H1726" s="1" t="s">
        <v>33</v>
      </c>
      <c r="I1726" s="3">
        <v>0.48099537037037038</v>
      </c>
      <c r="J1726">
        <v>11</v>
      </c>
      <c r="K1726" s="1" t="s">
        <v>25</v>
      </c>
      <c r="L1726" s="1" t="s">
        <v>22</v>
      </c>
      <c r="M1726" s="1" t="s">
        <v>22</v>
      </c>
      <c r="N1726"/>
      <c r="O1726" s="4"/>
    </row>
    <row r="1727" spans="1:16" x14ac:dyDescent="0.3">
      <c r="A1727">
        <v>1726</v>
      </c>
      <c r="B1727" s="1" t="s">
        <v>24</v>
      </c>
      <c r="C1727" s="2">
        <v>44227</v>
      </c>
      <c r="D1727">
        <v>1</v>
      </c>
      <c r="E1727" s="1" t="s">
        <v>16</v>
      </c>
      <c r="F1727">
        <v>6</v>
      </c>
      <c r="G1727">
        <v>31</v>
      </c>
      <c r="H1727" s="1" t="s">
        <v>33</v>
      </c>
      <c r="I1727" s="3">
        <v>0.48099537037037038</v>
      </c>
      <c r="J1727">
        <v>11</v>
      </c>
      <c r="K1727" s="1" t="s">
        <v>18</v>
      </c>
      <c r="L1727" s="1" t="s">
        <v>22</v>
      </c>
      <c r="M1727" s="1" t="s">
        <v>22</v>
      </c>
      <c r="N1727"/>
      <c r="O1727" s="4"/>
    </row>
    <row r="1728" spans="1:16" x14ac:dyDescent="0.3">
      <c r="A1728">
        <v>1727</v>
      </c>
      <c r="B1728" s="1" t="s">
        <v>29</v>
      </c>
      <c r="C1728" s="2">
        <v>44227</v>
      </c>
      <c r="D1728">
        <v>1</v>
      </c>
      <c r="E1728" s="1" t="s">
        <v>16</v>
      </c>
      <c r="F1728">
        <v>6</v>
      </c>
      <c r="G1728">
        <v>31</v>
      </c>
      <c r="H1728" s="1" t="s">
        <v>33</v>
      </c>
      <c r="I1728" s="3">
        <v>0.48299768518518521</v>
      </c>
      <c r="J1728">
        <v>11</v>
      </c>
      <c r="K1728" s="1" t="s">
        <v>26</v>
      </c>
      <c r="L1728" s="1" t="s">
        <v>22</v>
      </c>
      <c r="M1728" s="1" t="s">
        <v>22</v>
      </c>
      <c r="N1728"/>
      <c r="O1728" s="4"/>
    </row>
    <row r="1729" spans="1:16" x14ac:dyDescent="0.3">
      <c r="A1729">
        <v>1728</v>
      </c>
      <c r="B1729" s="1" t="s">
        <v>29</v>
      </c>
      <c r="C1729" s="2">
        <v>44227</v>
      </c>
      <c r="D1729">
        <v>1</v>
      </c>
      <c r="E1729" s="1" t="s">
        <v>16</v>
      </c>
      <c r="F1729">
        <v>6</v>
      </c>
      <c r="G1729">
        <v>31</v>
      </c>
      <c r="H1729" s="1" t="s">
        <v>33</v>
      </c>
      <c r="I1729" s="3">
        <v>0.48299768518518521</v>
      </c>
      <c r="J1729">
        <v>11</v>
      </c>
      <c r="K1729" s="1" t="s">
        <v>18</v>
      </c>
      <c r="L1729" s="1" t="s">
        <v>19</v>
      </c>
      <c r="M1729" s="1" t="s">
        <v>19</v>
      </c>
      <c r="N1729">
        <v>88</v>
      </c>
      <c r="O1729" s="4">
        <v>8.2175925925925927E-4</v>
      </c>
      <c r="P1729">
        <v>1</v>
      </c>
    </row>
    <row r="1730" spans="1:16" x14ac:dyDescent="0.3">
      <c r="A1730">
        <v>1729</v>
      </c>
      <c r="B1730" s="1" t="s">
        <v>31</v>
      </c>
      <c r="C1730" s="2">
        <v>44227</v>
      </c>
      <c r="D1730">
        <v>1</v>
      </c>
      <c r="E1730" s="1" t="s">
        <v>16</v>
      </c>
      <c r="F1730">
        <v>6</v>
      </c>
      <c r="G1730">
        <v>31</v>
      </c>
      <c r="H1730" s="1" t="s">
        <v>33</v>
      </c>
      <c r="I1730" s="3">
        <v>0.48599537037037038</v>
      </c>
      <c r="J1730">
        <v>11</v>
      </c>
      <c r="K1730" s="1" t="s">
        <v>25</v>
      </c>
      <c r="L1730" s="1" t="s">
        <v>19</v>
      </c>
      <c r="M1730" s="1" t="s">
        <v>19</v>
      </c>
      <c r="N1730">
        <v>79</v>
      </c>
      <c r="O1730" s="4">
        <v>9.3749999999999997E-4</v>
      </c>
      <c r="P1730">
        <v>5</v>
      </c>
    </row>
    <row r="1731" spans="1:16" x14ac:dyDescent="0.3">
      <c r="A1731">
        <v>1730</v>
      </c>
      <c r="B1731" s="1" t="s">
        <v>29</v>
      </c>
      <c r="C1731" s="2">
        <v>44227</v>
      </c>
      <c r="D1731">
        <v>1</v>
      </c>
      <c r="E1731" s="1" t="s">
        <v>16</v>
      </c>
      <c r="F1731">
        <v>6</v>
      </c>
      <c r="G1731">
        <v>31</v>
      </c>
      <c r="H1731" s="1" t="s">
        <v>33</v>
      </c>
      <c r="I1731" s="3">
        <v>0.48599537037037038</v>
      </c>
      <c r="J1731">
        <v>11</v>
      </c>
      <c r="K1731" s="1" t="s">
        <v>21</v>
      </c>
      <c r="L1731" s="1" t="s">
        <v>19</v>
      </c>
      <c r="M1731" s="1" t="s">
        <v>19</v>
      </c>
      <c r="N1731">
        <v>42</v>
      </c>
      <c r="O1731" s="4">
        <v>1.1574074074074073E-3</v>
      </c>
      <c r="P1731">
        <v>5</v>
      </c>
    </row>
    <row r="1732" spans="1:16" x14ac:dyDescent="0.3">
      <c r="A1732">
        <v>1731</v>
      </c>
      <c r="B1732" s="1" t="s">
        <v>31</v>
      </c>
      <c r="C1732" s="2">
        <v>44227</v>
      </c>
      <c r="D1732">
        <v>1</v>
      </c>
      <c r="E1732" s="1" t="s">
        <v>16</v>
      </c>
      <c r="F1732">
        <v>6</v>
      </c>
      <c r="G1732">
        <v>31</v>
      </c>
      <c r="H1732" s="1" t="s">
        <v>33</v>
      </c>
      <c r="I1732" s="3">
        <v>0.4990046296296296</v>
      </c>
      <c r="J1732">
        <v>11</v>
      </c>
      <c r="K1732" s="1" t="s">
        <v>18</v>
      </c>
      <c r="L1732" s="1" t="s">
        <v>22</v>
      </c>
      <c r="M1732" s="1" t="s">
        <v>22</v>
      </c>
      <c r="N1732"/>
      <c r="O1732" s="4"/>
    </row>
    <row r="1733" spans="1:16" x14ac:dyDescent="0.3">
      <c r="A1733">
        <v>1732</v>
      </c>
      <c r="B1733" s="1" t="s">
        <v>15</v>
      </c>
      <c r="C1733" s="2">
        <v>44227</v>
      </c>
      <c r="D1733">
        <v>1</v>
      </c>
      <c r="E1733" s="1" t="s">
        <v>16</v>
      </c>
      <c r="F1733">
        <v>6</v>
      </c>
      <c r="G1733">
        <v>31</v>
      </c>
      <c r="H1733" s="1" t="s">
        <v>33</v>
      </c>
      <c r="I1733" s="3">
        <v>0.4990046296296296</v>
      </c>
      <c r="J1733">
        <v>11</v>
      </c>
      <c r="K1733" s="1" t="s">
        <v>25</v>
      </c>
      <c r="L1733" s="1" t="s">
        <v>19</v>
      </c>
      <c r="M1733" s="1" t="s">
        <v>19</v>
      </c>
      <c r="N1733">
        <v>38</v>
      </c>
      <c r="O1733" s="4">
        <v>2.638888888888889E-3</v>
      </c>
      <c r="P1733">
        <v>4</v>
      </c>
    </row>
    <row r="1734" spans="1:16" x14ac:dyDescent="0.3">
      <c r="A1734">
        <v>1733</v>
      </c>
      <c r="B1734" s="1" t="s">
        <v>24</v>
      </c>
      <c r="C1734" s="2">
        <v>44227</v>
      </c>
      <c r="D1734">
        <v>1</v>
      </c>
      <c r="E1734" s="1" t="s">
        <v>16</v>
      </c>
      <c r="F1734">
        <v>6</v>
      </c>
      <c r="G1734">
        <v>31</v>
      </c>
      <c r="H1734" s="1" t="s">
        <v>33</v>
      </c>
      <c r="I1734" s="3">
        <v>0.5</v>
      </c>
      <c r="J1734">
        <v>12</v>
      </c>
      <c r="K1734" s="1" t="s">
        <v>25</v>
      </c>
      <c r="L1734" s="1" t="s">
        <v>19</v>
      </c>
      <c r="M1734" s="1" t="s">
        <v>19</v>
      </c>
      <c r="N1734">
        <v>102</v>
      </c>
      <c r="O1734" s="4">
        <v>2.638888888888889E-3</v>
      </c>
      <c r="P1734">
        <v>3</v>
      </c>
    </row>
    <row r="1735" spans="1:16" x14ac:dyDescent="0.3">
      <c r="A1735">
        <v>1734</v>
      </c>
      <c r="B1735" s="1" t="s">
        <v>31</v>
      </c>
      <c r="C1735" s="2">
        <v>44227</v>
      </c>
      <c r="D1735">
        <v>1</v>
      </c>
      <c r="E1735" s="1" t="s">
        <v>16</v>
      </c>
      <c r="F1735">
        <v>6</v>
      </c>
      <c r="G1735">
        <v>31</v>
      </c>
      <c r="H1735" s="1" t="s">
        <v>33</v>
      </c>
      <c r="I1735" s="3">
        <v>0.5</v>
      </c>
      <c r="J1735">
        <v>12</v>
      </c>
      <c r="K1735" s="1" t="s">
        <v>21</v>
      </c>
      <c r="L1735" s="1" t="s">
        <v>19</v>
      </c>
      <c r="M1735" s="1" t="s">
        <v>19</v>
      </c>
      <c r="N1735">
        <v>112</v>
      </c>
      <c r="O1735" s="4">
        <v>4.6643518518518518E-3</v>
      </c>
      <c r="P1735">
        <v>3</v>
      </c>
    </row>
    <row r="1736" spans="1:16" x14ac:dyDescent="0.3">
      <c r="A1736">
        <v>1735</v>
      </c>
      <c r="B1736" s="1" t="s">
        <v>27</v>
      </c>
      <c r="C1736" s="2">
        <v>44227</v>
      </c>
      <c r="D1736">
        <v>1</v>
      </c>
      <c r="E1736" s="1" t="s">
        <v>16</v>
      </c>
      <c r="F1736">
        <v>6</v>
      </c>
      <c r="G1736">
        <v>31</v>
      </c>
      <c r="H1736" s="1" t="s">
        <v>33</v>
      </c>
      <c r="I1736" s="3">
        <v>0.5</v>
      </c>
      <c r="J1736">
        <v>12</v>
      </c>
      <c r="K1736" s="1" t="s">
        <v>21</v>
      </c>
      <c r="L1736" s="1" t="s">
        <v>19</v>
      </c>
      <c r="M1736" s="1" t="s">
        <v>19</v>
      </c>
      <c r="N1736">
        <v>107</v>
      </c>
      <c r="O1736" s="4">
        <v>2.2453703703703702E-3</v>
      </c>
      <c r="P1736">
        <v>1</v>
      </c>
    </row>
    <row r="1737" spans="1:16" x14ac:dyDescent="0.3">
      <c r="A1737">
        <v>1736</v>
      </c>
      <c r="B1737" s="1" t="s">
        <v>23</v>
      </c>
      <c r="C1737" s="2">
        <v>44227</v>
      </c>
      <c r="D1737">
        <v>1</v>
      </c>
      <c r="E1737" s="1" t="s">
        <v>16</v>
      </c>
      <c r="F1737">
        <v>6</v>
      </c>
      <c r="G1737">
        <v>31</v>
      </c>
      <c r="H1737" s="1" t="s">
        <v>33</v>
      </c>
      <c r="I1737" s="3">
        <v>0.5</v>
      </c>
      <c r="J1737">
        <v>12</v>
      </c>
      <c r="K1737" s="1" t="s">
        <v>18</v>
      </c>
      <c r="L1737" s="1" t="s">
        <v>19</v>
      </c>
      <c r="M1737" s="1" t="s">
        <v>19</v>
      </c>
      <c r="N1737">
        <v>93</v>
      </c>
      <c r="O1737" s="4">
        <v>1.8402777777777777E-3</v>
      </c>
      <c r="P1737">
        <v>5</v>
      </c>
    </row>
    <row r="1738" spans="1:16" x14ac:dyDescent="0.3">
      <c r="A1738">
        <v>1737</v>
      </c>
      <c r="B1738" s="1" t="s">
        <v>15</v>
      </c>
      <c r="C1738" s="2">
        <v>44227</v>
      </c>
      <c r="D1738">
        <v>1</v>
      </c>
      <c r="E1738" s="1" t="s">
        <v>16</v>
      </c>
      <c r="F1738">
        <v>6</v>
      </c>
      <c r="G1738">
        <v>31</v>
      </c>
      <c r="H1738" s="1" t="s">
        <v>33</v>
      </c>
      <c r="I1738" s="3">
        <v>0.51099537037037035</v>
      </c>
      <c r="J1738">
        <v>12</v>
      </c>
      <c r="K1738" s="1" t="s">
        <v>25</v>
      </c>
      <c r="L1738" s="1" t="s">
        <v>19</v>
      </c>
      <c r="M1738" s="1" t="s">
        <v>19</v>
      </c>
      <c r="N1738">
        <v>37</v>
      </c>
      <c r="O1738" s="4">
        <v>4.8263888888888887E-3</v>
      </c>
      <c r="P1738">
        <v>4</v>
      </c>
    </row>
    <row r="1739" spans="1:16" x14ac:dyDescent="0.3">
      <c r="A1739">
        <v>1738</v>
      </c>
      <c r="B1739" s="1" t="s">
        <v>31</v>
      </c>
      <c r="C1739" s="2">
        <v>44227</v>
      </c>
      <c r="D1739">
        <v>1</v>
      </c>
      <c r="E1739" s="1" t="s">
        <v>16</v>
      </c>
      <c r="F1739">
        <v>6</v>
      </c>
      <c r="G1739">
        <v>31</v>
      </c>
      <c r="H1739" s="1" t="s">
        <v>33</v>
      </c>
      <c r="I1739" s="3">
        <v>0.51099537037037035</v>
      </c>
      <c r="J1739">
        <v>12</v>
      </c>
      <c r="K1739" s="1" t="s">
        <v>21</v>
      </c>
      <c r="L1739" s="1" t="s">
        <v>19</v>
      </c>
      <c r="M1739" s="1" t="s">
        <v>19</v>
      </c>
      <c r="N1739">
        <v>29</v>
      </c>
      <c r="O1739" s="4">
        <v>4.5023148148148149E-3</v>
      </c>
      <c r="P1739">
        <v>5</v>
      </c>
    </row>
    <row r="1740" spans="1:16" x14ac:dyDescent="0.3">
      <c r="A1740">
        <v>1739</v>
      </c>
      <c r="B1740" s="1" t="s">
        <v>23</v>
      </c>
      <c r="C1740" s="2">
        <v>44227</v>
      </c>
      <c r="D1740">
        <v>1</v>
      </c>
      <c r="E1740" s="1" t="s">
        <v>16</v>
      </c>
      <c r="F1740">
        <v>6</v>
      </c>
      <c r="G1740">
        <v>31</v>
      </c>
      <c r="H1740" s="1" t="s">
        <v>33</v>
      </c>
      <c r="I1740" s="3">
        <v>0.52599537037037036</v>
      </c>
      <c r="J1740">
        <v>12</v>
      </c>
      <c r="K1740" s="1" t="s">
        <v>25</v>
      </c>
      <c r="L1740" s="1" t="s">
        <v>19</v>
      </c>
      <c r="M1740" s="1" t="s">
        <v>22</v>
      </c>
      <c r="N1740">
        <v>17</v>
      </c>
      <c r="O1740" s="4">
        <v>2.650462962962963E-3</v>
      </c>
      <c r="P1740">
        <v>5</v>
      </c>
    </row>
    <row r="1741" spans="1:16" x14ac:dyDescent="0.3">
      <c r="A1741">
        <v>1740</v>
      </c>
      <c r="B1741" s="1" t="s">
        <v>27</v>
      </c>
      <c r="C1741" s="2">
        <v>44227</v>
      </c>
      <c r="D1741">
        <v>1</v>
      </c>
      <c r="E1741" s="1" t="s">
        <v>16</v>
      </c>
      <c r="F1741">
        <v>6</v>
      </c>
      <c r="G1741">
        <v>31</v>
      </c>
      <c r="H1741" s="1" t="s">
        <v>33</v>
      </c>
      <c r="I1741" s="3">
        <v>0.52599537037037036</v>
      </c>
      <c r="J1741">
        <v>12</v>
      </c>
      <c r="K1741" s="1" t="s">
        <v>28</v>
      </c>
      <c r="L1741" s="1" t="s">
        <v>22</v>
      </c>
      <c r="M1741" s="1" t="s">
        <v>22</v>
      </c>
      <c r="N1741"/>
      <c r="O1741" s="4"/>
    </row>
    <row r="1742" spans="1:16" x14ac:dyDescent="0.3">
      <c r="A1742">
        <v>1741</v>
      </c>
      <c r="B1742" s="1" t="s">
        <v>31</v>
      </c>
      <c r="C1742" s="2">
        <v>44227</v>
      </c>
      <c r="D1742">
        <v>1</v>
      </c>
      <c r="E1742" s="1" t="s">
        <v>16</v>
      </c>
      <c r="F1742">
        <v>6</v>
      </c>
      <c r="G1742">
        <v>31</v>
      </c>
      <c r="H1742" s="1" t="s">
        <v>33</v>
      </c>
      <c r="I1742" s="3">
        <v>0.53</v>
      </c>
      <c r="J1742">
        <v>12</v>
      </c>
      <c r="K1742" s="1" t="s">
        <v>21</v>
      </c>
      <c r="L1742" s="1" t="s">
        <v>19</v>
      </c>
      <c r="M1742" s="1" t="s">
        <v>19</v>
      </c>
      <c r="N1742">
        <v>28</v>
      </c>
      <c r="O1742" s="4">
        <v>4.2939814814814811E-3</v>
      </c>
      <c r="P1742">
        <v>4</v>
      </c>
    </row>
    <row r="1743" spans="1:16" x14ac:dyDescent="0.3">
      <c r="A1743">
        <v>1742</v>
      </c>
      <c r="B1743" s="1" t="s">
        <v>31</v>
      </c>
      <c r="C1743" s="2">
        <v>44227</v>
      </c>
      <c r="D1743">
        <v>1</v>
      </c>
      <c r="E1743" s="1" t="s">
        <v>16</v>
      </c>
      <c r="F1743">
        <v>6</v>
      </c>
      <c r="G1743">
        <v>31</v>
      </c>
      <c r="H1743" s="1" t="s">
        <v>33</v>
      </c>
      <c r="I1743" s="3">
        <v>0.53</v>
      </c>
      <c r="J1743">
        <v>12</v>
      </c>
      <c r="K1743" s="1" t="s">
        <v>25</v>
      </c>
      <c r="L1743" s="1" t="s">
        <v>19</v>
      </c>
      <c r="M1743" s="1" t="s">
        <v>19</v>
      </c>
      <c r="N1743">
        <v>16</v>
      </c>
      <c r="O1743" s="4">
        <v>2.4421296296296296E-3</v>
      </c>
      <c r="P1743">
        <v>1</v>
      </c>
    </row>
    <row r="1744" spans="1:16" x14ac:dyDescent="0.3">
      <c r="A1744">
        <v>1743</v>
      </c>
      <c r="B1744" s="1" t="s">
        <v>23</v>
      </c>
      <c r="C1744" s="2">
        <v>44227</v>
      </c>
      <c r="D1744">
        <v>1</v>
      </c>
      <c r="E1744" s="1" t="s">
        <v>16</v>
      </c>
      <c r="F1744">
        <v>6</v>
      </c>
      <c r="G1744">
        <v>31</v>
      </c>
      <c r="H1744" s="1" t="s">
        <v>33</v>
      </c>
      <c r="I1744" s="3">
        <v>0.53500000000000003</v>
      </c>
      <c r="J1744">
        <v>12</v>
      </c>
      <c r="K1744" s="1" t="s">
        <v>26</v>
      </c>
      <c r="L1744" s="1" t="s">
        <v>19</v>
      </c>
      <c r="M1744" s="1" t="s">
        <v>19</v>
      </c>
      <c r="N1744">
        <v>123</v>
      </c>
      <c r="O1744" s="4">
        <v>4.3750000000000004E-3</v>
      </c>
      <c r="P1744">
        <v>2</v>
      </c>
    </row>
    <row r="1745" spans="1:16" x14ac:dyDescent="0.3">
      <c r="A1745">
        <v>1744</v>
      </c>
      <c r="B1745" s="1" t="s">
        <v>30</v>
      </c>
      <c r="C1745" s="2">
        <v>44227</v>
      </c>
      <c r="D1745">
        <v>1</v>
      </c>
      <c r="E1745" s="1" t="s">
        <v>16</v>
      </c>
      <c r="F1745">
        <v>6</v>
      </c>
      <c r="G1745">
        <v>31</v>
      </c>
      <c r="H1745" s="1" t="s">
        <v>33</v>
      </c>
      <c r="I1745" s="3">
        <v>0.53500000000000003</v>
      </c>
      <c r="J1745">
        <v>12</v>
      </c>
      <c r="K1745" s="1" t="s">
        <v>18</v>
      </c>
      <c r="L1745" s="1" t="s">
        <v>22</v>
      </c>
      <c r="M1745" s="1" t="s">
        <v>22</v>
      </c>
      <c r="N1745"/>
      <c r="O1745" s="4"/>
    </row>
    <row r="1746" spans="1:16" x14ac:dyDescent="0.3">
      <c r="A1746">
        <v>1745</v>
      </c>
      <c r="B1746" s="1" t="s">
        <v>27</v>
      </c>
      <c r="C1746" s="2">
        <v>44227</v>
      </c>
      <c r="D1746">
        <v>1</v>
      </c>
      <c r="E1746" s="1" t="s">
        <v>16</v>
      </c>
      <c r="F1746">
        <v>6</v>
      </c>
      <c r="G1746">
        <v>31</v>
      </c>
      <c r="H1746" s="1" t="s">
        <v>33</v>
      </c>
      <c r="I1746" s="3">
        <v>0.5870023148148148</v>
      </c>
      <c r="J1746">
        <v>14</v>
      </c>
      <c r="K1746" s="1" t="s">
        <v>25</v>
      </c>
      <c r="L1746" s="1" t="s">
        <v>19</v>
      </c>
      <c r="M1746" s="1" t="s">
        <v>19</v>
      </c>
      <c r="N1746">
        <v>124</v>
      </c>
      <c r="O1746" s="4">
        <v>4.6527777777777774E-3</v>
      </c>
      <c r="P1746">
        <v>5</v>
      </c>
    </row>
    <row r="1747" spans="1:16" x14ac:dyDescent="0.3">
      <c r="A1747">
        <v>1746</v>
      </c>
      <c r="B1747" s="1" t="s">
        <v>27</v>
      </c>
      <c r="C1747" s="2">
        <v>44227</v>
      </c>
      <c r="D1747">
        <v>1</v>
      </c>
      <c r="E1747" s="1" t="s">
        <v>16</v>
      </c>
      <c r="F1747">
        <v>6</v>
      </c>
      <c r="G1747">
        <v>31</v>
      </c>
      <c r="H1747" s="1" t="s">
        <v>33</v>
      </c>
      <c r="I1747" s="3">
        <v>0.5870023148148148</v>
      </c>
      <c r="J1747">
        <v>14</v>
      </c>
      <c r="K1747" s="1" t="s">
        <v>25</v>
      </c>
      <c r="L1747" s="1" t="s">
        <v>19</v>
      </c>
      <c r="M1747" s="1" t="s">
        <v>19</v>
      </c>
      <c r="N1747">
        <v>18</v>
      </c>
      <c r="O1747" s="4">
        <v>4.3518518518518515E-3</v>
      </c>
      <c r="P1747">
        <v>1</v>
      </c>
    </row>
    <row r="1748" spans="1:16" x14ac:dyDescent="0.3">
      <c r="A1748">
        <v>1747</v>
      </c>
      <c r="B1748" s="1" t="s">
        <v>20</v>
      </c>
      <c r="C1748" s="2">
        <v>44227</v>
      </c>
      <c r="D1748">
        <v>1</v>
      </c>
      <c r="E1748" s="1" t="s">
        <v>16</v>
      </c>
      <c r="F1748">
        <v>6</v>
      </c>
      <c r="G1748">
        <v>31</v>
      </c>
      <c r="H1748" s="1" t="s">
        <v>33</v>
      </c>
      <c r="I1748" s="3">
        <v>0.5870023148148148</v>
      </c>
      <c r="J1748">
        <v>14</v>
      </c>
      <c r="K1748" s="1" t="s">
        <v>25</v>
      </c>
      <c r="L1748" s="1" t="s">
        <v>19</v>
      </c>
      <c r="M1748" s="1" t="s">
        <v>19</v>
      </c>
      <c r="N1748">
        <v>95</v>
      </c>
      <c r="O1748" s="4">
        <v>1.7013888888888888E-3</v>
      </c>
      <c r="P1748">
        <v>4</v>
      </c>
    </row>
    <row r="1749" spans="1:16" x14ac:dyDescent="0.3">
      <c r="A1749">
        <v>1748</v>
      </c>
      <c r="B1749" s="1" t="s">
        <v>20</v>
      </c>
      <c r="C1749" s="2">
        <v>44227</v>
      </c>
      <c r="D1749">
        <v>1</v>
      </c>
      <c r="E1749" s="1" t="s">
        <v>16</v>
      </c>
      <c r="F1749">
        <v>6</v>
      </c>
      <c r="G1749">
        <v>31</v>
      </c>
      <c r="H1749" s="1" t="s">
        <v>33</v>
      </c>
      <c r="I1749" s="3">
        <v>0.5870023148148148</v>
      </c>
      <c r="J1749">
        <v>14</v>
      </c>
      <c r="K1749" s="1" t="s">
        <v>28</v>
      </c>
      <c r="L1749" s="1" t="s">
        <v>19</v>
      </c>
      <c r="M1749" s="1" t="s">
        <v>19</v>
      </c>
      <c r="N1749">
        <v>17</v>
      </c>
      <c r="O1749" s="4">
        <v>3.7615740740740739E-3</v>
      </c>
      <c r="P1749">
        <v>3</v>
      </c>
    </row>
    <row r="1750" spans="1:16" x14ac:dyDescent="0.3">
      <c r="A1750">
        <v>1749</v>
      </c>
      <c r="B1750" s="1" t="s">
        <v>27</v>
      </c>
      <c r="C1750" s="2">
        <v>44227</v>
      </c>
      <c r="D1750">
        <v>1</v>
      </c>
      <c r="E1750" s="1" t="s">
        <v>16</v>
      </c>
      <c r="F1750">
        <v>6</v>
      </c>
      <c r="G1750">
        <v>31</v>
      </c>
      <c r="H1750" s="1" t="s">
        <v>33</v>
      </c>
      <c r="I1750" s="3">
        <v>0.5870023148148148</v>
      </c>
      <c r="J1750">
        <v>14</v>
      </c>
      <c r="K1750" s="1" t="s">
        <v>21</v>
      </c>
      <c r="L1750" s="1" t="s">
        <v>22</v>
      </c>
      <c r="M1750" s="1" t="s">
        <v>22</v>
      </c>
      <c r="N1750"/>
      <c r="O1750" s="4"/>
    </row>
    <row r="1751" spans="1:16" x14ac:dyDescent="0.3">
      <c r="A1751">
        <v>1750</v>
      </c>
      <c r="B1751" s="1" t="s">
        <v>23</v>
      </c>
      <c r="C1751" s="2">
        <v>44227</v>
      </c>
      <c r="D1751">
        <v>1</v>
      </c>
      <c r="E1751" s="1" t="s">
        <v>16</v>
      </c>
      <c r="F1751">
        <v>6</v>
      </c>
      <c r="G1751">
        <v>31</v>
      </c>
      <c r="H1751" s="1" t="s">
        <v>33</v>
      </c>
      <c r="I1751" s="3">
        <v>0.5870023148148148</v>
      </c>
      <c r="J1751">
        <v>14</v>
      </c>
      <c r="K1751" s="1" t="s">
        <v>25</v>
      </c>
      <c r="L1751" s="1" t="s">
        <v>19</v>
      </c>
      <c r="M1751" s="1" t="s">
        <v>19</v>
      </c>
      <c r="N1751">
        <v>75</v>
      </c>
      <c r="O1751" s="4">
        <v>3.8194444444444446E-4</v>
      </c>
      <c r="P1751">
        <v>3</v>
      </c>
    </row>
    <row r="1752" spans="1:16" x14ac:dyDescent="0.3">
      <c r="A1752">
        <v>1751</v>
      </c>
      <c r="B1752" s="1" t="s">
        <v>29</v>
      </c>
      <c r="C1752" s="2">
        <v>44227</v>
      </c>
      <c r="D1752">
        <v>1</v>
      </c>
      <c r="E1752" s="1" t="s">
        <v>16</v>
      </c>
      <c r="F1752">
        <v>6</v>
      </c>
      <c r="G1752">
        <v>31</v>
      </c>
      <c r="H1752" s="1" t="s">
        <v>33</v>
      </c>
      <c r="I1752" s="3">
        <v>0.61400462962962965</v>
      </c>
      <c r="J1752">
        <v>14</v>
      </c>
      <c r="K1752" s="1" t="s">
        <v>25</v>
      </c>
      <c r="L1752" s="1" t="s">
        <v>19</v>
      </c>
      <c r="M1752" s="1" t="s">
        <v>19</v>
      </c>
      <c r="N1752">
        <v>37</v>
      </c>
      <c r="O1752" s="4">
        <v>4.0046296296296297E-3</v>
      </c>
      <c r="P1752">
        <v>4</v>
      </c>
    </row>
    <row r="1753" spans="1:16" x14ac:dyDescent="0.3">
      <c r="A1753">
        <v>1752</v>
      </c>
      <c r="B1753" s="1" t="s">
        <v>30</v>
      </c>
      <c r="C1753" s="2">
        <v>44227</v>
      </c>
      <c r="D1753">
        <v>1</v>
      </c>
      <c r="E1753" s="1" t="s">
        <v>16</v>
      </c>
      <c r="F1753">
        <v>6</v>
      </c>
      <c r="G1753">
        <v>31</v>
      </c>
      <c r="H1753" s="1" t="s">
        <v>33</v>
      </c>
      <c r="I1753" s="3">
        <v>0.61400462962962965</v>
      </c>
      <c r="J1753">
        <v>14</v>
      </c>
      <c r="K1753" s="1" t="s">
        <v>28</v>
      </c>
      <c r="L1753" s="1" t="s">
        <v>19</v>
      </c>
      <c r="M1753" s="1" t="s">
        <v>19</v>
      </c>
      <c r="N1753">
        <v>36</v>
      </c>
      <c r="O1753" s="4">
        <v>9.9537037037037042E-4</v>
      </c>
      <c r="P1753">
        <v>3</v>
      </c>
    </row>
    <row r="1754" spans="1:16" x14ac:dyDescent="0.3">
      <c r="A1754">
        <v>1753</v>
      </c>
      <c r="B1754" s="1" t="s">
        <v>15</v>
      </c>
      <c r="C1754" s="2">
        <v>44227</v>
      </c>
      <c r="D1754">
        <v>1</v>
      </c>
      <c r="E1754" s="1" t="s">
        <v>16</v>
      </c>
      <c r="F1754">
        <v>6</v>
      </c>
      <c r="G1754">
        <v>31</v>
      </c>
      <c r="H1754" s="1" t="s">
        <v>33</v>
      </c>
      <c r="I1754" s="3">
        <v>0.62599537037037034</v>
      </c>
      <c r="J1754">
        <v>15</v>
      </c>
      <c r="K1754" s="1" t="s">
        <v>21</v>
      </c>
      <c r="L1754" s="1" t="s">
        <v>19</v>
      </c>
      <c r="M1754" s="1" t="s">
        <v>19</v>
      </c>
      <c r="N1754">
        <v>113</v>
      </c>
      <c r="O1754" s="4">
        <v>1.7592592592592592E-3</v>
      </c>
      <c r="P1754">
        <v>1</v>
      </c>
    </row>
    <row r="1755" spans="1:16" x14ac:dyDescent="0.3">
      <c r="A1755">
        <v>1754</v>
      </c>
      <c r="B1755" s="1" t="s">
        <v>15</v>
      </c>
      <c r="C1755" s="2">
        <v>44227</v>
      </c>
      <c r="D1755">
        <v>1</v>
      </c>
      <c r="E1755" s="1" t="s">
        <v>16</v>
      </c>
      <c r="F1755">
        <v>6</v>
      </c>
      <c r="G1755">
        <v>31</v>
      </c>
      <c r="H1755" s="1" t="s">
        <v>33</v>
      </c>
      <c r="I1755" s="3">
        <v>0.62599537037037034</v>
      </c>
      <c r="J1755">
        <v>15</v>
      </c>
      <c r="K1755" s="1" t="s">
        <v>28</v>
      </c>
      <c r="L1755" s="1" t="s">
        <v>19</v>
      </c>
      <c r="M1755" s="1" t="s">
        <v>19</v>
      </c>
      <c r="N1755">
        <v>93</v>
      </c>
      <c r="O1755" s="4">
        <v>1.6087962962962963E-3</v>
      </c>
      <c r="P1755">
        <v>4</v>
      </c>
    </row>
    <row r="1756" spans="1:16" x14ac:dyDescent="0.3">
      <c r="A1756">
        <v>1755</v>
      </c>
      <c r="B1756" s="1" t="s">
        <v>31</v>
      </c>
      <c r="C1756" s="2">
        <v>44227</v>
      </c>
      <c r="D1756">
        <v>1</v>
      </c>
      <c r="E1756" s="1" t="s">
        <v>16</v>
      </c>
      <c r="F1756">
        <v>6</v>
      </c>
      <c r="G1756">
        <v>31</v>
      </c>
      <c r="H1756" s="1" t="s">
        <v>33</v>
      </c>
      <c r="I1756" s="3">
        <v>0.62799768518518517</v>
      </c>
      <c r="J1756">
        <v>15</v>
      </c>
      <c r="K1756" s="1" t="s">
        <v>21</v>
      </c>
      <c r="L1756" s="1" t="s">
        <v>19</v>
      </c>
      <c r="M1756" s="1" t="s">
        <v>19</v>
      </c>
      <c r="N1756">
        <v>24</v>
      </c>
      <c r="O1756" s="4">
        <v>3.3680555555555556E-3</v>
      </c>
      <c r="P1756">
        <v>1</v>
      </c>
    </row>
    <row r="1757" spans="1:16" x14ac:dyDescent="0.3">
      <c r="A1757">
        <v>1756</v>
      </c>
      <c r="B1757" s="1" t="s">
        <v>15</v>
      </c>
      <c r="C1757" s="2">
        <v>44227</v>
      </c>
      <c r="D1757">
        <v>1</v>
      </c>
      <c r="E1757" s="1" t="s">
        <v>16</v>
      </c>
      <c r="F1757">
        <v>6</v>
      </c>
      <c r="G1757">
        <v>31</v>
      </c>
      <c r="H1757" s="1" t="s">
        <v>33</v>
      </c>
      <c r="I1757" s="3">
        <v>0.62799768518518517</v>
      </c>
      <c r="J1757">
        <v>15</v>
      </c>
      <c r="K1757" s="1" t="s">
        <v>28</v>
      </c>
      <c r="L1757" s="1" t="s">
        <v>19</v>
      </c>
      <c r="M1757" s="1" t="s">
        <v>19</v>
      </c>
      <c r="N1757">
        <v>92</v>
      </c>
      <c r="O1757" s="4">
        <v>1.712962962962963E-3</v>
      </c>
      <c r="P1757">
        <v>3</v>
      </c>
    </row>
    <row r="1758" spans="1:16" x14ac:dyDescent="0.3">
      <c r="A1758">
        <v>1757</v>
      </c>
      <c r="B1758" s="1" t="s">
        <v>27</v>
      </c>
      <c r="C1758" s="2">
        <v>44227</v>
      </c>
      <c r="D1758">
        <v>1</v>
      </c>
      <c r="E1758" s="1" t="s">
        <v>16</v>
      </c>
      <c r="F1758">
        <v>6</v>
      </c>
      <c r="G1758">
        <v>31</v>
      </c>
      <c r="H1758" s="1" t="s">
        <v>33</v>
      </c>
      <c r="I1758" s="3">
        <v>0.65200231481481485</v>
      </c>
      <c r="J1758">
        <v>15</v>
      </c>
      <c r="K1758" s="1" t="s">
        <v>28</v>
      </c>
      <c r="L1758" s="1" t="s">
        <v>22</v>
      </c>
      <c r="M1758" s="1" t="s">
        <v>22</v>
      </c>
      <c r="N1758"/>
      <c r="O1758" s="4"/>
    </row>
    <row r="1759" spans="1:16" x14ac:dyDescent="0.3">
      <c r="A1759">
        <v>1758</v>
      </c>
      <c r="B1759" s="1" t="s">
        <v>31</v>
      </c>
      <c r="C1759" s="2">
        <v>44227</v>
      </c>
      <c r="D1759">
        <v>1</v>
      </c>
      <c r="E1759" s="1" t="s">
        <v>16</v>
      </c>
      <c r="F1759">
        <v>6</v>
      </c>
      <c r="G1759">
        <v>31</v>
      </c>
      <c r="H1759" s="1" t="s">
        <v>33</v>
      </c>
      <c r="I1759" s="3">
        <v>0.65200231481481485</v>
      </c>
      <c r="J1759">
        <v>15</v>
      </c>
      <c r="K1759" s="1" t="s">
        <v>18</v>
      </c>
      <c r="L1759" s="1" t="s">
        <v>19</v>
      </c>
      <c r="M1759" s="1" t="s">
        <v>19</v>
      </c>
      <c r="N1759">
        <v>20</v>
      </c>
      <c r="O1759" s="4">
        <v>9.1435185185185185E-4</v>
      </c>
      <c r="P1759">
        <v>4</v>
      </c>
    </row>
    <row r="1760" spans="1:16" x14ac:dyDescent="0.3">
      <c r="A1760">
        <v>1759</v>
      </c>
      <c r="B1760" s="1" t="s">
        <v>27</v>
      </c>
      <c r="C1760" s="2">
        <v>44227</v>
      </c>
      <c r="D1760">
        <v>1</v>
      </c>
      <c r="E1760" s="1" t="s">
        <v>16</v>
      </c>
      <c r="F1760">
        <v>6</v>
      </c>
      <c r="G1760">
        <v>31</v>
      </c>
      <c r="H1760" s="1" t="s">
        <v>33</v>
      </c>
      <c r="I1760" s="3">
        <v>0.66400462962962958</v>
      </c>
      <c r="J1760">
        <v>15</v>
      </c>
      <c r="K1760" s="1" t="s">
        <v>26</v>
      </c>
      <c r="L1760" s="1" t="s">
        <v>19</v>
      </c>
      <c r="M1760" s="1" t="s">
        <v>19</v>
      </c>
      <c r="N1760">
        <v>50</v>
      </c>
      <c r="O1760" s="4">
        <v>3.5879629629629629E-4</v>
      </c>
      <c r="P1760">
        <v>2</v>
      </c>
    </row>
    <row r="1761" spans="1:16" x14ac:dyDescent="0.3">
      <c r="A1761">
        <v>1760</v>
      </c>
      <c r="B1761" s="1" t="s">
        <v>30</v>
      </c>
      <c r="C1761" s="2">
        <v>44227</v>
      </c>
      <c r="D1761">
        <v>1</v>
      </c>
      <c r="E1761" s="1" t="s">
        <v>16</v>
      </c>
      <c r="F1761">
        <v>6</v>
      </c>
      <c r="G1761">
        <v>31</v>
      </c>
      <c r="H1761" s="1" t="s">
        <v>33</v>
      </c>
      <c r="I1761" s="3">
        <v>0.66400462962962958</v>
      </c>
      <c r="J1761">
        <v>15</v>
      </c>
      <c r="K1761" s="1" t="s">
        <v>26</v>
      </c>
      <c r="L1761" s="1" t="s">
        <v>22</v>
      </c>
      <c r="M1761" s="1" t="s">
        <v>22</v>
      </c>
      <c r="N1761"/>
      <c r="O1761" s="4"/>
    </row>
    <row r="1762" spans="1:16" x14ac:dyDescent="0.3">
      <c r="A1762">
        <v>1761</v>
      </c>
      <c r="B1762" s="1" t="s">
        <v>23</v>
      </c>
      <c r="C1762" s="2">
        <v>44227</v>
      </c>
      <c r="D1762">
        <v>1</v>
      </c>
      <c r="E1762" s="1" t="s">
        <v>16</v>
      </c>
      <c r="F1762">
        <v>6</v>
      </c>
      <c r="G1762">
        <v>31</v>
      </c>
      <c r="H1762" s="1" t="s">
        <v>33</v>
      </c>
      <c r="I1762" s="3">
        <v>0.67299768518518521</v>
      </c>
      <c r="J1762">
        <v>16</v>
      </c>
      <c r="K1762" s="1" t="s">
        <v>18</v>
      </c>
      <c r="L1762" s="1" t="s">
        <v>19</v>
      </c>
      <c r="M1762" s="1" t="s">
        <v>19</v>
      </c>
      <c r="N1762">
        <v>103</v>
      </c>
      <c r="O1762" s="4">
        <v>4.3287037037037035E-3</v>
      </c>
      <c r="P1762">
        <v>4</v>
      </c>
    </row>
    <row r="1763" spans="1:16" x14ac:dyDescent="0.3">
      <c r="A1763">
        <v>1762</v>
      </c>
      <c r="B1763" s="1" t="s">
        <v>20</v>
      </c>
      <c r="C1763" s="2">
        <v>44227</v>
      </c>
      <c r="D1763">
        <v>1</v>
      </c>
      <c r="E1763" s="1" t="s">
        <v>16</v>
      </c>
      <c r="F1763">
        <v>6</v>
      </c>
      <c r="G1763">
        <v>31</v>
      </c>
      <c r="H1763" s="1" t="s">
        <v>33</v>
      </c>
      <c r="I1763" s="3">
        <v>0.67299768518518521</v>
      </c>
      <c r="J1763">
        <v>16</v>
      </c>
      <c r="K1763" s="1" t="s">
        <v>18</v>
      </c>
      <c r="L1763" s="1" t="s">
        <v>19</v>
      </c>
      <c r="M1763" s="1" t="s">
        <v>19</v>
      </c>
      <c r="N1763">
        <v>81</v>
      </c>
      <c r="O1763" s="4">
        <v>2.3842592592592591E-3</v>
      </c>
      <c r="P1763">
        <v>2</v>
      </c>
    </row>
    <row r="1764" spans="1:16" x14ac:dyDescent="0.3">
      <c r="A1764">
        <v>1763</v>
      </c>
      <c r="B1764" s="1" t="s">
        <v>23</v>
      </c>
      <c r="C1764" s="2">
        <v>44227</v>
      </c>
      <c r="D1764">
        <v>1</v>
      </c>
      <c r="E1764" s="1" t="s">
        <v>16</v>
      </c>
      <c r="F1764">
        <v>6</v>
      </c>
      <c r="G1764">
        <v>31</v>
      </c>
      <c r="H1764" s="1" t="s">
        <v>33</v>
      </c>
      <c r="I1764" s="3">
        <v>0.67299768518518521</v>
      </c>
      <c r="J1764">
        <v>16</v>
      </c>
      <c r="K1764" s="1" t="s">
        <v>28</v>
      </c>
      <c r="L1764" s="1" t="s">
        <v>19</v>
      </c>
      <c r="M1764" s="1" t="s">
        <v>19</v>
      </c>
      <c r="N1764">
        <v>48</v>
      </c>
      <c r="O1764" s="4">
        <v>2.7430555555555554E-3</v>
      </c>
      <c r="P1764">
        <v>5</v>
      </c>
    </row>
    <row r="1765" spans="1:16" x14ac:dyDescent="0.3">
      <c r="A1765">
        <v>1764</v>
      </c>
      <c r="B1765" s="1" t="s">
        <v>31</v>
      </c>
      <c r="C1765" s="2">
        <v>44227</v>
      </c>
      <c r="D1765">
        <v>1</v>
      </c>
      <c r="E1765" s="1" t="s">
        <v>16</v>
      </c>
      <c r="F1765">
        <v>6</v>
      </c>
      <c r="G1765">
        <v>31</v>
      </c>
      <c r="H1765" s="1" t="s">
        <v>33</v>
      </c>
      <c r="I1765" s="3">
        <v>0.67299768518518521</v>
      </c>
      <c r="J1765">
        <v>16</v>
      </c>
      <c r="K1765" s="1" t="s">
        <v>28</v>
      </c>
      <c r="L1765" s="1" t="s">
        <v>19</v>
      </c>
      <c r="M1765" s="1" t="s">
        <v>19</v>
      </c>
      <c r="N1765">
        <v>92</v>
      </c>
      <c r="O1765" s="4">
        <v>4.178240740740741E-3</v>
      </c>
      <c r="P1765">
        <v>3</v>
      </c>
    </row>
    <row r="1766" spans="1:16" x14ac:dyDescent="0.3">
      <c r="A1766">
        <v>1765</v>
      </c>
      <c r="B1766" s="1" t="s">
        <v>24</v>
      </c>
      <c r="C1766" s="2">
        <v>44227</v>
      </c>
      <c r="D1766">
        <v>1</v>
      </c>
      <c r="E1766" s="1" t="s">
        <v>16</v>
      </c>
      <c r="F1766">
        <v>6</v>
      </c>
      <c r="G1766">
        <v>31</v>
      </c>
      <c r="H1766" s="1" t="s">
        <v>33</v>
      </c>
      <c r="I1766" s="3">
        <v>0.68099537037037039</v>
      </c>
      <c r="J1766">
        <v>16</v>
      </c>
      <c r="K1766" s="1" t="s">
        <v>28</v>
      </c>
      <c r="L1766" s="1" t="s">
        <v>19</v>
      </c>
      <c r="M1766" s="1" t="s">
        <v>19</v>
      </c>
      <c r="N1766">
        <v>95</v>
      </c>
      <c r="O1766" s="4">
        <v>3.4837962962962965E-3</v>
      </c>
      <c r="P1766">
        <v>3</v>
      </c>
    </row>
    <row r="1767" spans="1:16" x14ac:dyDescent="0.3">
      <c r="A1767">
        <v>1766</v>
      </c>
      <c r="B1767" s="1" t="s">
        <v>20</v>
      </c>
      <c r="C1767" s="2">
        <v>44227</v>
      </c>
      <c r="D1767">
        <v>1</v>
      </c>
      <c r="E1767" s="1" t="s">
        <v>16</v>
      </c>
      <c r="F1767">
        <v>6</v>
      </c>
      <c r="G1767">
        <v>31</v>
      </c>
      <c r="H1767" s="1" t="s">
        <v>33</v>
      </c>
      <c r="I1767" s="3">
        <v>0.68099537037037039</v>
      </c>
      <c r="J1767">
        <v>16</v>
      </c>
      <c r="K1767" s="1" t="s">
        <v>18</v>
      </c>
      <c r="L1767" s="1" t="s">
        <v>19</v>
      </c>
      <c r="M1767" s="1" t="s">
        <v>19</v>
      </c>
      <c r="N1767">
        <v>49</v>
      </c>
      <c r="O1767" s="4">
        <v>1.3657407407407407E-3</v>
      </c>
      <c r="P1767">
        <v>3</v>
      </c>
    </row>
    <row r="1768" spans="1:16" x14ac:dyDescent="0.3">
      <c r="A1768">
        <v>1767</v>
      </c>
      <c r="B1768" s="1" t="s">
        <v>20</v>
      </c>
      <c r="C1768" s="2">
        <v>44227</v>
      </c>
      <c r="D1768">
        <v>1</v>
      </c>
      <c r="E1768" s="1" t="s">
        <v>16</v>
      </c>
      <c r="F1768">
        <v>6</v>
      </c>
      <c r="G1768">
        <v>31</v>
      </c>
      <c r="H1768" s="1" t="s">
        <v>33</v>
      </c>
      <c r="I1768" s="3">
        <v>0.70599537037037041</v>
      </c>
      <c r="J1768">
        <v>16</v>
      </c>
      <c r="K1768" s="1" t="s">
        <v>18</v>
      </c>
      <c r="L1768" s="1" t="s">
        <v>19</v>
      </c>
      <c r="M1768" s="1" t="s">
        <v>19</v>
      </c>
      <c r="N1768">
        <v>58</v>
      </c>
      <c r="O1768" s="4">
        <v>3.2638888888888891E-3</v>
      </c>
      <c r="P1768">
        <v>5</v>
      </c>
    </row>
    <row r="1769" spans="1:16" x14ac:dyDescent="0.3">
      <c r="A1769">
        <v>1768</v>
      </c>
      <c r="B1769" s="1" t="s">
        <v>31</v>
      </c>
      <c r="C1769" s="2">
        <v>44227</v>
      </c>
      <c r="D1769">
        <v>1</v>
      </c>
      <c r="E1769" s="1" t="s">
        <v>16</v>
      </c>
      <c r="F1769">
        <v>6</v>
      </c>
      <c r="G1769">
        <v>31</v>
      </c>
      <c r="H1769" s="1" t="s">
        <v>33</v>
      </c>
      <c r="I1769" s="3">
        <v>0.70599537037037041</v>
      </c>
      <c r="J1769">
        <v>16</v>
      </c>
      <c r="K1769" s="1" t="s">
        <v>28</v>
      </c>
      <c r="L1769" s="1" t="s">
        <v>22</v>
      </c>
      <c r="M1769" s="1" t="s">
        <v>22</v>
      </c>
      <c r="N1769"/>
      <c r="O1769" s="4"/>
    </row>
    <row r="1770" spans="1:16" x14ac:dyDescent="0.3">
      <c r="A1770">
        <v>1769</v>
      </c>
      <c r="B1770" s="1" t="s">
        <v>31</v>
      </c>
      <c r="C1770" s="2">
        <v>44227</v>
      </c>
      <c r="D1770">
        <v>1</v>
      </c>
      <c r="E1770" s="1" t="s">
        <v>16</v>
      </c>
      <c r="F1770">
        <v>6</v>
      </c>
      <c r="G1770">
        <v>31</v>
      </c>
      <c r="H1770" s="1" t="s">
        <v>33</v>
      </c>
      <c r="I1770" s="3">
        <v>0.71400462962962963</v>
      </c>
      <c r="J1770">
        <v>17</v>
      </c>
      <c r="K1770" s="1" t="s">
        <v>26</v>
      </c>
      <c r="L1770" s="1" t="s">
        <v>22</v>
      </c>
      <c r="M1770" s="1" t="s">
        <v>22</v>
      </c>
      <c r="N1770"/>
      <c r="O1770" s="4"/>
    </row>
    <row r="1771" spans="1:16" x14ac:dyDescent="0.3">
      <c r="A1771">
        <v>1770</v>
      </c>
      <c r="B1771" s="1" t="s">
        <v>15</v>
      </c>
      <c r="C1771" s="2">
        <v>44227</v>
      </c>
      <c r="D1771">
        <v>1</v>
      </c>
      <c r="E1771" s="1" t="s">
        <v>16</v>
      </c>
      <c r="F1771">
        <v>6</v>
      </c>
      <c r="G1771">
        <v>31</v>
      </c>
      <c r="H1771" s="1" t="s">
        <v>33</v>
      </c>
      <c r="I1771" s="3">
        <v>0.71400462962962963</v>
      </c>
      <c r="J1771">
        <v>17</v>
      </c>
      <c r="K1771" s="1" t="s">
        <v>25</v>
      </c>
      <c r="L1771" s="1" t="s">
        <v>19</v>
      </c>
      <c r="M1771" s="1" t="s">
        <v>19</v>
      </c>
      <c r="N1771">
        <v>78</v>
      </c>
      <c r="O1771" s="4">
        <v>7.291666666666667E-4</v>
      </c>
      <c r="P1771">
        <v>4</v>
      </c>
    </row>
    <row r="1772" spans="1:16" x14ac:dyDescent="0.3">
      <c r="A1772">
        <v>1771</v>
      </c>
      <c r="B1772" s="1" t="s">
        <v>27</v>
      </c>
      <c r="C1772" s="2">
        <v>44227</v>
      </c>
      <c r="D1772">
        <v>1</v>
      </c>
      <c r="E1772" s="1" t="s">
        <v>16</v>
      </c>
      <c r="F1772">
        <v>6</v>
      </c>
      <c r="G1772">
        <v>31</v>
      </c>
      <c r="H1772" s="1" t="s">
        <v>33</v>
      </c>
      <c r="I1772" s="3">
        <v>0.73200231481481481</v>
      </c>
      <c r="J1772">
        <v>17</v>
      </c>
      <c r="K1772" s="1" t="s">
        <v>26</v>
      </c>
      <c r="L1772" s="1" t="s">
        <v>19</v>
      </c>
      <c r="M1772" s="1" t="s">
        <v>19</v>
      </c>
      <c r="N1772">
        <v>91</v>
      </c>
      <c r="O1772" s="4">
        <v>2.0717592592592593E-3</v>
      </c>
      <c r="P1772">
        <v>3</v>
      </c>
    </row>
    <row r="1773" spans="1:16" x14ac:dyDescent="0.3">
      <c r="A1773">
        <v>1772</v>
      </c>
      <c r="B1773" s="1" t="s">
        <v>24</v>
      </c>
      <c r="C1773" s="2">
        <v>44227</v>
      </c>
      <c r="D1773">
        <v>1</v>
      </c>
      <c r="E1773" s="1" t="s">
        <v>16</v>
      </c>
      <c r="F1773">
        <v>6</v>
      </c>
      <c r="G1773">
        <v>31</v>
      </c>
      <c r="H1773" s="1" t="s">
        <v>33</v>
      </c>
      <c r="I1773" s="3">
        <v>0.73200231481481481</v>
      </c>
      <c r="J1773">
        <v>17</v>
      </c>
      <c r="K1773" s="1" t="s">
        <v>21</v>
      </c>
      <c r="L1773" s="1" t="s">
        <v>19</v>
      </c>
      <c r="M1773" s="1" t="s">
        <v>19</v>
      </c>
      <c r="N1773">
        <v>121</v>
      </c>
      <c r="O1773" s="4">
        <v>4.178240740740741E-3</v>
      </c>
      <c r="P1773">
        <v>2</v>
      </c>
    </row>
    <row r="1774" spans="1:16" x14ac:dyDescent="0.3">
      <c r="A1774">
        <v>1773</v>
      </c>
      <c r="B1774" s="1" t="s">
        <v>31</v>
      </c>
      <c r="C1774" s="2">
        <v>44228</v>
      </c>
      <c r="D1774">
        <v>2</v>
      </c>
      <c r="E1774" s="1" t="s">
        <v>38</v>
      </c>
      <c r="F1774">
        <v>1</v>
      </c>
      <c r="G1774">
        <v>1</v>
      </c>
      <c r="H1774" s="1" t="s">
        <v>34</v>
      </c>
      <c r="I1774" s="3">
        <v>0.38799768518518518</v>
      </c>
      <c r="J1774">
        <v>9</v>
      </c>
      <c r="K1774" s="1" t="s">
        <v>18</v>
      </c>
      <c r="L1774" s="1" t="s">
        <v>22</v>
      </c>
      <c r="M1774" s="1" t="s">
        <v>22</v>
      </c>
      <c r="N1774"/>
      <c r="O1774" s="4"/>
    </row>
    <row r="1775" spans="1:16" x14ac:dyDescent="0.3">
      <c r="A1775">
        <v>1774</v>
      </c>
      <c r="B1775" s="1" t="s">
        <v>30</v>
      </c>
      <c r="C1775" s="2">
        <v>44228</v>
      </c>
      <c r="D1775">
        <v>2</v>
      </c>
      <c r="E1775" s="1" t="s">
        <v>38</v>
      </c>
      <c r="F1775">
        <v>1</v>
      </c>
      <c r="G1775">
        <v>1</v>
      </c>
      <c r="H1775" s="1" t="s">
        <v>34</v>
      </c>
      <c r="I1775" s="3">
        <v>0.38799768518518518</v>
      </c>
      <c r="J1775">
        <v>9</v>
      </c>
      <c r="K1775" s="1" t="s">
        <v>26</v>
      </c>
      <c r="L1775" s="1" t="s">
        <v>19</v>
      </c>
      <c r="M1775" s="1" t="s">
        <v>19</v>
      </c>
      <c r="N1775">
        <v>38</v>
      </c>
      <c r="O1775" s="4">
        <v>3.9467592592592592E-3</v>
      </c>
      <c r="P1775">
        <v>3</v>
      </c>
    </row>
    <row r="1776" spans="1:16" x14ac:dyDescent="0.3">
      <c r="A1776">
        <v>1775</v>
      </c>
      <c r="B1776" s="1" t="s">
        <v>20</v>
      </c>
      <c r="C1776" s="2">
        <v>44228</v>
      </c>
      <c r="D1776">
        <v>2</v>
      </c>
      <c r="E1776" s="1" t="s">
        <v>38</v>
      </c>
      <c r="F1776">
        <v>1</v>
      </c>
      <c r="G1776">
        <v>1</v>
      </c>
      <c r="H1776" s="1" t="s">
        <v>34</v>
      </c>
      <c r="I1776" s="3">
        <v>0.39200231481481479</v>
      </c>
      <c r="J1776">
        <v>9</v>
      </c>
      <c r="K1776" s="1" t="s">
        <v>21</v>
      </c>
      <c r="L1776" s="1" t="s">
        <v>19</v>
      </c>
      <c r="M1776" s="1" t="s">
        <v>19</v>
      </c>
      <c r="N1776">
        <v>44</v>
      </c>
      <c r="O1776" s="4">
        <v>1.5625000000000001E-3</v>
      </c>
      <c r="P1776">
        <v>2</v>
      </c>
    </row>
    <row r="1777" spans="1:16" x14ac:dyDescent="0.3">
      <c r="A1777">
        <v>1776</v>
      </c>
      <c r="B1777" s="1" t="s">
        <v>15</v>
      </c>
      <c r="C1777" s="2">
        <v>44228</v>
      </c>
      <c r="D1777">
        <v>2</v>
      </c>
      <c r="E1777" s="1" t="s">
        <v>38</v>
      </c>
      <c r="F1777">
        <v>1</v>
      </c>
      <c r="G1777">
        <v>1</v>
      </c>
      <c r="H1777" s="1" t="s">
        <v>34</v>
      </c>
      <c r="I1777" s="3">
        <v>0.39200231481481479</v>
      </c>
      <c r="J1777">
        <v>9</v>
      </c>
      <c r="K1777" s="1" t="s">
        <v>18</v>
      </c>
      <c r="L1777" s="1" t="s">
        <v>19</v>
      </c>
      <c r="M1777" s="1" t="s">
        <v>19</v>
      </c>
      <c r="N1777">
        <v>64</v>
      </c>
      <c r="O1777" s="4">
        <v>2.1875000000000002E-3</v>
      </c>
      <c r="P1777">
        <v>3</v>
      </c>
    </row>
    <row r="1778" spans="1:16" x14ac:dyDescent="0.3">
      <c r="A1778">
        <v>1777</v>
      </c>
      <c r="B1778" s="1" t="s">
        <v>27</v>
      </c>
      <c r="C1778" s="2">
        <v>44228</v>
      </c>
      <c r="D1778">
        <v>2</v>
      </c>
      <c r="E1778" s="1" t="s">
        <v>38</v>
      </c>
      <c r="F1778">
        <v>1</v>
      </c>
      <c r="G1778">
        <v>1</v>
      </c>
      <c r="H1778" s="1" t="s">
        <v>34</v>
      </c>
      <c r="I1778" s="3">
        <v>0.39299768518518519</v>
      </c>
      <c r="J1778">
        <v>9</v>
      </c>
      <c r="K1778" s="1" t="s">
        <v>21</v>
      </c>
      <c r="L1778" s="1" t="s">
        <v>22</v>
      </c>
      <c r="M1778" s="1" t="s">
        <v>22</v>
      </c>
      <c r="N1778"/>
      <c r="O1778" s="4"/>
    </row>
    <row r="1779" spans="1:16" x14ac:dyDescent="0.3">
      <c r="A1779">
        <v>1778</v>
      </c>
      <c r="B1779" s="1" t="s">
        <v>20</v>
      </c>
      <c r="C1779" s="2">
        <v>44228</v>
      </c>
      <c r="D1779">
        <v>2</v>
      </c>
      <c r="E1779" s="1" t="s">
        <v>38</v>
      </c>
      <c r="F1779">
        <v>1</v>
      </c>
      <c r="G1779">
        <v>1</v>
      </c>
      <c r="H1779" s="1" t="s">
        <v>34</v>
      </c>
      <c r="I1779" s="3">
        <v>0.39299768518518519</v>
      </c>
      <c r="J1779">
        <v>9</v>
      </c>
      <c r="K1779" s="1" t="s">
        <v>25</v>
      </c>
      <c r="L1779" s="1" t="s">
        <v>19</v>
      </c>
      <c r="M1779" s="1" t="s">
        <v>22</v>
      </c>
      <c r="N1779">
        <v>125</v>
      </c>
      <c r="O1779" s="4">
        <v>4.6990740740740743E-3</v>
      </c>
      <c r="P1779">
        <v>4</v>
      </c>
    </row>
    <row r="1780" spans="1:16" x14ac:dyDescent="0.3">
      <c r="A1780">
        <v>1779</v>
      </c>
      <c r="B1780" s="1" t="s">
        <v>30</v>
      </c>
      <c r="C1780" s="2">
        <v>44228</v>
      </c>
      <c r="D1780">
        <v>2</v>
      </c>
      <c r="E1780" s="1" t="s">
        <v>38</v>
      </c>
      <c r="F1780">
        <v>1</v>
      </c>
      <c r="G1780">
        <v>1</v>
      </c>
      <c r="H1780" s="1" t="s">
        <v>34</v>
      </c>
      <c r="I1780" s="3">
        <v>0.40099537037037036</v>
      </c>
      <c r="J1780">
        <v>9</v>
      </c>
      <c r="K1780" s="1" t="s">
        <v>21</v>
      </c>
      <c r="L1780" s="1" t="s">
        <v>19</v>
      </c>
      <c r="M1780" s="1" t="s">
        <v>19</v>
      </c>
      <c r="N1780">
        <v>47</v>
      </c>
      <c r="O1780" s="4">
        <v>9.837962962962962E-4</v>
      </c>
      <c r="P1780">
        <v>4</v>
      </c>
    </row>
    <row r="1781" spans="1:16" x14ac:dyDescent="0.3">
      <c r="A1781">
        <v>1780</v>
      </c>
      <c r="B1781" s="1" t="s">
        <v>30</v>
      </c>
      <c r="C1781" s="2">
        <v>44228</v>
      </c>
      <c r="D1781">
        <v>2</v>
      </c>
      <c r="E1781" s="1" t="s">
        <v>38</v>
      </c>
      <c r="F1781">
        <v>1</v>
      </c>
      <c r="G1781">
        <v>1</v>
      </c>
      <c r="H1781" s="1" t="s">
        <v>34</v>
      </c>
      <c r="I1781" s="3">
        <v>0.40099537037037036</v>
      </c>
      <c r="J1781">
        <v>9</v>
      </c>
      <c r="K1781" s="1" t="s">
        <v>21</v>
      </c>
      <c r="L1781" s="1" t="s">
        <v>22</v>
      </c>
      <c r="M1781" s="1" t="s">
        <v>22</v>
      </c>
      <c r="N1781"/>
      <c r="O1781" s="4"/>
    </row>
    <row r="1782" spans="1:16" x14ac:dyDescent="0.3">
      <c r="A1782">
        <v>1781</v>
      </c>
      <c r="B1782" s="1" t="s">
        <v>20</v>
      </c>
      <c r="C1782" s="2">
        <v>44228</v>
      </c>
      <c r="D1782">
        <v>2</v>
      </c>
      <c r="E1782" s="1" t="s">
        <v>38</v>
      </c>
      <c r="F1782">
        <v>1</v>
      </c>
      <c r="G1782">
        <v>1</v>
      </c>
      <c r="H1782" s="1" t="s">
        <v>34</v>
      </c>
      <c r="I1782" s="3">
        <v>0.40099537037037036</v>
      </c>
      <c r="J1782">
        <v>9</v>
      </c>
      <c r="K1782" s="1" t="s">
        <v>18</v>
      </c>
      <c r="L1782" s="1" t="s">
        <v>22</v>
      </c>
      <c r="M1782" s="1" t="s">
        <v>22</v>
      </c>
      <c r="N1782"/>
      <c r="O1782" s="4"/>
    </row>
    <row r="1783" spans="1:16" x14ac:dyDescent="0.3">
      <c r="A1783">
        <v>1782</v>
      </c>
      <c r="B1783" s="1" t="s">
        <v>27</v>
      </c>
      <c r="C1783" s="2">
        <v>44228</v>
      </c>
      <c r="D1783">
        <v>2</v>
      </c>
      <c r="E1783" s="1" t="s">
        <v>38</v>
      </c>
      <c r="F1783">
        <v>1</v>
      </c>
      <c r="G1783">
        <v>1</v>
      </c>
      <c r="H1783" s="1" t="s">
        <v>34</v>
      </c>
      <c r="I1783" s="3">
        <v>0.40099537037037036</v>
      </c>
      <c r="J1783">
        <v>9</v>
      </c>
      <c r="K1783" s="1" t="s">
        <v>26</v>
      </c>
      <c r="L1783" s="1" t="s">
        <v>19</v>
      </c>
      <c r="M1783" s="1" t="s">
        <v>19</v>
      </c>
      <c r="N1783">
        <v>116</v>
      </c>
      <c r="O1783" s="4">
        <v>3.0324074074074073E-3</v>
      </c>
      <c r="P1783">
        <v>3</v>
      </c>
    </row>
    <row r="1784" spans="1:16" x14ac:dyDescent="0.3">
      <c r="A1784">
        <v>1783</v>
      </c>
      <c r="B1784" s="1" t="s">
        <v>15</v>
      </c>
      <c r="C1784" s="2">
        <v>44228</v>
      </c>
      <c r="D1784">
        <v>2</v>
      </c>
      <c r="E1784" s="1" t="s">
        <v>38</v>
      </c>
      <c r="F1784">
        <v>1</v>
      </c>
      <c r="G1784">
        <v>1</v>
      </c>
      <c r="H1784" s="1" t="s">
        <v>34</v>
      </c>
      <c r="I1784" s="3">
        <v>0.42200231481481482</v>
      </c>
      <c r="J1784">
        <v>10</v>
      </c>
      <c r="K1784" s="1" t="s">
        <v>25</v>
      </c>
      <c r="L1784" s="1" t="s">
        <v>19</v>
      </c>
      <c r="M1784" s="1" t="s">
        <v>19</v>
      </c>
      <c r="N1784">
        <v>13</v>
      </c>
      <c r="O1784" s="4">
        <v>1.3425925925925925E-3</v>
      </c>
      <c r="P1784">
        <v>4</v>
      </c>
    </row>
    <row r="1785" spans="1:16" x14ac:dyDescent="0.3">
      <c r="A1785">
        <v>1784</v>
      </c>
      <c r="B1785" s="1" t="s">
        <v>24</v>
      </c>
      <c r="C1785" s="2">
        <v>44228</v>
      </c>
      <c r="D1785">
        <v>2</v>
      </c>
      <c r="E1785" s="1" t="s">
        <v>38</v>
      </c>
      <c r="F1785">
        <v>1</v>
      </c>
      <c r="G1785">
        <v>1</v>
      </c>
      <c r="H1785" s="1" t="s">
        <v>34</v>
      </c>
      <c r="I1785" s="3">
        <v>0.42200231481481482</v>
      </c>
      <c r="J1785">
        <v>10</v>
      </c>
      <c r="K1785" s="1" t="s">
        <v>18</v>
      </c>
      <c r="L1785" s="1" t="s">
        <v>19</v>
      </c>
      <c r="M1785" s="1" t="s">
        <v>19</v>
      </c>
      <c r="N1785">
        <v>124</v>
      </c>
      <c r="O1785" s="4">
        <v>2.3263888888888887E-3</v>
      </c>
      <c r="P1785">
        <v>5</v>
      </c>
    </row>
    <row r="1786" spans="1:16" x14ac:dyDescent="0.3">
      <c r="A1786">
        <v>1785</v>
      </c>
      <c r="B1786" s="1" t="s">
        <v>20</v>
      </c>
      <c r="C1786" s="2">
        <v>44228</v>
      </c>
      <c r="D1786">
        <v>2</v>
      </c>
      <c r="E1786" s="1" t="s">
        <v>38</v>
      </c>
      <c r="F1786">
        <v>1</v>
      </c>
      <c r="G1786">
        <v>1</v>
      </c>
      <c r="H1786" s="1" t="s">
        <v>34</v>
      </c>
      <c r="I1786" s="3">
        <v>0.43900462962962961</v>
      </c>
      <c r="J1786">
        <v>10</v>
      </c>
      <c r="K1786" s="1" t="s">
        <v>26</v>
      </c>
      <c r="L1786" s="1" t="s">
        <v>22</v>
      </c>
      <c r="M1786" s="1" t="s">
        <v>22</v>
      </c>
      <c r="N1786"/>
      <c r="O1786" s="4"/>
    </row>
    <row r="1787" spans="1:16" x14ac:dyDescent="0.3">
      <c r="A1787">
        <v>1786</v>
      </c>
      <c r="B1787" s="1" t="s">
        <v>24</v>
      </c>
      <c r="C1787" s="2">
        <v>44228</v>
      </c>
      <c r="D1787">
        <v>2</v>
      </c>
      <c r="E1787" s="1" t="s">
        <v>38</v>
      </c>
      <c r="F1787">
        <v>1</v>
      </c>
      <c r="G1787">
        <v>1</v>
      </c>
      <c r="H1787" s="1" t="s">
        <v>34</v>
      </c>
      <c r="I1787" s="3">
        <v>0.43900462962962961</v>
      </c>
      <c r="J1787">
        <v>10</v>
      </c>
      <c r="K1787" s="1" t="s">
        <v>21</v>
      </c>
      <c r="L1787" s="1" t="s">
        <v>19</v>
      </c>
      <c r="M1787" s="1" t="s">
        <v>19</v>
      </c>
      <c r="N1787">
        <v>46</v>
      </c>
      <c r="O1787" s="4">
        <v>1.5046296296296296E-3</v>
      </c>
      <c r="P1787">
        <v>5</v>
      </c>
    </row>
    <row r="1788" spans="1:16" x14ac:dyDescent="0.3">
      <c r="A1788">
        <v>1787</v>
      </c>
      <c r="B1788" s="1" t="s">
        <v>24</v>
      </c>
      <c r="C1788" s="2">
        <v>44228</v>
      </c>
      <c r="D1788">
        <v>2</v>
      </c>
      <c r="E1788" s="1" t="s">
        <v>38</v>
      </c>
      <c r="F1788">
        <v>1</v>
      </c>
      <c r="G1788">
        <v>1</v>
      </c>
      <c r="H1788" s="1" t="s">
        <v>34</v>
      </c>
      <c r="I1788" s="3">
        <v>0.46900462962962963</v>
      </c>
      <c r="J1788">
        <v>11</v>
      </c>
      <c r="K1788" s="1" t="s">
        <v>21</v>
      </c>
      <c r="L1788" s="1" t="s">
        <v>19</v>
      </c>
      <c r="M1788" s="1" t="s">
        <v>19</v>
      </c>
      <c r="N1788">
        <v>11</v>
      </c>
      <c r="O1788" s="4">
        <v>2.1759259259259258E-3</v>
      </c>
      <c r="P1788">
        <v>3</v>
      </c>
    </row>
    <row r="1789" spans="1:16" x14ac:dyDescent="0.3">
      <c r="A1789">
        <v>1788</v>
      </c>
      <c r="B1789" s="1" t="s">
        <v>24</v>
      </c>
      <c r="C1789" s="2">
        <v>44228</v>
      </c>
      <c r="D1789">
        <v>2</v>
      </c>
      <c r="E1789" s="1" t="s">
        <v>38</v>
      </c>
      <c r="F1789">
        <v>1</v>
      </c>
      <c r="G1789">
        <v>1</v>
      </c>
      <c r="H1789" s="1" t="s">
        <v>34</v>
      </c>
      <c r="I1789" s="3">
        <v>0.46900462962962963</v>
      </c>
      <c r="J1789">
        <v>11</v>
      </c>
      <c r="K1789" s="1" t="s">
        <v>25</v>
      </c>
      <c r="L1789" s="1" t="s">
        <v>19</v>
      </c>
      <c r="M1789" s="1" t="s">
        <v>22</v>
      </c>
      <c r="N1789">
        <v>62</v>
      </c>
      <c r="O1789" s="4">
        <v>2.7430555555555554E-3</v>
      </c>
      <c r="P1789">
        <v>3</v>
      </c>
    </row>
    <row r="1790" spans="1:16" x14ac:dyDescent="0.3">
      <c r="A1790">
        <v>1789</v>
      </c>
      <c r="B1790" s="1" t="s">
        <v>24</v>
      </c>
      <c r="C1790" s="2">
        <v>44228</v>
      </c>
      <c r="D1790">
        <v>2</v>
      </c>
      <c r="E1790" s="1" t="s">
        <v>38</v>
      </c>
      <c r="F1790">
        <v>1</v>
      </c>
      <c r="G1790">
        <v>1</v>
      </c>
      <c r="H1790" s="1" t="s">
        <v>34</v>
      </c>
      <c r="I1790" s="3">
        <v>0.47099537037037037</v>
      </c>
      <c r="J1790">
        <v>11</v>
      </c>
      <c r="K1790" s="1" t="s">
        <v>28</v>
      </c>
      <c r="L1790" s="1" t="s">
        <v>22</v>
      </c>
      <c r="M1790" s="1" t="s">
        <v>22</v>
      </c>
      <c r="N1790"/>
      <c r="O1790" s="4"/>
    </row>
    <row r="1791" spans="1:16" x14ac:dyDescent="0.3">
      <c r="A1791">
        <v>1790</v>
      </c>
      <c r="B1791" s="1" t="s">
        <v>23</v>
      </c>
      <c r="C1791" s="2">
        <v>44228</v>
      </c>
      <c r="D1791">
        <v>2</v>
      </c>
      <c r="E1791" s="1" t="s">
        <v>38</v>
      </c>
      <c r="F1791">
        <v>1</v>
      </c>
      <c r="G1791">
        <v>1</v>
      </c>
      <c r="H1791" s="1" t="s">
        <v>34</v>
      </c>
      <c r="I1791" s="3">
        <v>0.47099537037037037</v>
      </c>
      <c r="J1791">
        <v>11</v>
      </c>
      <c r="K1791" s="1" t="s">
        <v>26</v>
      </c>
      <c r="L1791" s="1" t="s">
        <v>19</v>
      </c>
      <c r="M1791" s="1" t="s">
        <v>19</v>
      </c>
      <c r="N1791">
        <v>61</v>
      </c>
      <c r="O1791" s="4">
        <v>2.0370370370370369E-3</v>
      </c>
      <c r="P1791">
        <v>5</v>
      </c>
    </row>
    <row r="1792" spans="1:16" x14ac:dyDescent="0.3">
      <c r="A1792">
        <v>1791</v>
      </c>
      <c r="B1792" s="1" t="s">
        <v>31</v>
      </c>
      <c r="C1792" s="2">
        <v>44228</v>
      </c>
      <c r="D1792">
        <v>2</v>
      </c>
      <c r="E1792" s="1" t="s">
        <v>38</v>
      </c>
      <c r="F1792">
        <v>1</v>
      </c>
      <c r="G1792">
        <v>1</v>
      </c>
      <c r="H1792" s="1" t="s">
        <v>34</v>
      </c>
      <c r="I1792" s="3">
        <v>0.505</v>
      </c>
      <c r="J1792">
        <v>12</v>
      </c>
      <c r="K1792" s="1" t="s">
        <v>21</v>
      </c>
      <c r="L1792" s="1" t="s">
        <v>22</v>
      </c>
      <c r="M1792" s="1" t="s">
        <v>22</v>
      </c>
      <c r="N1792"/>
      <c r="O1792" s="4"/>
    </row>
    <row r="1793" spans="1:16" x14ac:dyDescent="0.3">
      <c r="A1793">
        <v>1792</v>
      </c>
      <c r="B1793" s="1" t="s">
        <v>29</v>
      </c>
      <c r="C1793" s="2">
        <v>44228</v>
      </c>
      <c r="D1793">
        <v>2</v>
      </c>
      <c r="E1793" s="1" t="s">
        <v>38</v>
      </c>
      <c r="F1793">
        <v>1</v>
      </c>
      <c r="G1793">
        <v>1</v>
      </c>
      <c r="H1793" s="1" t="s">
        <v>34</v>
      </c>
      <c r="I1793" s="3">
        <v>0.505</v>
      </c>
      <c r="J1793">
        <v>12</v>
      </c>
      <c r="K1793" s="1" t="s">
        <v>21</v>
      </c>
      <c r="L1793" s="1" t="s">
        <v>19</v>
      </c>
      <c r="M1793" s="1" t="s">
        <v>19</v>
      </c>
      <c r="N1793">
        <v>29</v>
      </c>
      <c r="O1793" s="4">
        <v>4.7222222222222223E-3</v>
      </c>
      <c r="P1793">
        <v>5</v>
      </c>
    </row>
    <row r="1794" spans="1:16" x14ac:dyDescent="0.3">
      <c r="A1794">
        <v>1793</v>
      </c>
      <c r="B1794" s="1" t="s">
        <v>31</v>
      </c>
      <c r="C1794" s="2">
        <v>44228</v>
      </c>
      <c r="D1794">
        <v>2</v>
      </c>
      <c r="E1794" s="1" t="s">
        <v>38</v>
      </c>
      <c r="F1794">
        <v>1</v>
      </c>
      <c r="G1794">
        <v>1</v>
      </c>
      <c r="H1794" s="1" t="s">
        <v>34</v>
      </c>
      <c r="I1794" s="3">
        <v>0.51299768518518518</v>
      </c>
      <c r="J1794">
        <v>12</v>
      </c>
      <c r="K1794" s="1" t="s">
        <v>18</v>
      </c>
      <c r="L1794" s="1" t="s">
        <v>19</v>
      </c>
      <c r="M1794" s="1" t="s">
        <v>19</v>
      </c>
      <c r="N1794">
        <v>109</v>
      </c>
      <c r="O1794" s="4">
        <v>6.018518518518519E-4</v>
      </c>
      <c r="P1794">
        <v>3</v>
      </c>
    </row>
    <row r="1795" spans="1:16" x14ac:dyDescent="0.3">
      <c r="A1795">
        <v>1794</v>
      </c>
      <c r="B1795" s="1" t="s">
        <v>31</v>
      </c>
      <c r="C1795" s="2">
        <v>44228</v>
      </c>
      <c r="D1795">
        <v>2</v>
      </c>
      <c r="E1795" s="1" t="s">
        <v>38</v>
      </c>
      <c r="F1795">
        <v>1</v>
      </c>
      <c r="G1795">
        <v>1</v>
      </c>
      <c r="H1795" s="1" t="s">
        <v>34</v>
      </c>
      <c r="I1795" s="3">
        <v>0.51299768518518518</v>
      </c>
      <c r="J1795">
        <v>12</v>
      </c>
      <c r="K1795" s="1" t="s">
        <v>18</v>
      </c>
      <c r="L1795" s="1" t="s">
        <v>19</v>
      </c>
      <c r="M1795" s="1" t="s">
        <v>19</v>
      </c>
      <c r="N1795">
        <v>52</v>
      </c>
      <c r="O1795" s="4">
        <v>4.1435185185185186E-3</v>
      </c>
      <c r="P1795">
        <v>3</v>
      </c>
    </row>
    <row r="1796" spans="1:16" x14ac:dyDescent="0.3">
      <c r="A1796">
        <v>1795</v>
      </c>
      <c r="B1796" s="1" t="s">
        <v>31</v>
      </c>
      <c r="C1796" s="2">
        <v>44228</v>
      </c>
      <c r="D1796">
        <v>2</v>
      </c>
      <c r="E1796" s="1" t="s">
        <v>38</v>
      </c>
      <c r="F1796">
        <v>1</v>
      </c>
      <c r="G1796">
        <v>1</v>
      </c>
      <c r="H1796" s="1" t="s">
        <v>34</v>
      </c>
      <c r="I1796" s="3">
        <v>0.52200231481481485</v>
      </c>
      <c r="J1796">
        <v>12</v>
      </c>
      <c r="K1796" s="1" t="s">
        <v>21</v>
      </c>
      <c r="L1796" s="1" t="s">
        <v>19</v>
      </c>
      <c r="M1796" s="1" t="s">
        <v>19</v>
      </c>
      <c r="N1796">
        <v>117</v>
      </c>
      <c r="O1796" s="4">
        <v>3.3564814814814816E-3</v>
      </c>
      <c r="P1796">
        <v>1</v>
      </c>
    </row>
    <row r="1797" spans="1:16" x14ac:dyDescent="0.3">
      <c r="A1797">
        <v>1796</v>
      </c>
      <c r="B1797" s="1" t="s">
        <v>30</v>
      </c>
      <c r="C1797" s="2">
        <v>44228</v>
      </c>
      <c r="D1797">
        <v>2</v>
      </c>
      <c r="E1797" s="1" t="s">
        <v>38</v>
      </c>
      <c r="F1797">
        <v>1</v>
      </c>
      <c r="G1797">
        <v>1</v>
      </c>
      <c r="H1797" s="1" t="s">
        <v>34</v>
      </c>
      <c r="I1797" s="3">
        <v>0.52200231481481485</v>
      </c>
      <c r="J1797">
        <v>12</v>
      </c>
      <c r="K1797" s="1" t="s">
        <v>18</v>
      </c>
      <c r="L1797" s="1" t="s">
        <v>19</v>
      </c>
      <c r="M1797" s="1" t="s">
        <v>19</v>
      </c>
      <c r="N1797">
        <v>17</v>
      </c>
      <c r="O1797" s="4">
        <v>2.5115740740740741E-3</v>
      </c>
      <c r="P1797">
        <v>3</v>
      </c>
    </row>
    <row r="1798" spans="1:16" x14ac:dyDescent="0.3">
      <c r="A1798">
        <v>1797</v>
      </c>
      <c r="B1798" s="1" t="s">
        <v>27</v>
      </c>
      <c r="C1798" s="2">
        <v>44228</v>
      </c>
      <c r="D1798">
        <v>2</v>
      </c>
      <c r="E1798" s="1" t="s">
        <v>38</v>
      </c>
      <c r="F1798">
        <v>1</v>
      </c>
      <c r="G1798">
        <v>1</v>
      </c>
      <c r="H1798" s="1" t="s">
        <v>34</v>
      </c>
      <c r="I1798" s="3">
        <v>0.52900462962962957</v>
      </c>
      <c r="J1798">
        <v>12</v>
      </c>
      <c r="K1798" s="1" t="s">
        <v>28</v>
      </c>
      <c r="L1798" s="1" t="s">
        <v>19</v>
      </c>
      <c r="M1798" s="1" t="s">
        <v>19</v>
      </c>
      <c r="N1798">
        <v>46</v>
      </c>
      <c r="O1798" s="4">
        <v>1.238425925925926E-3</v>
      </c>
      <c r="P1798">
        <v>4</v>
      </c>
    </row>
    <row r="1799" spans="1:16" x14ac:dyDescent="0.3">
      <c r="A1799">
        <v>1798</v>
      </c>
      <c r="B1799" s="1" t="s">
        <v>30</v>
      </c>
      <c r="C1799" s="2">
        <v>44228</v>
      </c>
      <c r="D1799">
        <v>2</v>
      </c>
      <c r="E1799" s="1" t="s">
        <v>38</v>
      </c>
      <c r="F1799">
        <v>1</v>
      </c>
      <c r="G1799">
        <v>1</v>
      </c>
      <c r="H1799" s="1" t="s">
        <v>34</v>
      </c>
      <c r="I1799" s="3">
        <v>0.52900462962962957</v>
      </c>
      <c r="J1799">
        <v>12</v>
      </c>
      <c r="K1799" s="1" t="s">
        <v>26</v>
      </c>
      <c r="L1799" s="1" t="s">
        <v>19</v>
      </c>
      <c r="M1799" s="1" t="s">
        <v>19</v>
      </c>
      <c r="N1799">
        <v>60</v>
      </c>
      <c r="O1799" s="4">
        <v>2.5810185185185185E-3</v>
      </c>
      <c r="P1799">
        <v>2</v>
      </c>
    </row>
    <row r="1800" spans="1:16" x14ac:dyDescent="0.3">
      <c r="A1800">
        <v>1799</v>
      </c>
      <c r="B1800" s="1" t="s">
        <v>27</v>
      </c>
      <c r="C1800" s="2">
        <v>44228</v>
      </c>
      <c r="D1800">
        <v>2</v>
      </c>
      <c r="E1800" s="1" t="s">
        <v>38</v>
      </c>
      <c r="F1800">
        <v>1</v>
      </c>
      <c r="G1800">
        <v>1</v>
      </c>
      <c r="H1800" s="1" t="s">
        <v>34</v>
      </c>
      <c r="I1800" s="3">
        <v>0.54299768518518521</v>
      </c>
      <c r="J1800">
        <v>13</v>
      </c>
      <c r="K1800" s="1" t="s">
        <v>21</v>
      </c>
      <c r="L1800" s="1" t="s">
        <v>19</v>
      </c>
      <c r="M1800" s="1" t="s">
        <v>19</v>
      </c>
      <c r="N1800">
        <v>53</v>
      </c>
      <c r="O1800" s="4">
        <v>2.4189814814814816E-3</v>
      </c>
      <c r="P1800">
        <v>3</v>
      </c>
    </row>
    <row r="1801" spans="1:16" x14ac:dyDescent="0.3">
      <c r="A1801">
        <v>1800</v>
      </c>
      <c r="B1801" s="1" t="s">
        <v>23</v>
      </c>
      <c r="C1801" s="2">
        <v>44228</v>
      </c>
      <c r="D1801">
        <v>2</v>
      </c>
      <c r="E1801" s="1" t="s">
        <v>38</v>
      </c>
      <c r="F1801">
        <v>1</v>
      </c>
      <c r="G1801">
        <v>1</v>
      </c>
      <c r="H1801" s="1" t="s">
        <v>34</v>
      </c>
      <c r="I1801" s="3">
        <v>0.54299768518518521</v>
      </c>
      <c r="J1801">
        <v>13</v>
      </c>
      <c r="K1801" s="1" t="s">
        <v>25</v>
      </c>
      <c r="L1801" s="1" t="s">
        <v>19</v>
      </c>
      <c r="M1801" s="1" t="s">
        <v>19</v>
      </c>
      <c r="N1801">
        <v>72</v>
      </c>
      <c r="O1801" s="4">
        <v>9.4907407407407408E-4</v>
      </c>
      <c r="P1801">
        <v>4</v>
      </c>
    </row>
    <row r="1802" spans="1:16" x14ac:dyDescent="0.3">
      <c r="A1802">
        <v>1801</v>
      </c>
      <c r="B1802" s="1" t="s">
        <v>23</v>
      </c>
      <c r="C1802" s="2">
        <v>44228</v>
      </c>
      <c r="D1802">
        <v>2</v>
      </c>
      <c r="E1802" s="1" t="s">
        <v>38</v>
      </c>
      <c r="F1802">
        <v>1</v>
      </c>
      <c r="G1802">
        <v>1</v>
      </c>
      <c r="H1802" s="1" t="s">
        <v>34</v>
      </c>
      <c r="I1802" s="3">
        <v>0.5590046296296296</v>
      </c>
      <c r="J1802">
        <v>13</v>
      </c>
      <c r="K1802" s="1" t="s">
        <v>25</v>
      </c>
      <c r="L1802" s="1" t="s">
        <v>19</v>
      </c>
      <c r="M1802" s="1" t="s">
        <v>19</v>
      </c>
      <c r="N1802">
        <v>113</v>
      </c>
      <c r="O1802" s="4">
        <v>3.4027777777777776E-3</v>
      </c>
      <c r="P1802">
        <v>3</v>
      </c>
    </row>
    <row r="1803" spans="1:16" x14ac:dyDescent="0.3">
      <c r="A1803">
        <v>1802</v>
      </c>
      <c r="B1803" s="1" t="s">
        <v>29</v>
      </c>
      <c r="C1803" s="2">
        <v>44228</v>
      </c>
      <c r="D1803">
        <v>2</v>
      </c>
      <c r="E1803" s="1" t="s">
        <v>38</v>
      </c>
      <c r="F1803">
        <v>1</v>
      </c>
      <c r="G1803">
        <v>1</v>
      </c>
      <c r="H1803" s="1" t="s">
        <v>34</v>
      </c>
      <c r="I1803" s="3">
        <v>0.5590046296296296</v>
      </c>
      <c r="J1803">
        <v>13</v>
      </c>
      <c r="K1803" s="1" t="s">
        <v>25</v>
      </c>
      <c r="L1803" s="1" t="s">
        <v>19</v>
      </c>
      <c r="M1803" s="1" t="s">
        <v>19</v>
      </c>
      <c r="N1803">
        <v>51</v>
      </c>
      <c r="O1803" s="4">
        <v>2.0486111111111113E-3</v>
      </c>
      <c r="P1803">
        <v>4</v>
      </c>
    </row>
    <row r="1804" spans="1:16" x14ac:dyDescent="0.3">
      <c r="A1804">
        <v>1803</v>
      </c>
      <c r="B1804" s="1" t="s">
        <v>27</v>
      </c>
      <c r="C1804" s="2">
        <v>44228</v>
      </c>
      <c r="D1804">
        <v>2</v>
      </c>
      <c r="E1804" s="1" t="s">
        <v>38</v>
      </c>
      <c r="F1804">
        <v>1</v>
      </c>
      <c r="G1804">
        <v>1</v>
      </c>
      <c r="H1804" s="1" t="s">
        <v>34</v>
      </c>
      <c r="I1804" s="3">
        <v>0.56299768518518523</v>
      </c>
      <c r="J1804">
        <v>13</v>
      </c>
      <c r="K1804" s="1" t="s">
        <v>26</v>
      </c>
      <c r="L1804" s="1" t="s">
        <v>19</v>
      </c>
      <c r="M1804" s="1" t="s">
        <v>19</v>
      </c>
      <c r="N1804">
        <v>99</v>
      </c>
      <c r="O1804" s="4">
        <v>1.0416666666666667E-3</v>
      </c>
      <c r="P1804">
        <v>4</v>
      </c>
    </row>
    <row r="1805" spans="1:16" x14ac:dyDescent="0.3">
      <c r="A1805">
        <v>1804</v>
      </c>
      <c r="B1805" s="1" t="s">
        <v>31</v>
      </c>
      <c r="C1805" s="2">
        <v>44228</v>
      </c>
      <c r="D1805">
        <v>2</v>
      </c>
      <c r="E1805" s="1" t="s">
        <v>38</v>
      </c>
      <c r="F1805">
        <v>1</v>
      </c>
      <c r="G1805">
        <v>1</v>
      </c>
      <c r="H1805" s="1" t="s">
        <v>34</v>
      </c>
      <c r="I1805" s="3">
        <v>0.56299768518518523</v>
      </c>
      <c r="J1805">
        <v>13</v>
      </c>
      <c r="K1805" s="1" t="s">
        <v>28</v>
      </c>
      <c r="L1805" s="1" t="s">
        <v>19</v>
      </c>
      <c r="M1805" s="1" t="s">
        <v>19</v>
      </c>
      <c r="N1805">
        <v>99</v>
      </c>
      <c r="O1805" s="4">
        <v>6.3657407407407413E-4</v>
      </c>
      <c r="P1805">
        <v>2</v>
      </c>
    </row>
    <row r="1806" spans="1:16" x14ac:dyDescent="0.3">
      <c r="A1806">
        <v>1805</v>
      </c>
      <c r="B1806" s="1" t="s">
        <v>31</v>
      </c>
      <c r="C1806" s="2">
        <v>44228</v>
      </c>
      <c r="D1806">
        <v>2</v>
      </c>
      <c r="E1806" s="1" t="s">
        <v>38</v>
      </c>
      <c r="F1806">
        <v>1</v>
      </c>
      <c r="G1806">
        <v>1</v>
      </c>
      <c r="H1806" s="1" t="s">
        <v>34</v>
      </c>
      <c r="I1806" s="3">
        <v>0.56700231481481478</v>
      </c>
      <c r="J1806">
        <v>13</v>
      </c>
      <c r="K1806" s="1" t="s">
        <v>18</v>
      </c>
      <c r="L1806" s="1" t="s">
        <v>22</v>
      </c>
      <c r="M1806" s="1" t="s">
        <v>22</v>
      </c>
      <c r="N1806"/>
      <c r="O1806" s="4"/>
    </row>
    <row r="1807" spans="1:16" x14ac:dyDescent="0.3">
      <c r="A1807">
        <v>1806</v>
      </c>
      <c r="B1807" s="1" t="s">
        <v>27</v>
      </c>
      <c r="C1807" s="2">
        <v>44228</v>
      </c>
      <c r="D1807">
        <v>2</v>
      </c>
      <c r="E1807" s="1" t="s">
        <v>38</v>
      </c>
      <c r="F1807">
        <v>1</v>
      </c>
      <c r="G1807">
        <v>1</v>
      </c>
      <c r="H1807" s="1" t="s">
        <v>34</v>
      </c>
      <c r="I1807" s="3">
        <v>0.56700231481481478</v>
      </c>
      <c r="J1807">
        <v>13</v>
      </c>
      <c r="K1807" s="1" t="s">
        <v>28</v>
      </c>
      <c r="L1807" s="1" t="s">
        <v>19</v>
      </c>
      <c r="M1807" s="1" t="s">
        <v>19</v>
      </c>
      <c r="N1807">
        <v>37</v>
      </c>
      <c r="O1807" s="4">
        <v>2.1064814814814813E-3</v>
      </c>
      <c r="P1807">
        <v>4</v>
      </c>
    </row>
    <row r="1808" spans="1:16" x14ac:dyDescent="0.3">
      <c r="A1808">
        <v>1807</v>
      </c>
      <c r="B1808" s="1" t="s">
        <v>30</v>
      </c>
      <c r="C1808" s="2">
        <v>44228</v>
      </c>
      <c r="D1808">
        <v>2</v>
      </c>
      <c r="E1808" s="1" t="s">
        <v>38</v>
      </c>
      <c r="F1808">
        <v>1</v>
      </c>
      <c r="G1808">
        <v>1</v>
      </c>
      <c r="H1808" s="1" t="s">
        <v>34</v>
      </c>
      <c r="I1808" s="3">
        <v>0.56799768518518523</v>
      </c>
      <c r="J1808">
        <v>13</v>
      </c>
      <c r="K1808" s="1" t="s">
        <v>18</v>
      </c>
      <c r="L1808" s="1" t="s">
        <v>19</v>
      </c>
      <c r="M1808" s="1" t="s">
        <v>19</v>
      </c>
      <c r="N1808">
        <v>115</v>
      </c>
      <c r="O1808" s="4">
        <v>1.2847222222222223E-3</v>
      </c>
      <c r="P1808">
        <v>3</v>
      </c>
    </row>
    <row r="1809" spans="1:16" x14ac:dyDescent="0.3">
      <c r="A1809">
        <v>1808</v>
      </c>
      <c r="B1809" s="1" t="s">
        <v>30</v>
      </c>
      <c r="C1809" s="2">
        <v>44228</v>
      </c>
      <c r="D1809">
        <v>2</v>
      </c>
      <c r="E1809" s="1" t="s">
        <v>38</v>
      </c>
      <c r="F1809">
        <v>1</v>
      </c>
      <c r="G1809">
        <v>1</v>
      </c>
      <c r="H1809" s="1" t="s">
        <v>34</v>
      </c>
      <c r="I1809" s="3">
        <v>0.56799768518518523</v>
      </c>
      <c r="J1809">
        <v>13</v>
      </c>
      <c r="K1809" s="1" t="s">
        <v>18</v>
      </c>
      <c r="L1809" s="1" t="s">
        <v>19</v>
      </c>
      <c r="M1809" s="1" t="s">
        <v>19</v>
      </c>
      <c r="N1809">
        <v>97</v>
      </c>
      <c r="O1809" s="4">
        <v>2.0833333333333333E-3</v>
      </c>
      <c r="P1809">
        <v>5</v>
      </c>
    </row>
    <row r="1810" spans="1:16" x14ac:dyDescent="0.3">
      <c r="A1810">
        <v>1809</v>
      </c>
      <c r="B1810" s="1" t="s">
        <v>20</v>
      </c>
      <c r="C1810" s="2">
        <v>44228</v>
      </c>
      <c r="D1810">
        <v>2</v>
      </c>
      <c r="E1810" s="1" t="s">
        <v>38</v>
      </c>
      <c r="F1810">
        <v>1</v>
      </c>
      <c r="G1810">
        <v>1</v>
      </c>
      <c r="H1810" s="1" t="s">
        <v>34</v>
      </c>
      <c r="I1810" s="3">
        <v>0.57400462962962961</v>
      </c>
      <c r="J1810">
        <v>13</v>
      </c>
      <c r="K1810" s="1" t="s">
        <v>18</v>
      </c>
      <c r="L1810" s="1" t="s">
        <v>22</v>
      </c>
      <c r="M1810" s="1" t="s">
        <v>22</v>
      </c>
      <c r="N1810"/>
      <c r="O1810" s="4"/>
    </row>
    <row r="1811" spans="1:16" x14ac:dyDescent="0.3">
      <c r="A1811">
        <v>1810</v>
      </c>
      <c r="B1811" s="1" t="s">
        <v>31</v>
      </c>
      <c r="C1811" s="2">
        <v>44228</v>
      </c>
      <c r="D1811">
        <v>2</v>
      </c>
      <c r="E1811" s="1" t="s">
        <v>38</v>
      </c>
      <c r="F1811">
        <v>1</v>
      </c>
      <c r="G1811">
        <v>1</v>
      </c>
      <c r="H1811" s="1" t="s">
        <v>34</v>
      </c>
      <c r="I1811" s="3">
        <v>0.57400462962962961</v>
      </c>
      <c r="J1811">
        <v>13</v>
      </c>
      <c r="K1811" s="1" t="s">
        <v>18</v>
      </c>
      <c r="L1811" s="1" t="s">
        <v>19</v>
      </c>
      <c r="M1811" s="1" t="s">
        <v>22</v>
      </c>
      <c r="N1811">
        <v>87</v>
      </c>
      <c r="O1811" s="4">
        <v>4.7106481481481478E-3</v>
      </c>
      <c r="P1811">
        <v>5</v>
      </c>
    </row>
    <row r="1812" spans="1:16" x14ac:dyDescent="0.3">
      <c r="A1812">
        <v>1811</v>
      </c>
      <c r="B1812" s="1" t="s">
        <v>20</v>
      </c>
      <c r="C1812" s="2">
        <v>44228</v>
      </c>
      <c r="D1812">
        <v>2</v>
      </c>
      <c r="E1812" s="1" t="s">
        <v>38</v>
      </c>
      <c r="F1812">
        <v>1</v>
      </c>
      <c r="G1812">
        <v>1</v>
      </c>
      <c r="H1812" s="1" t="s">
        <v>34</v>
      </c>
      <c r="I1812" s="3">
        <v>0.57700231481481479</v>
      </c>
      <c r="J1812">
        <v>13</v>
      </c>
      <c r="K1812" s="1" t="s">
        <v>25</v>
      </c>
      <c r="L1812" s="1" t="s">
        <v>19</v>
      </c>
      <c r="M1812" s="1" t="s">
        <v>19</v>
      </c>
      <c r="N1812">
        <v>97</v>
      </c>
      <c r="O1812" s="4">
        <v>3.3217592592592591E-3</v>
      </c>
      <c r="P1812">
        <v>1</v>
      </c>
    </row>
    <row r="1813" spans="1:16" x14ac:dyDescent="0.3">
      <c r="A1813">
        <v>1812</v>
      </c>
      <c r="B1813" s="1" t="s">
        <v>24</v>
      </c>
      <c r="C1813" s="2">
        <v>44228</v>
      </c>
      <c r="D1813">
        <v>2</v>
      </c>
      <c r="E1813" s="1" t="s">
        <v>38</v>
      </c>
      <c r="F1813">
        <v>1</v>
      </c>
      <c r="G1813">
        <v>1</v>
      </c>
      <c r="H1813" s="1" t="s">
        <v>34</v>
      </c>
      <c r="I1813" s="3">
        <v>0.57700231481481479</v>
      </c>
      <c r="J1813">
        <v>13</v>
      </c>
      <c r="K1813" s="1" t="s">
        <v>28</v>
      </c>
      <c r="L1813" s="1" t="s">
        <v>19</v>
      </c>
      <c r="M1813" s="1" t="s">
        <v>22</v>
      </c>
      <c r="N1813">
        <v>119</v>
      </c>
      <c r="O1813" s="4">
        <v>7.291666666666667E-4</v>
      </c>
      <c r="P1813">
        <v>5</v>
      </c>
    </row>
    <row r="1814" spans="1:16" x14ac:dyDescent="0.3">
      <c r="A1814">
        <v>1813</v>
      </c>
      <c r="B1814" s="1" t="s">
        <v>15</v>
      </c>
      <c r="C1814" s="2">
        <v>44228</v>
      </c>
      <c r="D1814">
        <v>2</v>
      </c>
      <c r="E1814" s="1" t="s">
        <v>38</v>
      </c>
      <c r="F1814">
        <v>1</v>
      </c>
      <c r="G1814">
        <v>1</v>
      </c>
      <c r="H1814" s="1" t="s">
        <v>34</v>
      </c>
      <c r="I1814" s="3">
        <v>0.58200231481481479</v>
      </c>
      <c r="J1814">
        <v>13</v>
      </c>
      <c r="K1814" s="1" t="s">
        <v>18</v>
      </c>
      <c r="L1814" s="1" t="s">
        <v>19</v>
      </c>
      <c r="M1814" s="1" t="s">
        <v>19</v>
      </c>
      <c r="N1814">
        <v>122</v>
      </c>
      <c r="O1814" s="4">
        <v>1.5972222222222223E-3</v>
      </c>
      <c r="P1814">
        <v>3</v>
      </c>
    </row>
    <row r="1815" spans="1:16" x14ac:dyDescent="0.3">
      <c r="A1815">
        <v>1814</v>
      </c>
      <c r="B1815" s="1" t="s">
        <v>20</v>
      </c>
      <c r="C1815" s="2">
        <v>44228</v>
      </c>
      <c r="D1815">
        <v>2</v>
      </c>
      <c r="E1815" s="1" t="s">
        <v>38</v>
      </c>
      <c r="F1815">
        <v>1</v>
      </c>
      <c r="G1815">
        <v>1</v>
      </c>
      <c r="H1815" s="1" t="s">
        <v>34</v>
      </c>
      <c r="I1815" s="3">
        <v>0.58200231481481479</v>
      </c>
      <c r="J1815">
        <v>13</v>
      </c>
      <c r="K1815" s="1" t="s">
        <v>18</v>
      </c>
      <c r="L1815" s="1" t="s">
        <v>19</v>
      </c>
      <c r="M1815" s="1" t="s">
        <v>19</v>
      </c>
      <c r="N1815">
        <v>60</v>
      </c>
      <c r="O1815" s="4">
        <v>1.5046296296296296E-3</v>
      </c>
      <c r="P1815">
        <v>1</v>
      </c>
    </row>
    <row r="1816" spans="1:16" x14ac:dyDescent="0.3">
      <c r="A1816">
        <v>1815</v>
      </c>
      <c r="B1816" s="1" t="s">
        <v>24</v>
      </c>
      <c r="C1816" s="2">
        <v>44228</v>
      </c>
      <c r="D1816">
        <v>2</v>
      </c>
      <c r="E1816" s="1" t="s">
        <v>38</v>
      </c>
      <c r="F1816">
        <v>1</v>
      </c>
      <c r="G1816">
        <v>1</v>
      </c>
      <c r="H1816" s="1" t="s">
        <v>34</v>
      </c>
      <c r="I1816" s="3">
        <v>0.59499999999999997</v>
      </c>
      <c r="J1816">
        <v>14</v>
      </c>
      <c r="K1816" s="1" t="s">
        <v>21</v>
      </c>
      <c r="L1816" s="1" t="s">
        <v>19</v>
      </c>
      <c r="M1816" s="1" t="s">
        <v>22</v>
      </c>
      <c r="N1816">
        <v>58</v>
      </c>
      <c r="O1816" s="4">
        <v>1.6087962962962963E-3</v>
      </c>
      <c r="P1816">
        <v>2</v>
      </c>
    </row>
    <row r="1817" spans="1:16" x14ac:dyDescent="0.3">
      <c r="A1817">
        <v>1816</v>
      </c>
      <c r="B1817" s="1" t="s">
        <v>24</v>
      </c>
      <c r="C1817" s="2">
        <v>44228</v>
      </c>
      <c r="D1817">
        <v>2</v>
      </c>
      <c r="E1817" s="1" t="s">
        <v>38</v>
      </c>
      <c r="F1817">
        <v>1</v>
      </c>
      <c r="G1817">
        <v>1</v>
      </c>
      <c r="H1817" s="1" t="s">
        <v>34</v>
      </c>
      <c r="I1817" s="3">
        <v>0.59499999999999997</v>
      </c>
      <c r="J1817">
        <v>14</v>
      </c>
      <c r="K1817" s="1" t="s">
        <v>26</v>
      </c>
      <c r="L1817" s="1" t="s">
        <v>19</v>
      </c>
      <c r="M1817" s="1" t="s">
        <v>19</v>
      </c>
      <c r="N1817">
        <v>84</v>
      </c>
      <c r="O1817" s="4">
        <v>4.4791666666666669E-3</v>
      </c>
      <c r="P1817">
        <v>4</v>
      </c>
    </row>
    <row r="1818" spans="1:16" x14ac:dyDescent="0.3">
      <c r="A1818">
        <v>1817</v>
      </c>
      <c r="B1818" s="1" t="s">
        <v>29</v>
      </c>
      <c r="C1818" s="2">
        <v>44228</v>
      </c>
      <c r="D1818">
        <v>2</v>
      </c>
      <c r="E1818" s="1" t="s">
        <v>38</v>
      </c>
      <c r="F1818">
        <v>1</v>
      </c>
      <c r="G1818">
        <v>1</v>
      </c>
      <c r="H1818" s="1" t="s">
        <v>34</v>
      </c>
      <c r="I1818" s="3">
        <v>0.60599537037037032</v>
      </c>
      <c r="J1818">
        <v>14</v>
      </c>
      <c r="K1818" s="1" t="s">
        <v>25</v>
      </c>
      <c r="L1818" s="1" t="s">
        <v>22</v>
      </c>
      <c r="M1818" s="1" t="s">
        <v>22</v>
      </c>
      <c r="N1818"/>
      <c r="O1818" s="4"/>
    </row>
    <row r="1819" spans="1:16" x14ac:dyDescent="0.3">
      <c r="A1819">
        <v>1818</v>
      </c>
      <c r="B1819" s="1" t="s">
        <v>31</v>
      </c>
      <c r="C1819" s="2">
        <v>44228</v>
      </c>
      <c r="D1819">
        <v>2</v>
      </c>
      <c r="E1819" s="1" t="s">
        <v>38</v>
      </c>
      <c r="F1819">
        <v>1</v>
      </c>
      <c r="G1819">
        <v>1</v>
      </c>
      <c r="H1819" s="1" t="s">
        <v>34</v>
      </c>
      <c r="I1819" s="3">
        <v>0.60599537037037032</v>
      </c>
      <c r="J1819">
        <v>14</v>
      </c>
      <c r="K1819" s="1" t="s">
        <v>25</v>
      </c>
      <c r="L1819" s="1" t="s">
        <v>19</v>
      </c>
      <c r="M1819" s="1" t="s">
        <v>19</v>
      </c>
      <c r="N1819">
        <v>72</v>
      </c>
      <c r="O1819" s="4">
        <v>2.0138888888888888E-3</v>
      </c>
      <c r="P1819">
        <v>2</v>
      </c>
    </row>
    <row r="1820" spans="1:16" x14ac:dyDescent="0.3">
      <c r="A1820">
        <v>1819</v>
      </c>
      <c r="B1820" s="1" t="s">
        <v>30</v>
      </c>
      <c r="C1820" s="2">
        <v>44228</v>
      </c>
      <c r="D1820">
        <v>2</v>
      </c>
      <c r="E1820" s="1" t="s">
        <v>38</v>
      </c>
      <c r="F1820">
        <v>1</v>
      </c>
      <c r="G1820">
        <v>1</v>
      </c>
      <c r="H1820" s="1" t="s">
        <v>34</v>
      </c>
      <c r="I1820" s="3">
        <v>0.60799768518518515</v>
      </c>
      <c r="J1820">
        <v>14</v>
      </c>
      <c r="K1820" s="1" t="s">
        <v>28</v>
      </c>
      <c r="L1820" s="1" t="s">
        <v>19</v>
      </c>
      <c r="M1820" s="1" t="s">
        <v>19</v>
      </c>
      <c r="N1820">
        <v>46</v>
      </c>
      <c r="O1820" s="4">
        <v>2.1064814814814813E-3</v>
      </c>
      <c r="P1820">
        <v>4</v>
      </c>
    </row>
    <row r="1821" spans="1:16" x14ac:dyDescent="0.3">
      <c r="A1821">
        <v>1820</v>
      </c>
      <c r="B1821" s="1" t="s">
        <v>30</v>
      </c>
      <c r="C1821" s="2">
        <v>44228</v>
      </c>
      <c r="D1821">
        <v>2</v>
      </c>
      <c r="E1821" s="1" t="s">
        <v>38</v>
      </c>
      <c r="F1821">
        <v>1</v>
      </c>
      <c r="G1821">
        <v>1</v>
      </c>
      <c r="H1821" s="1" t="s">
        <v>34</v>
      </c>
      <c r="I1821" s="3">
        <v>0.60799768518518515</v>
      </c>
      <c r="J1821">
        <v>14</v>
      </c>
      <c r="K1821" s="1" t="s">
        <v>25</v>
      </c>
      <c r="L1821" s="1" t="s">
        <v>19</v>
      </c>
      <c r="M1821" s="1" t="s">
        <v>19</v>
      </c>
      <c r="N1821">
        <v>101</v>
      </c>
      <c r="O1821" s="4">
        <v>3.2986111111111111E-3</v>
      </c>
      <c r="P1821">
        <v>5</v>
      </c>
    </row>
    <row r="1822" spans="1:16" x14ac:dyDescent="0.3">
      <c r="A1822">
        <v>1821</v>
      </c>
      <c r="B1822" s="1" t="s">
        <v>27</v>
      </c>
      <c r="C1822" s="2">
        <v>44228</v>
      </c>
      <c r="D1822">
        <v>2</v>
      </c>
      <c r="E1822" s="1" t="s">
        <v>38</v>
      </c>
      <c r="F1822">
        <v>1</v>
      </c>
      <c r="G1822">
        <v>1</v>
      </c>
      <c r="H1822" s="1" t="s">
        <v>34</v>
      </c>
      <c r="I1822" s="3">
        <v>0.64500000000000002</v>
      </c>
      <c r="J1822">
        <v>15</v>
      </c>
      <c r="K1822" s="1" t="s">
        <v>18</v>
      </c>
      <c r="L1822" s="1" t="s">
        <v>19</v>
      </c>
      <c r="M1822" s="1" t="s">
        <v>19</v>
      </c>
      <c r="N1822">
        <v>101</v>
      </c>
      <c r="O1822" s="4">
        <v>3.3564814814814816E-3</v>
      </c>
      <c r="P1822">
        <v>2</v>
      </c>
    </row>
    <row r="1823" spans="1:16" x14ac:dyDescent="0.3">
      <c r="A1823">
        <v>1822</v>
      </c>
      <c r="B1823" s="1" t="s">
        <v>27</v>
      </c>
      <c r="C1823" s="2">
        <v>44228</v>
      </c>
      <c r="D1823">
        <v>2</v>
      </c>
      <c r="E1823" s="1" t="s">
        <v>38</v>
      </c>
      <c r="F1823">
        <v>1</v>
      </c>
      <c r="G1823">
        <v>1</v>
      </c>
      <c r="H1823" s="1" t="s">
        <v>34</v>
      </c>
      <c r="I1823" s="3">
        <v>0.64500000000000002</v>
      </c>
      <c r="J1823">
        <v>15</v>
      </c>
      <c r="K1823" s="1" t="s">
        <v>26</v>
      </c>
      <c r="L1823" s="1" t="s">
        <v>19</v>
      </c>
      <c r="M1823" s="1" t="s">
        <v>19</v>
      </c>
      <c r="N1823">
        <v>63</v>
      </c>
      <c r="O1823" s="4">
        <v>4.0509259259259257E-3</v>
      </c>
      <c r="P1823">
        <v>1</v>
      </c>
    </row>
    <row r="1824" spans="1:16" x14ac:dyDescent="0.3">
      <c r="A1824">
        <v>1823</v>
      </c>
      <c r="B1824" s="1" t="s">
        <v>27</v>
      </c>
      <c r="C1824" s="2">
        <v>44228</v>
      </c>
      <c r="D1824">
        <v>2</v>
      </c>
      <c r="E1824" s="1" t="s">
        <v>38</v>
      </c>
      <c r="F1824">
        <v>1</v>
      </c>
      <c r="G1824">
        <v>1</v>
      </c>
      <c r="H1824" s="1" t="s">
        <v>34</v>
      </c>
      <c r="I1824" s="3">
        <v>0.67700231481481477</v>
      </c>
      <c r="J1824">
        <v>16</v>
      </c>
      <c r="K1824" s="1" t="s">
        <v>25</v>
      </c>
      <c r="L1824" s="1" t="s">
        <v>19</v>
      </c>
      <c r="M1824" s="1" t="s">
        <v>19</v>
      </c>
      <c r="N1824">
        <v>125</v>
      </c>
      <c r="O1824" s="4">
        <v>2.0254629629629629E-3</v>
      </c>
      <c r="P1824">
        <v>1</v>
      </c>
    </row>
    <row r="1825" spans="1:16" x14ac:dyDescent="0.3">
      <c r="A1825">
        <v>1824</v>
      </c>
      <c r="B1825" s="1" t="s">
        <v>30</v>
      </c>
      <c r="C1825" s="2">
        <v>44228</v>
      </c>
      <c r="D1825">
        <v>2</v>
      </c>
      <c r="E1825" s="1" t="s">
        <v>38</v>
      </c>
      <c r="F1825">
        <v>1</v>
      </c>
      <c r="G1825">
        <v>1</v>
      </c>
      <c r="H1825" s="1" t="s">
        <v>34</v>
      </c>
      <c r="I1825" s="3">
        <v>0.67700231481481477</v>
      </c>
      <c r="J1825">
        <v>16</v>
      </c>
      <c r="K1825" s="1" t="s">
        <v>25</v>
      </c>
      <c r="L1825" s="1" t="s">
        <v>19</v>
      </c>
      <c r="M1825" s="1" t="s">
        <v>19</v>
      </c>
      <c r="N1825">
        <v>44</v>
      </c>
      <c r="O1825" s="4">
        <v>4.7453703703703704E-4</v>
      </c>
      <c r="P1825">
        <v>5</v>
      </c>
    </row>
    <row r="1826" spans="1:16" x14ac:dyDescent="0.3">
      <c r="A1826">
        <v>1825</v>
      </c>
      <c r="B1826" s="1" t="s">
        <v>30</v>
      </c>
      <c r="C1826" s="2">
        <v>44228</v>
      </c>
      <c r="D1826">
        <v>2</v>
      </c>
      <c r="E1826" s="1" t="s">
        <v>38</v>
      </c>
      <c r="F1826">
        <v>1</v>
      </c>
      <c r="G1826">
        <v>1</v>
      </c>
      <c r="H1826" s="1" t="s">
        <v>34</v>
      </c>
      <c r="I1826" s="3">
        <v>0.68200231481481477</v>
      </c>
      <c r="J1826">
        <v>16</v>
      </c>
      <c r="K1826" s="1" t="s">
        <v>28</v>
      </c>
      <c r="L1826" s="1" t="s">
        <v>19</v>
      </c>
      <c r="M1826" s="1" t="s">
        <v>19</v>
      </c>
      <c r="N1826">
        <v>16</v>
      </c>
      <c r="O1826" s="4">
        <v>1.5740740740740741E-3</v>
      </c>
      <c r="P1826">
        <v>5</v>
      </c>
    </row>
    <row r="1827" spans="1:16" x14ac:dyDescent="0.3">
      <c r="A1827">
        <v>1826</v>
      </c>
      <c r="B1827" s="1" t="s">
        <v>31</v>
      </c>
      <c r="C1827" s="2">
        <v>44228</v>
      </c>
      <c r="D1827">
        <v>2</v>
      </c>
      <c r="E1827" s="1" t="s">
        <v>38</v>
      </c>
      <c r="F1827">
        <v>1</v>
      </c>
      <c r="G1827">
        <v>1</v>
      </c>
      <c r="H1827" s="1" t="s">
        <v>34</v>
      </c>
      <c r="I1827" s="3">
        <v>0.68200231481481477</v>
      </c>
      <c r="J1827">
        <v>16</v>
      </c>
      <c r="K1827" s="1" t="s">
        <v>21</v>
      </c>
      <c r="L1827" s="1" t="s">
        <v>19</v>
      </c>
      <c r="M1827" s="1" t="s">
        <v>19</v>
      </c>
      <c r="N1827">
        <v>31</v>
      </c>
      <c r="O1827" s="4">
        <v>2.4421296296296296E-3</v>
      </c>
      <c r="P1827">
        <v>4</v>
      </c>
    </row>
    <row r="1828" spans="1:16" x14ac:dyDescent="0.3">
      <c r="A1828">
        <v>1827</v>
      </c>
      <c r="B1828" s="1" t="s">
        <v>31</v>
      </c>
      <c r="C1828" s="2">
        <v>44228</v>
      </c>
      <c r="D1828">
        <v>2</v>
      </c>
      <c r="E1828" s="1" t="s">
        <v>38</v>
      </c>
      <c r="F1828">
        <v>1</v>
      </c>
      <c r="G1828">
        <v>1</v>
      </c>
      <c r="H1828" s="1" t="s">
        <v>34</v>
      </c>
      <c r="I1828" s="3">
        <v>0.68200231481481477</v>
      </c>
      <c r="J1828">
        <v>16</v>
      </c>
      <c r="K1828" s="1" t="s">
        <v>26</v>
      </c>
      <c r="L1828" s="1" t="s">
        <v>19</v>
      </c>
      <c r="M1828" s="1" t="s">
        <v>19</v>
      </c>
      <c r="N1828">
        <v>114</v>
      </c>
      <c r="O1828" s="4">
        <v>5.2083333333333333E-4</v>
      </c>
      <c r="P1828">
        <v>5</v>
      </c>
    </row>
    <row r="1829" spans="1:16" x14ac:dyDescent="0.3">
      <c r="A1829">
        <v>1828</v>
      </c>
      <c r="B1829" s="1" t="s">
        <v>24</v>
      </c>
      <c r="C1829" s="2">
        <v>44228</v>
      </c>
      <c r="D1829">
        <v>2</v>
      </c>
      <c r="E1829" s="1" t="s">
        <v>38</v>
      </c>
      <c r="F1829">
        <v>1</v>
      </c>
      <c r="G1829">
        <v>1</v>
      </c>
      <c r="H1829" s="1" t="s">
        <v>34</v>
      </c>
      <c r="I1829" s="3">
        <v>0.68200231481481477</v>
      </c>
      <c r="J1829">
        <v>16</v>
      </c>
      <c r="K1829" s="1" t="s">
        <v>18</v>
      </c>
      <c r="L1829" s="1" t="s">
        <v>19</v>
      </c>
      <c r="M1829" s="1" t="s">
        <v>19</v>
      </c>
      <c r="N1829">
        <v>10</v>
      </c>
      <c r="O1829" s="4">
        <v>2.3263888888888887E-3</v>
      </c>
      <c r="P1829">
        <v>2</v>
      </c>
    </row>
    <row r="1830" spans="1:16" x14ac:dyDescent="0.3">
      <c r="A1830">
        <v>1829</v>
      </c>
      <c r="B1830" s="1" t="s">
        <v>24</v>
      </c>
      <c r="C1830" s="2">
        <v>44228</v>
      </c>
      <c r="D1830">
        <v>2</v>
      </c>
      <c r="E1830" s="1" t="s">
        <v>38</v>
      </c>
      <c r="F1830">
        <v>1</v>
      </c>
      <c r="G1830">
        <v>1</v>
      </c>
      <c r="H1830" s="1" t="s">
        <v>34</v>
      </c>
      <c r="I1830" s="3">
        <v>0.69900462962962961</v>
      </c>
      <c r="J1830">
        <v>16</v>
      </c>
      <c r="K1830" s="1" t="s">
        <v>28</v>
      </c>
      <c r="L1830" s="1" t="s">
        <v>19</v>
      </c>
      <c r="M1830" s="1" t="s">
        <v>19</v>
      </c>
      <c r="N1830">
        <v>105</v>
      </c>
      <c r="O1830" s="4">
        <v>3.1597222222222222E-3</v>
      </c>
      <c r="P1830">
        <v>3</v>
      </c>
    </row>
    <row r="1831" spans="1:16" x14ac:dyDescent="0.3">
      <c r="A1831">
        <v>1830</v>
      </c>
      <c r="B1831" s="1" t="s">
        <v>24</v>
      </c>
      <c r="C1831" s="2">
        <v>44228</v>
      </c>
      <c r="D1831">
        <v>2</v>
      </c>
      <c r="E1831" s="1" t="s">
        <v>38</v>
      </c>
      <c r="F1831">
        <v>1</v>
      </c>
      <c r="G1831">
        <v>1</v>
      </c>
      <c r="H1831" s="1" t="s">
        <v>34</v>
      </c>
      <c r="I1831" s="3">
        <v>0.69900462962962961</v>
      </c>
      <c r="J1831">
        <v>16</v>
      </c>
      <c r="K1831" s="1" t="s">
        <v>25</v>
      </c>
      <c r="L1831" s="1" t="s">
        <v>22</v>
      </c>
      <c r="M1831" s="1" t="s">
        <v>22</v>
      </c>
      <c r="N1831"/>
      <c r="O1831" s="4"/>
    </row>
    <row r="1832" spans="1:16" x14ac:dyDescent="0.3">
      <c r="A1832">
        <v>1831</v>
      </c>
      <c r="B1832" s="1" t="s">
        <v>31</v>
      </c>
      <c r="C1832" s="2">
        <v>44228</v>
      </c>
      <c r="D1832">
        <v>2</v>
      </c>
      <c r="E1832" s="1" t="s">
        <v>38</v>
      </c>
      <c r="F1832">
        <v>1</v>
      </c>
      <c r="G1832">
        <v>1</v>
      </c>
      <c r="H1832" s="1" t="s">
        <v>34</v>
      </c>
      <c r="I1832" s="3">
        <v>0.7170023148148148</v>
      </c>
      <c r="J1832">
        <v>17</v>
      </c>
      <c r="K1832" s="1" t="s">
        <v>26</v>
      </c>
      <c r="L1832" s="1" t="s">
        <v>19</v>
      </c>
      <c r="M1832" s="1" t="s">
        <v>19</v>
      </c>
      <c r="N1832">
        <v>120</v>
      </c>
      <c r="O1832" s="4">
        <v>1.6435185185185185E-3</v>
      </c>
      <c r="P1832">
        <v>4</v>
      </c>
    </row>
    <row r="1833" spans="1:16" x14ac:dyDescent="0.3">
      <c r="A1833">
        <v>1832</v>
      </c>
      <c r="B1833" s="1" t="s">
        <v>29</v>
      </c>
      <c r="C1833" s="2">
        <v>44228</v>
      </c>
      <c r="D1833">
        <v>2</v>
      </c>
      <c r="E1833" s="1" t="s">
        <v>38</v>
      </c>
      <c r="F1833">
        <v>1</v>
      </c>
      <c r="G1833">
        <v>1</v>
      </c>
      <c r="H1833" s="1" t="s">
        <v>34</v>
      </c>
      <c r="I1833" s="3">
        <v>0.7170023148148148</v>
      </c>
      <c r="J1833">
        <v>17</v>
      </c>
      <c r="K1833" s="1" t="s">
        <v>25</v>
      </c>
      <c r="L1833" s="1" t="s">
        <v>22</v>
      </c>
      <c r="M1833" s="1" t="s">
        <v>22</v>
      </c>
      <c r="N1833"/>
      <c r="O1833" s="4"/>
    </row>
    <row r="1834" spans="1:16" x14ac:dyDescent="0.3">
      <c r="A1834">
        <v>1833</v>
      </c>
      <c r="B1834" s="1" t="s">
        <v>23</v>
      </c>
      <c r="C1834" s="2">
        <v>44228</v>
      </c>
      <c r="D1834">
        <v>2</v>
      </c>
      <c r="E1834" s="1" t="s">
        <v>38</v>
      </c>
      <c r="F1834">
        <v>1</v>
      </c>
      <c r="G1834">
        <v>1</v>
      </c>
      <c r="H1834" s="1" t="s">
        <v>34</v>
      </c>
      <c r="I1834" s="3">
        <v>0.72499999999999998</v>
      </c>
      <c r="J1834">
        <v>17</v>
      </c>
      <c r="K1834" s="1" t="s">
        <v>21</v>
      </c>
      <c r="L1834" s="1" t="s">
        <v>22</v>
      </c>
      <c r="M1834" s="1" t="s">
        <v>22</v>
      </c>
      <c r="N1834"/>
      <c r="O1834" s="4"/>
    </row>
    <row r="1835" spans="1:16" x14ac:dyDescent="0.3">
      <c r="A1835">
        <v>1834</v>
      </c>
      <c r="B1835" s="1" t="s">
        <v>24</v>
      </c>
      <c r="C1835" s="2">
        <v>44228</v>
      </c>
      <c r="D1835">
        <v>2</v>
      </c>
      <c r="E1835" s="1" t="s">
        <v>38</v>
      </c>
      <c r="F1835">
        <v>1</v>
      </c>
      <c r="G1835">
        <v>1</v>
      </c>
      <c r="H1835" s="1" t="s">
        <v>34</v>
      </c>
      <c r="I1835" s="3">
        <v>0.72499999999999998</v>
      </c>
      <c r="J1835">
        <v>17</v>
      </c>
      <c r="K1835" s="1" t="s">
        <v>25</v>
      </c>
      <c r="L1835" s="1" t="s">
        <v>22</v>
      </c>
      <c r="M1835" s="1" t="s">
        <v>22</v>
      </c>
      <c r="N1835"/>
      <c r="O1835" s="4"/>
    </row>
    <row r="1836" spans="1:16" x14ac:dyDescent="0.3">
      <c r="A1836">
        <v>1835</v>
      </c>
      <c r="B1836" s="1" t="s">
        <v>27</v>
      </c>
      <c r="C1836" s="2">
        <v>44228</v>
      </c>
      <c r="D1836">
        <v>2</v>
      </c>
      <c r="E1836" s="1" t="s">
        <v>38</v>
      </c>
      <c r="F1836">
        <v>1</v>
      </c>
      <c r="G1836">
        <v>1</v>
      </c>
      <c r="H1836" s="1" t="s">
        <v>34</v>
      </c>
      <c r="I1836" s="3">
        <v>0.73200231481481481</v>
      </c>
      <c r="J1836">
        <v>17</v>
      </c>
      <c r="K1836" s="1" t="s">
        <v>21</v>
      </c>
      <c r="L1836" s="1" t="s">
        <v>19</v>
      </c>
      <c r="M1836" s="1" t="s">
        <v>19</v>
      </c>
      <c r="N1836">
        <v>51</v>
      </c>
      <c r="O1836" s="4">
        <v>3.1250000000000002E-3</v>
      </c>
      <c r="P1836">
        <v>5</v>
      </c>
    </row>
    <row r="1837" spans="1:16" x14ac:dyDescent="0.3">
      <c r="A1837">
        <v>1836</v>
      </c>
      <c r="B1837" s="1" t="s">
        <v>23</v>
      </c>
      <c r="C1837" s="2">
        <v>44228</v>
      </c>
      <c r="D1837">
        <v>2</v>
      </c>
      <c r="E1837" s="1" t="s">
        <v>38</v>
      </c>
      <c r="F1837">
        <v>1</v>
      </c>
      <c r="G1837">
        <v>1</v>
      </c>
      <c r="H1837" s="1" t="s">
        <v>34</v>
      </c>
      <c r="I1837" s="3">
        <v>0.73200231481481481</v>
      </c>
      <c r="J1837">
        <v>17</v>
      </c>
      <c r="K1837" s="1" t="s">
        <v>21</v>
      </c>
      <c r="L1837" s="1" t="s">
        <v>19</v>
      </c>
      <c r="M1837" s="1" t="s">
        <v>19</v>
      </c>
      <c r="N1837">
        <v>124</v>
      </c>
      <c r="O1837" s="4">
        <v>4.386574074074074E-3</v>
      </c>
      <c r="P1837">
        <v>3</v>
      </c>
    </row>
    <row r="1838" spans="1:16" x14ac:dyDescent="0.3">
      <c r="A1838">
        <v>1837</v>
      </c>
      <c r="B1838" s="1" t="s">
        <v>31</v>
      </c>
      <c r="C1838" s="2">
        <v>44228</v>
      </c>
      <c r="D1838">
        <v>2</v>
      </c>
      <c r="E1838" s="1" t="s">
        <v>38</v>
      </c>
      <c r="F1838">
        <v>1</v>
      </c>
      <c r="G1838">
        <v>1</v>
      </c>
      <c r="H1838" s="1" t="s">
        <v>34</v>
      </c>
      <c r="I1838" s="3">
        <v>0.73499999999999999</v>
      </c>
      <c r="J1838">
        <v>17</v>
      </c>
      <c r="K1838" s="1" t="s">
        <v>25</v>
      </c>
      <c r="L1838" s="1" t="s">
        <v>19</v>
      </c>
      <c r="M1838" s="1" t="s">
        <v>22</v>
      </c>
      <c r="N1838">
        <v>22</v>
      </c>
      <c r="O1838" s="4">
        <v>1.261574074074074E-3</v>
      </c>
      <c r="P1838">
        <v>4</v>
      </c>
    </row>
    <row r="1839" spans="1:16" x14ac:dyDescent="0.3">
      <c r="A1839">
        <v>1838</v>
      </c>
      <c r="B1839" s="1" t="s">
        <v>30</v>
      </c>
      <c r="C1839" s="2">
        <v>44228</v>
      </c>
      <c r="D1839">
        <v>2</v>
      </c>
      <c r="E1839" s="1" t="s">
        <v>38</v>
      </c>
      <c r="F1839">
        <v>1</v>
      </c>
      <c r="G1839">
        <v>1</v>
      </c>
      <c r="H1839" s="1" t="s">
        <v>34</v>
      </c>
      <c r="I1839" s="3">
        <v>0.73499999999999999</v>
      </c>
      <c r="J1839">
        <v>17</v>
      </c>
      <c r="K1839" s="1" t="s">
        <v>25</v>
      </c>
      <c r="L1839" s="1" t="s">
        <v>19</v>
      </c>
      <c r="M1839" s="1" t="s">
        <v>22</v>
      </c>
      <c r="N1839">
        <v>29</v>
      </c>
      <c r="O1839" s="4">
        <v>3.0092592592592593E-3</v>
      </c>
      <c r="P1839">
        <v>3</v>
      </c>
    </row>
    <row r="1840" spans="1:16" x14ac:dyDescent="0.3">
      <c r="A1840">
        <v>1839</v>
      </c>
      <c r="B1840" s="1" t="s">
        <v>20</v>
      </c>
      <c r="C1840" s="2">
        <v>44228</v>
      </c>
      <c r="D1840">
        <v>2</v>
      </c>
      <c r="E1840" s="1" t="s">
        <v>38</v>
      </c>
      <c r="F1840">
        <v>1</v>
      </c>
      <c r="G1840">
        <v>1</v>
      </c>
      <c r="H1840" s="1" t="s">
        <v>34</v>
      </c>
      <c r="I1840" s="3">
        <v>0.73599537037037033</v>
      </c>
      <c r="J1840">
        <v>17</v>
      </c>
      <c r="K1840" s="1" t="s">
        <v>21</v>
      </c>
      <c r="L1840" s="1" t="s">
        <v>19</v>
      </c>
      <c r="M1840" s="1" t="s">
        <v>19</v>
      </c>
      <c r="N1840">
        <v>125</v>
      </c>
      <c r="O1840" s="4">
        <v>1.6666666666666668E-3</v>
      </c>
      <c r="P1840">
        <v>4</v>
      </c>
    </row>
    <row r="1841" spans="1:16" x14ac:dyDescent="0.3">
      <c r="A1841">
        <v>1840</v>
      </c>
      <c r="B1841" s="1" t="s">
        <v>27</v>
      </c>
      <c r="C1841" s="2">
        <v>44228</v>
      </c>
      <c r="D1841">
        <v>2</v>
      </c>
      <c r="E1841" s="1" t="s">
        <v>38</v>
      </c>
      <c r="F1841">
        <v>1</v>
      </c>
      <c r="G1841">
        <v>1</v>
      </c>
      <c r="H1841" s="1" t="s">
        <v>34</v>
      </c>
      <c r="I1841" s="3">
        <v>0.73599537037037033</v>
      </c>
      <c r="J1841">
        <v>17</v>
      </c>
      <c r="K1841" s="1" t="s">
        <v>18</v>
      </c>
      <c r="L1841" s="1" t="s">
        <v>19</v>
      </c>
      <c r="M1841" s="1" t="s">
        <v>19</v>
      </c>
      <c r="N1841">
        <v>54</v>
      </c>
      <c r="O1841" s="4">
        <v>3.5763888888888889E-3</v>
      </c>
      <c r="P1841">
        <v>4</v>
      </c>
    </row>
    <row r="1842" spans="1:16" x14ac:dyDescent="0.3">
      <c r="A1842">
        <v>1841</v>
      </c>
      <c r="B1842" s="1" t="s">
        <v>30</v>
      </c>
      <c r="C1842" s="2">
        <v>44228</v>
      </c>
      <c r="D1842">
        <v>2</v>
      </c>
      <c r="E1842" s="1" t="s">
        <v>38</v>
      </c>
      <c r="F1842">
        <v>1</v>
      </c>
      <c r="G1842">
        <v>1</v>
      </c>
      <c r="H1842" s="1" t="s">
        <v>34</v>
      </c>
      <c r="I1842" s="3">
        <v>0.74200231481481482</v>
      </c>
      <c r="J1842">
        <v>17</v>
      </c>
      <c r="K1842" s="1" t="s">
        <v>21</v>
      </c>
      <c r="L1842" s="1" t="s">
        <v>19</v>
      </c>
      <c r="M1842" s="1" t="s">
        <v>19</v>
      </c>
      <c r="N1842">
        <v>45</v>
      </c>
      <c r="O1842" s="4">
        <v>4.2592592592592595E-3</v>
      </c>
      <c r="P1842">
        <v>3</v>
      </c>
    </row>
    <row r="1843" spans="1:16" x14ac:dyDescent="0.3">
      <c r="A1843">
        <v>1842</v>
      </c>
      <c r="B1843" s="1" t="s">
        <v>15</v>
      </c>
      <c r="C1843" s="2">
        <v>44228</v>
      </c>
      <c r="D1843">
        <v>2</v>
      </c>
      <c r="E1843" s="1" t="s">
        <v>38</v>
      </c>
      <c r="F1843">
        <v>1</v>
      </c>
      <c r="G1843">
        <v>1</v>
      </c>
      <c r="H1843" s="1" t="s">
        <v>34</v>
      </c>
      <c r="I1843" s="3">
        <v>0.74200231481481482</v>
      </c>
      <c r="J1843">
        <v>17</v>
      </c>
      <c r="K1843" s="1" t="s">
        <v>26</v>
      </c>
      <c r="L1843" s="1" t="s">
        <v>19</v>
      </c>
      <c r="M1843" s="1" t="s">
        <v>19</v>
      </c>
      <c r="N1843">
        <v>101</v>
      </c>
      <c r="O1843" s="4">
        <v>1.3310185185185185E-3</v>
      </c>
      <c r="P1843">
        <v>5</v>
      </c>
    </row>
    <row r="1844" spans="1:16" x14ac:dyDescent="0.3">
      <c r="A1844">
        <v>1843</v>
      </c>
      <c r="B1844" s="1" t="s">
        <v>15</v>
      </c>
      <c r="C1844" s="2">
        <v>44228</v>
      </c>
      <c r="D1844">
        <v>2</v>
      </c>
      <c r="E1844" s="1" t="s">
        <v>38</v>
      </c>
      <c r="F1844">
        <v>1</v>
      </c>
      <c r="G1844">
        <v>1</v>
      </c>
      <c r="H1844" s="1" t="s">
        <v>34</v>
      </c>
      <c r="I1844" s="3">
        <v>0.74799768518518517</v>
      </c>
      <c r="J1844">
        <v>17</v>
      </c>
      <c r="K1844" s="1" t="s">
        <v>18</v>
      </c>
      <c r="L1844" s="1" t="s">
        <v>19</v>
      </c>
      <c r="M1844" s="1" t="s">
        <v>19</v>
      </c>
      <c r="N1844">
        <v>80</v>
      </c>
      <c r="O1844" s="4">
        <v>2.6967592592592594E-3</v>
      </c>
      <c r="P1844">
        <v>3</v>
      </c>
    </row>
    <row r="1845" spans="1:16" x14ac:dyDescent="0.3">
      <c r="A1845">
        <v>1844</v>
      </c>
      <c r="B1845" s="1" t="s">
        <v>15</v>
      </c>
      <c r="C1845" s="2">
        <v>44228</v>
      </c>
      <c r="D1845">
        <v>2</v>
      </c>
      <c r="E1845" s="1" t="s">
        <v>38</v>
      </c>
      <c r="F1845">
        <v>1</v>
      </c>
      <c r="G1845">
        <v>1</v>
      </c>
      <c r="H1845" s="1" t="s">
        <v>34</v>
      </c>
      <c r="I1845" s="3">
        <v>0.74799768518518517</v>
      </c>
      <c r="J1845">
        <v>17</v>
      </c>
      <c r="K1845" s="1" t="s">
        <v>28</v>
      </c>
      <c r="L1845" s="1" t="s">
        <v>22</v>
      </c>
      <c r="M1845" s="1" t="s">
        <v>22</v>
      </c>
      <c r="N1845"/>
      <c r="O1845" s="4"/>
    </row>
    <row r="1846" spans="1:16" x14ac:dyDescent="0.3">
      <c r="A1846">
        <v>1845</v>
      </c>
      <c r="B1846" s="1" t="s">
        <v>29</v>
      </c>
      <c r="C1846" s="2">
        <v>44229</v>
      </c>
      <c r="D1846">
        <v>2</v>
      </c>
      <c r="E1846" s="1" t="s">
        <v>38</v>
      </c>
      <c r="F1846">
        <v>1</v>
      </c>
      <c r="G1846">
        <v>2</v>
      </c>
      <c r="H1846" s="1" t="s">
        <v>35</v>
      </c>
      <c r="I1846" s="3">
        <v>0.38900462962962962</v>
      </c>
      <c r="J1846">
        <v>9</v>
      </c>
      <c r="K1846" s="1" t="s">
        <v>25</v>
      </c>
      <c r="L1846" s="1" t="s">
        <v>19</v>
      </c>
      <c r="M1846" s="1" t="s">
        <v>19</v>
      </c>
      <c r="N1846">
        <v>118</v>
      </c>
      <c r="O1846" s="4">
        <v>2.7430555555555554E-3</v>
      </c>
      <c r="P1846">
        <v>5</v>
      </c>
    </row>
    <row r="1847" spans="1:16" x14ac:dyDescent="0.3">
      <c r="A1847">
        <v>1846</v>
      </c>
      <c r="B1847" s="1" t="s">
        <v>24</v>
      </c>
      <c r="C1847" s="2">
        <v>44229</v>
      </c>
      <c r="D1847">
        <v>2</v>
      </c>
      <c r="E1847" s="1" t="s">
        <v>38</v>
      </c>
      <c r="F1847">
        <v>1</v>
      </c>
      <c r="G1847">
        <v>2</v>
      </c>
      <c r="H1847" s="1" t="s">
        <v>35</v>
      </c>
      <c r="I1847" s="3">
        <v>0.38900462962962962</v>
      </c>
      <c r="J1847">
        <v>9</v>
      </c>
      <c r="K1847" s="1" t="s">
        <v>28</v>
      </c>
      <c r="L1847" s="1" t="s">
        <v>19</v>
      </c>
      <c r="M1847" s="1" t="s">
        <v>19</v>
      </c>
      <c r="N1847">
        <v>13</v>
      </c>
      <c r="O1847" s="4">
        <v>4.3055555555555555E-3</v>
      </c>
      <c r="P1847">
        <v>5</v>
      </c>
    </row>
    <row r="1848" spans="1:16" x14ac:dyDescent="0.3">
      <c r="A1848">
        <v>1847</v>
      </c>
      <c r="B1848" s="1" t="s">
        <v>31</v>
      </c>
      <c r="C1848" s="2">
        <v>44229</v>
      </c>
      <c r="D1848">
        <v>2</v>
      </c>
      <c r="E1848" s="1" t="s">
        <v>38</v>
      </c>
      <c r="F1848">
        <v>1</v>
      </c>
      <c r="G1848">
        <v>2</v>
      </c>
      <c r="H1848" s="1" t="s">
        <v>35</v>
      </c>
      <c r="I1848" s="3">
        <v>0.40599537037037037</v>
      </c>
      <c r="J1848">
        <v>9</v>
      </c>
      <c r="K1848" s="1" t="s">
        <v>28</v>
      </c>
      <c r="L1848" s="1" t="s">
        <v>19</v>
      </c>
      <c r="M1848" s="1" t="s">
        <v>19</v>
      </c>
      <c r="N1848">
        <v>64</v>
      </c>
      <c r="O1848" s="4">
        <v>1.0185185185185184E-3</v>
      </c>
      <c r="P1848">
        <v>5</v>
      </c>
    </row>
    <row r="1849" spans="1:16" x14ac:dyDescent="0.3">
      <c r="A1849">
        <v>1848</v>
      </c>
      <c r="B1849" s="1" t="s">
        <v>27</v>
      </c>
      <c r="C1849" s="2">
        <v>44229</v>
      </c>
      <c r="D1849">
        <v>2</v>
      </c>
      <c r="E1849" s="1" t="s">
        <v>38</v>
      </c>
      <c r="F1849">
        <v>1</v>
      </c>
      <c r="G1849">
        <v>2</v>
      </c>
      <c r="H1849" s="1" t="s">
        <v>35</v>
      </c>
      <c r="I1849" s="3">
        <v>0.40599537037037037</v>
      </c>
      <c r="J1849">
        <v>9</v>
      </c>
      <c r="K1849" s="1" t="s">
        <v>18</v>
      </c>
      <c r="L1849" s="1" t="s">
        <v>19</v>
      </c>
      <c r="M1849" s="1" t="s">
        <v>19</v>
      </c>
      <c r="N1849">
        <v>39</v>
      </c>
      <c r="O1849" s="4">
        <v>4.8495370370370368E-3</v>
      </c>
      <c r="P1849">
        <v>4</v>
      </c>
    </row>
    <row r="1850" spans="1:16" x14ac:dyDescent="0.3">
      <c r="A1850">
        <v>1849</v>
      </c>
      <c r="B1850" s="1" t="s">
        <v>29</v>
      </c>
      <c r="C1850" s="2">
        <v>44229</v>
      </c>
      <c r="D1850">
        <v>2</v>
      </c>
      <c r="E1850" s="1" t="s">
        <v>38</v>
      </c>
      <c r="F1850">
        <v>1</v>
      </c>
      <c r="G1850">
        <v>2</v>
      </c>
      <c r="H1850" s="1" t="s">
        <v>35</v>
      </c>
      <c r="I1850" s="3">
        <v>0.4129976851851852</v>
      </c>
      <c r="J1850">
        <v>9</v>
      </c>
      <c r="K1850" s="1" t="s">
        <v>26</v>
      </c>
      <c r="L1850" s="1" t="s">
        <v>22</v>
      </c>
      <c r="M1850" s="1" t="s">
        <v>22</v>
      </c>
      <c r="N1850"/>
      <c r="O1850" s="4"/>
    </row>
    <row r="1851" spans="1:16" x14ac:dyDescent="0.3">
      <c r="A1851">
        <v>1850</v>
      </c>
      <c r="B1851" s="1" t="s">
        <v>23</v>
      </c>
      <c r="C1851" s="2">
        <v>44229</v>
      </c>
      <c r="D1851">
        <v>2</v>
      </c>
      <c r="E1851" s="1" t="s">
        <v>38</v>
      </c>
      <c r="F1851">
        <v>1</v>
      </c>
      <c r="G1851">
        <v>2</v>
      </c>
      <c r="H1851" s="1" t="s">
        <v>35</v>
      </c>
      <c r="I1851" s="3">
        <v>0.4129976851851852</v>
      </c>
      <c r="J1851">
        <v>9</v>
      </c>
      <c r="K1851" s="1" t="s">
        <v>18</v>
      </c>
      <c r="L1851" s="1" t="s">
        <v>22</v>
      </c>
      <c r="M1851" s="1" t="s">
        <v>22</v>
      </c>
      <c r="N1851"/>
      <c r="O1851" s="4"/>
    </row>
    <row r="1852" spans="1:16" x14ac:dyDescent="0.3">
      <c r="A1852">
        <v>1851</v>
      </c>
      <c r="B1852" s="1" t="s">
        <v>30</v>
      </c>
      <c r="C1852" s="2">
        <v>44229</v>
      </c>
      <c r="D1852">
        <v>2</v>
      </c>
      <c r="E1852" s="1" t="s">
        <v>38</v>
      </c>
      <c r="F1852">
        <v>1</v>
      </c>
      <c r="G1852">
        <v>2</v>
      </c>
      <c r="H1852" s="1" t="s">
        <v>35</v>
      </c>
      <c r="I1852" s="3">
        <v>0.41499999999999998</v>
      </c>
      <c r="J1852">
        <v>9</v>
      </c>
      <c r="K1852" s="1" t="s">
        <v>28</v>
      </c>
      <c r="L1852" s="1" t="s">
        <v>22</v>
      </c>
      <c r="M1852" s="1" t="s">
        <v>22</v>
      </c>
      <c r="N1852"/>
      <c r="O1852" s="4"/>
    </row>
    <row r="1853" spans="1:16" x14ac:dyDescent="0.3">
      <c r="A1853">
        <v>1852</v>
      </c>
      <c r="B1853" s="1" t="s">
        <v>23</v>
      </c>
      <c r="C1853" s="2">
        <v>44229</v>
      </c>
      <c r="D1853">
        <v>2</v>
      </c>
      <c r="E1853" s="1" t="s">
        <v>38</v>
      </c>
      <c r="F1853">
        <v>1</v>
      </c>
      <c r="G1853">
        <v>2</v>
      </c>
      <c r="H1853" s="1" t="s">
        <v>35</v>
      </c>
      <c r="I1853" s="3">
        <v>0.41499999999999998</v>
      </c>
      <c r="J1853">
        <v>9</v>
      </c>
      <c r="K1853" s="1" t="s">
        <v>28</v>
      </c>
      <c r="L1853" s="1" t="s">
        <v>19</v>
      </c>
      <c r="M1853" s="1" t="s">
        <v>19</v>
      </c>
      <c r="N1853">
        <v>35</v>
      </c>
      <c r="O1853" s="4">
        <v>7.291666666666667E-4</v>
      </c>
      <c r="P1853">
        <v>4</v>
      </c>
    </row>
    <row r="1854" spans="1:16" x14ac:dyDescent="0.3">
      <c r="A1854">
        <v>1853</v>
      </c>
      <c r="B1854" s="1" t="s">
        <v>29</v>
      </c>
      <c r="C1854" s="2">
        <v>44229</v>
      </c>
      <c r="D1854">
        <v>2</v>
      </c>
      <c r="E1854" s="1" t="s">
        <v>38</v>
      </c>
      <c r="F1854">
        <v>1</v>
      </c>
      <c r="G1854">
        <v>2</v>
      </c>
      <c r="H1854" s="1" t="s">
        <v>35</v>
      </c>
      <c r="I1854" s="3">
        <v>0.44099537037037034</v>
      </c>
      <c r="J1854">
        <v>10</v>
      </c>
      <c r="K1854" s="1" t="s">
        <v>18</v>
      </c>
      <c r="L1854" s="1" t="s">
        <v>19</v>
      </c>
      <c r="M1854" s="1" t="s">
        <v>22</v>
      </c>
      <c r="N1854">
        <v>105</v>
      </c>
      <c r="O1854" s="4">
        <v>3.5648148148148149E-3</v>
      </c>
      <c r="P1854">
        <v>4</v>
      </c>
    </row>
    <row r="1855" spans="1:16" x14ac:dyDescent="0.3">
      <c r="A1855">
        <v>1854</v>
      </c>
      <c r="B1855" s="1" t="s">
        <v>23</v>
      </c>
      <c r="C1855" s="2">
        <v>44229</v>
      </c>
      <c r="D1855">
        <v>2</v>
      </c>
      <c r="E1855" s="1" t="s">
        <v>38</v>
      </c>
      <c r="F1855">
        <v>1</v>
      </c>
      <c r="G1855">
        <v>2</v>
      </c>
      <c r="H1855" s="1" t="s">
        <v>35</v>
      </c>
      <c r="I1855" s="3">
        <v>0.44099537037037034</v>
      </c>
      <c r="J1855">
        <v>10</v>
      </c>
      <c r="K1855" s="1" t="s">
        <v>26</v>
      </c>
      <c r="L1855" s="1" t="s">
        <v>19</v>
      </c>
      <c r="M1855" s="1" t="s">
        <v>19</v>
      </c>
      <c r="N1855">
        <v>60</v>
      </c>
      <c r="O1855" s="4">
        <v>1.0879629629629629E-3</v>
      </c>
      <c r="P1855">
        <v>2</v>
      </c>
    </row>
    <row r="1856" spans="1:16" x14ac:dyDescent="0.3">
      <c r="A1856">
        <v>1855</v>
      </c>
      <c r="B1856" s="1" t="s">
        <v>23</v>
      </c>
      <c r="C1856" s="2">
        <v>44229</v>
      </c>
      <c r="D1856">
        <v>2</v>
      </c>
      <c r="E1856" s="1" t="s">
        <v>38</v>
      </c>
      <c r="F1856">
        <v>1</v>
      </c>
      <c r="G1856">
        <v>2</v>
      </c>
      <c r="H1856" s="1" t="s">
        <v>35</v>
      </c>
      <c r="I1856" s="3">
        <v>0.4620023148148148</v>
      </c>
      <c r="J1856">
        <v>11</v>
      </c>
      <c r="K1856" s="1" t="s">
        <v>18</v>
      </c>
      <c r="L1856" s="1" t="s">
        <v>19</v>
      </c>
      <c r="M1856" s="1" t="s">
        <v>19</v>
      </c>
      <c r="N1856">
        <v>13</v>
      </c>
      <c r="O1856" s="4">
        <v>1.3194444444444445E-3</v>
      </c>
      <c r="P1856">
        <v>1</v>
      </c>
    </row>
    <row r="1857" spans="1:16" x14ac:dyDescent="0.3">
      <c r="A1857">
        <v>1856</v>
      </c>
      <c r="B1857" s="1" t="s">
        <v>20</v>
      </c>
      <c r="C1857" s="2">
        <v>44229</v>
      </c>
      <c r="D1857">
        <v>2</v>
      </c>
      <c r="E1857" s="1" t="s">
        <v>38</v>
      </c>
      <c r="F1857">
        <v>1</v>
      </c>
      <c r="G1857">
        <v>2</v>
      </c>
      <c r="H1857" s="1" t="s">
        <v>35</v>
      </c>
      <c r="I1857" s="3">
        <v>0.4620023148148148</v>
      </c>
      <c r="J1857">
        <v>11</v>
      </c>
      <c r="K1857" s="1" t="s">
        <v>21</v>
      </c>
      <c r="L1857" s="1" t="s">
        <v>19</v>
      </c>
      <c r="M1857" s="1" t="s">
        <v>19</v>
      </c>
      <c r="N1857">
        <v>25</v>
      </c>
      <c r="O1857" s="4">
        <v>3.449074074074074E-3</v>
      </c>
      <c r="P1857">
        <v>5</v>
      </c>
    </row>
    <row r="1858" spans="1:16" x14ac:dyDescent="0.3">
      <c r="A1858">
        <v>1857</v>
      </c>
      <c r="B1858" s="1" t="s">
        <v>20</v>
      </c>
      <c r="C1858" s="2">
        <v>44229</v>
      </c>
      <c r="D1858">
        <v>2</v>
      </c>
      <c r="E1858" s="1" t="s">
        <v>38</v>
      </c>
      <c r="F1858">
        <v>1</v>
      </c>
      <c r="G1858">
        <v>2</v>
      </c>
      <c r="H1858" s="1" t="s">
        <v>35</v>
      </c>
      <c r="I1858" s="3">
        <v>0.47099537037037037</v>
      </c>
      <c r="J1858">
        <v>11</v>
      </c>
      <c r="K1858" s="1" t="s">
        <v>28</v>
      </c>
      <c r="L1858" s="1" t="s">
        <v>19</v>
      </c>
      <c r="M1858" s="1" t="s">
        <v>19</v>
      </c>
      <c r="N1858">
        <v>102</v>
      </c>
      <c r="O1858" s="4">
        <v>4.5949074074074078E-3</v>
      </c>
      <c r="P1858">
        <v>4</v>
      </c>
    </row>
    <row r="1859" spans="1:16" x14ac:dyDescent="0.3">
      <c r="A1859">
        <v>1858</v>
      </c>
      <c r="B1859" s="1" t="s">
        <v>27</v>
      </c>
      <c r="C1859" s="2">
        <v>44229</v>
      </c>
      <c r="D1859">
        <v>2</v>
      </c>
      <c r="E1859" s="1" t="s">
        <v>38</v>
      </c>
      <c r="F1859">
        <v>1</v>
      </c>
      <c r="G1859">
        <v>2</v>
      </c>
      <c r="H1859" s="1" t="s">
        <v>35</v>
      </c>
      <c r="I1859" s="3">
        <v>0.47099537037037037</v>
      </c>
      <c r="J1859">
        <v>11</v>
      </c>
      <c r="K1859" s="1" t="s">
        <v>18</v>
      </c>
      <c r="L1859" s="1" t="s">
        <v>19</v>
      </c>
      <c r="M1859" s="1" t="s">
        <v>19</v>
      </c>
      <c r="N1859">
        <v>88</v>
      </c>
      <c r="O1859" s="4">
        <v>4.2939814814814811E-3</v>
      </c>
      <c r="P1859">
        <v>3</v>
      </c>
    </row>
    <row r="1860" spans="1:16" x14ac:dyDescent="0.3">
      <c r="A1860">
        <v>1859</v>
      </c>
      <c r="B1860" s="1" t="s">
        <v>20</v>
      </c>
      <c r="C1860" s="2">
        <v>44229</v>
      </c>
      <c r="D1860">
        <v>2</v>
      </c>
      <c r="E1860" s="1" t="s">
        <v>38</v>
      </c>
      <c r="F1860">
        <v>1</v>
      </c>
      <c r="G1860">
        <v>2</v>
      </c>
      <c r="H1860" s="1" t="s">
        <v>35</v>
      </c>
      <c r="I1860" s="3">
        <v>0.54599537037037038</v>
      </c>
      <c r="J1860">
        <v>13</v>
      </c>
      <c r="K1860" s="1" t="s">
        <v>28</v>
      </c>
      <c r="L1860" s="1" t="s">
        <v>19</v>
      </c>
      <c r="M1860" s="1" t="s">
        <v>19</v>
      </c>
      <c r="N1860">
        <v>40</v>
      </c>
      <c r="O1860" s="4">
        <v>1.1805555555555556E-3</v>
      </c>
      <c r="P1860">
        <v>5</v>
      </c>
    </row>
    <row r="1861" spans="1:16" x14ac:dyDescent="0.3">
      <c r="A1861">
        <v>1860</v>
      </c>
      <c r="B1861" s="1" t="s">
        <v>29</v>
      </c>
      <c r="C1861" s="2">
        <v>44229</v>
      </c>
      <c r="D1861">
        <v>2</v>
      </c>
      <c r="E1861" s="1" t="s">
        <v>38</v>
      </c>
      <c r="F1861">
        <v>1</v>
      </c>
      <c r="G1861">
        <v>2</v>
      </c>
      <c r="H1861" s="1" t="s">
        <v>35</v>
      </c>
      <c r="I1861" s="3">
        <v>0.54599537037037038</v>
      </c>
      <c r="J1861">
        <v>13</v>
      </c>
      <c r="K1861" s="1" t="s">
        <v>18</v>
      </c>
      <c r="L1861" s="1" t="s">
        <v>22</v>
      </c>
      <c r="M1861" s="1" t="s">
        <v>22</v>
      </c>
      <c r="N1861"/>
      <c r="O1861" s="4"/>
    </row>
    <row r="1862" spans="1:16" x14ac:dyDescent="0.3">
      <c r="A1862">
        <v>1861</v>
      </c>
      <c r="B1862" s="1" t="s">
        <v>31</v>
      </c>
      <c r="C1862" s="2">
        <v>44229</v>
      </c>
      <c r="D1862">
        <v>2</v>
      </c>
      <c r="E1862" s="1" t="s">
        <v>38</v>
      </c>
      <c r="F1862">
        <v>1</v>
      </c>
      <c r="G1862">
        <v>2</v>
      </c>
      <c r="H1862" s="1" t="s">
        <v>35</v>
      </c>
      <c r="I1862" s="3">
        <v>0.55799768518518522</v>
      </c>
      <c r="J1862">
        <v>13</v>
      </c>
      <c r="K1862" s="1" t="s">
        <v>28</v>
      </c>
      <c r="L1862" s="1" t="s">
        <v>19</v>
      </c>
      <c r="M1862" s="1" t="s">
        <v>19</v>
      </c>
      <c r="N1862">
        <v>75</v>
      </c>
      <c r="O1862" s="4">
        <v>2.0833333333333333E-3</v>
      </c>
      <c r="P1862">
        <v>5</v>
      </c>
    </row>
    <row r="1863" spans="1:16" x14ac:dyDescent="0.3">
      <c r="A1863">
        <v>1862</v>
      </c>
      <c r="B1863" s="1" t="s">
        <v>23</v>
      </c>
      <c r="C1863" s="2">
        <v>44229</v>
      </c>
      <c r="D1863">
        <v>2</v>
      </c>
      <c r="E1863" s="1" t="s">
        <v>38</v>
      </c>
      <c r="F1863">
        <v>1</v>
      </c>
      <c r="G1863">
        <v>2</v>
      </c>
      <c r="H1863" s="1" t="s">
        <v>35</v>
      </c>
      <c r="I1863" s="3">
        <v>0.55799768518518522</v>
      </c>
      <c r="J1863">
        <v>13</v>
      </c>
      <c r="K1863" s="1" t="s">
        <v>25</v>
      </c>
      <c r="L1863" s="1" t="s">
        <v>19</v>
      </c>
      <c r="M1863" s="1" t="s">
        <v>22</v>
      </c>
      <c r="N1863">
        <v>35</v>
      </c>
      <c r="O1863" s="4">
        <v>2.2569444444444442E-3</v>
      </c>
      <c r="P1863">
        <v>4</v>
      </c>
    </row>
    <row r="1864" spans="1:16" x14ac:dyDescent="0.3">
      <c r="A1864">
        <v>1863</v>
      </c>
      <c r="B1864" s="1" t="s">
        <v>24</v>
      </c>
      <c r="C1864" s="2">
        <v>44229</v>
      </c>
      <c r="D1864">
        <v>2</v>
      </c>
      <c r="E1864" s="1" t="s">
        <v>38</v>
      </c>
      <c r="F1864">
        <v>1</v>
      </c>
      <c r="G1864">
        <v>2</v>
      </c>
      <c r="H1864" s="1" t="s">
        <v>35</v>
      </c>
      <c r="I1864" s="3">
        <v>0.57400462962962961</v>
      </c>
      <c r="J1864">
        <v>13</v>
      </c>
      <c r="K1864" s="1" t="s">
        <v>25</v>
      </c>
      <c r="L1864" s="1" t="s">
        <v>22</v>
      </c>
      <c r="M1864" s="1" t="s">
        <v>22</v>
      </c>
      <c r="N1864"/>
      <c r="O1864" s="4"/>
    </row>
    <row r="1865" spans="1:16" x14ac:dyDescent="0.3">
      <c r="A1865">
        <v>1864</v>
      </c>
      <c r="B1865" s="1" t="s">
        <v>24</v>
      </c>
      <c r="C1865" s="2">
        <v>44229</v>
      </c>
      <c r="D1865">
        <v>2</v>
      </c>
      <c r="E1865" s="1" t="s">
        <v>38</v>
      </c>
      <c r="F1865">
        <v>1</v>
      </c>
      <c r="G1865">
        <v>2</v>
      </c>
      <c r="H1865" s="1" t="s">
        <v>35</v>
      </c>
      <c r="I1865" s="3">
        <v>0.57400462962962961</v>
      </c>
      <c r="J1865">
        <v>13</v>
      </c>
      <c r="K1865" s="1" t="s">
        <v>25</v>
      </c>
      <c r="L1865" s="1" t="s">
        <v>19</v>
      </c>
      <c r="M1865" s="1" t="s">
        <v>19</v>
      </c>
      <c r="N1865">
        <v>21</v>
      </c>
      <c r="O1865" s="4">
        <v>1.8981481481481482E-3</v>
      </c>
      <c r="P1865">
        <v>2</v>
      </c>
    </row>
    <row r="1866" spans="1:16" x14ac:dyDescent="0.3">
      <c r="A1866">
        <v>1865</v>
      </c>
      <c r="B1866" s="1" t="s">
        <v>15</v>
      </c>
      <c r="C1866" s="2">
        <v>44229</v>
      </c>
      <c r="D1866">
        <v>2</v>
      </c>
      <c r="E1866" s="1" t="s">
        <v>38</v>
      </c>
      <c r="F1866">
        <v>1</v>
      </c>
      <c r="G1866">
        <v>2</v>
      </c>
      <c r="H1866" s="1" t="s">
        <v>35</v>
      </c>
      <c r="I1866" s="3">
        <v>0.57400462962962961</v>
      </c>
      <c r="J1866">
        <v>13</v>
      </c>
      <c r="K1866" s="1" t="s">
        <v>28</v>
      </c>
      <c r="L1866" s="1" t="s">
        <v>22</v>
      </c>
      <c r="M1866" s="1" t="s">
        <v>22</v>
      </c>
      <c r="N1866"/>
      <c r="O1866" s="4"/>
    </row>
    <row r="1867" spans="1:16" x14ac:dyDescent="0.3">
      <c r="A1867">
        <v>1866</v>
      </c>
      <c r="B1867" s="1" t="s">
        <v>24</v>
      </c>
      <c r="C1867" s="2">
        <v>44229</v>
      </c>
      <c r="D1867">
        <v>2</v>
      </c>
      <c r="E1867" s="1" t="s">
        <v>38</v>
      </c>
      <c r="F1867">
        <v>1</v>
      </c>
      <c r="G1867">
        <v>2</v>
      </c>
      <c r="H1867" s="1" t="s">
        <v>35</v>
      </c>
      <c r="I1867" s="3">
        <v>0.57400462962962961</v>
      </c>
      <c r="J1867">
        <v>13</v>
      </c>
      <c r="K1867" s="1" t="s">
        <v>26</v>
      </c>
      <c r="L1867" s="1" t="s">
        <v>19</v>
      </c>
      <c r="M1867" s="1" t="s">
        <v>19</v>
      </c>
      <c r="N1867">
        <v>49</v>
      </c>
      <c r="O1867" s="4">
        <v>2.9629629629629628E-3</v>
      </c>
      <c r="P1867">
        <v>3</v>
      </c>
    </row>
    <row r="1868" spans="1:16" x14ac:dyDescent="0.3">
      <c r="A1868">
        <v>1867</v>
      </c>
      <c r="B1868" s="1" t="s">
        <v>29</v>
      </c>
      <c r="C1868" s="2">
        <v>44229</v>
      </c>
      <c r="D1868">
        <v>2</v>
      </c>
      <c r="E1868" s="1" t="s">
        <v>38</v>
      </c>
      <c r="F1868">
        <v>1</v>
      </c>
      <c r="G1868">
        <v>2</v>
      </c>
      <c r="H1868" s="1" t="s">
        <v>35</v>
      </c>
      <c r="I1868" s="3">
        <v>0.58400462962962962</v>
      </c>
      <c r="J1868">
        <v>14</v>
      </c>
      <c r="K1868" s="1" t="s">
        <v>26</v>
      </c>
      <c r="L1868" s="1" t="s">
        <v>19</v>
      </c>
      <c r="M1868" s="1" t="s">
        <v>19</v>
      </c>
      <c r="N1868">
        <v>81</v>
      </c>
      <c r="O1868" s="4">
        <v>4.1319444444444442E-3</v>
      </c>
      <c r="P1868">
        <v>4</v>
      </c>
    </row>
    <row r="1869" spans="1:16" x14ac:dyDescent="0.3">
      <c r="A1869">
        <v>1868</v>
      </c>
      <c r="B1869" s="1" t="s">
        <v>20</v>
      </c>
      <c r="C1869" s="2">
        <v>44229</v>
      </c>
      <c r="D1869">
        <v>2</v>
      </c>
      <c r="E1869" s="1" t="s">
        <v>38</v>
      </c>
      <c r="F1869">
        <v>1</v>
      </c>
      <c r="G1869">
        <v>2</v>
      </c>
      <c r="H1869" s="1" t="s">
        <v>35</v>
      </c>
      <c r="I1869" s="3">
        <v>0.58400462962962962</v>
      </c>
      <c r="J1869">
        <v>14</v>
      </c>
      <c r="K1869" s="1" t="s">
        <v>18</v>
      </c>
      <c r="L1869" s="1" t="s">
        <v>19</v>
      </c>
      <c r="M1869" s="1" t="s">
        <v>19</v>
      </c>
      <c r="N1869">
        <v>48</v>
      </c>
      <c r="O1869" s="4">
        <v>9.0277777777777774E-4</v>
      </c>
      <c r="P1869">
        <v>4</v>
      </c>
    </row>
    <row r="1870" spans="1:16" x14ac:dyDescent="0.3">
      <c r="A1870">
        <v>1869</v>
      </c>
      <c r="B1870" s="1" t="s">
        <v>24</v>
      </c>
      <c r="C1870" s="2">
        <v>44229</v>
      </c>
      <c r="D1870">
        <v>2</v>
      </c>
      <c r="E1870" s="1" t="s">
        <v>38</v>
      </c>
      <c r="F1870">
        <v>1</v>
      </c>
      <c r="G1870">
        <v>2</v>
      </c>
      <c r="H1870" s="1" t="s">
        <v>35</v>
      </c>
      <c r="I1870" s="3">
        <v>0.64599537037037036</v>
      </c>
      <c r="J1870">
        <v>15</v>
      </c>
      <c r="K1870" s="1" t="s">
        <v>28</v>
      </c>
      <c r="L1870" s="1" t="s">
        <v>19</v>
      </c>
      <c r="M1870" s="1" t="s">
        <v>19</v>
      </c>
      <c r="N1870">
        <v>103</v>
      </c>
      <c r="O1870" s="4">
        <v>2.9166666666666668E-3</v>
      </c>
      <c r="P1870">
        <v>5</v>
      </c>
    </row>
    <row r="1871" spans="1:16" x14ac:dyDescent="0.3">
      <c r="A1871">
        <v>1870</v>
      </c>
      <c r="B1871" s="1" t="s">
        <v>23</v>
      </c>
      <c r="C1871" s="2">
        <v>44229</v>
      </c>
      <c r="D1871">
        <v>2</v>
      </c>
      <c r="E1871" s="1" t="s">
        <v>38</v>
      </c>
      <c r="F1871">
        <v>1</v>
      </c>
      <c r="G1871">
        <v>2</v>
      </c>
      <c r="H1871" s="1" t="s">
        <v>35</v>
      </c>
      <c r="I1871" s="3">
        <v>0.64599537037037036</v>
      </c>
      <c r="J1871">
        <v>15</v>
      </c>
      <c r="K1871" s="1" t="s">
        <v>25</v>
      </c>
      <c r="L1871" s="1" t="s">
        <v>19</v>
      </c>
      <c r="M1871" s="1" t="s">
        <v>19</v>
      </c>
      <c r="N1871">
        <v>63</v>
      </c>
      <c r="O1871" s="4">
        <v>4.4560185185185189E-3</v>
      </c>
      <c r="P1871">
        <v>4</v>
      </c>
    </row>
    <row r="1872" spans="1:16" x14ac:dyDescent="0.3">
      <c r="A1872">
        <v>1871</v>
      </c>
      <c r="B1872" s="1" t="s">
        <v>24</v>
      </c>
      <c r="C1872" s="2">
        <v>44229</v>
      </c>
      <c r="D1872">
        <v>2</v>
      </c>
      <c r="E1872" s="1" t="s">
        <v>38</v>
      </c>
      <c r="F1872">
        <v>1</v>
      </c>
      <c r="G1872">
        <v>2</v>
      </c>
      <c r="H1872" s="1" t="s">
        <v>35</v>
      </c>
      <c r="I1872" s="3">
        <v>0.64900462962962968</v>
      </c>
      <c r="J1872">
        <v>15</v>
      </c>
      <c r="K1872" s="1" t="s">
        <v>26</v>
      </c>
      <c r="L1872" s="1" t="s">
        <v>19</v>
      </c>
      <c r="M1872" s="1" t="s">
        <v>19</v>
      </c>
      <c r="N1872">
        <v>89</v>
      </c>
      <c r="O1872" s="4">
        <v>3.6226851851851854E-3</v>
      </c>
      <c r="P1872">
        <v>4</v>
      </c>
    </row>
    <row r="1873" spans="1:16" x14ac:dyDescent="0.3">
      <c r="A1873">
        <v>1872</v>
      </c>
      <c r="B1873" s="1" t="s">
        <v>31</v>
      </c>
      <c r="C1873" s="2">
        <v>44229</v>
      </c>
      <c r="D1873">
        <v>2</v>
      </c>
      <c r="E1873" s="1" t="s">
        <v>38</v>
      </c>
      <c r="F1873">
        <v>1</v>
      </c>
      <c r="G1873">
        <v>2</v>
      </c>
      <c r="H1873" s="1" t="s">
        <v>35</v>
      </c>
      <c r="I1873" s="3">
        <v>0.64900462962962968</v>
      </c>
      <c r="J1873">
        <v>15</v>
      </c>
      <c r="K1873" s="1" t="s">
        <v>26</v>
      </c>
      <c r="L1873" s="1" t="s">
        <v>19</v>
      </c>
      <c r="M1873" s="1" t="s">
        <v>19</v>
      </c>
      <c r="N1873">
        <v>115</v>
      </c>
      <c r="O1873" s="4">
        <v>2.2337962962962962E-3</v>
      </c>
      <c r="P1873">
        <v>4</v>
      </c>
    </row>
    <row r="1874" spans="1:16" x14ac:dyDescent="0.3">
      <c r="A1874">
        <v>1873</v>
      </c>
      <c r="B1874" s="1" t="s">
        <v>23</v>
      </c>
      <c r="C1874" s="2">
        <v>44229</v>
      </c>
      <c r="D1874">
        <v>2</v>
      </c>
      <c r="E1874" s="1" t="s">
        <v>38</v>
      </c>
      <c r="F1874">
        <v>1</v>
      </c>
      <c r="G1874">
        <v>2</v>
      </c>
      <c r="H1874" s="1" t="s">
        <v>35</v>
      </c>
      <c r="I1874" s="3">
        <v>0.65900462962962958</v>
      </c>
      <c r="J1874">
        <v>15</v>
      </c>
      <c r="K1874" s="1" t="s">
        <v>28</v>
      </c>
      <c r="L1874" s="1" t="s">
        <v>19</v>
      </c>
      <c r="M1874" s="1" t="s">
        <v>19</v>
      </c>
      <c r="N1874">
        <v>88</v>
      </c>
      <c r="O1874" s="4">
        <v>4.1666666666666666E-3</v>
      </c>
      <c r="P1874">
        <v>1</v>
      </c>
    </row>
    <row r="1875" spans="1:16" x14ac:dyDescent="0.3">
      <c r="A1875">
        <v>1874</v>
      </c>
      <c r="B1875" s="1" t="s">
        <v>15</v>
      </c>
      <c r="C1875" s="2">
        <v>44229</v>
      </c>
      <c r="D1875">
        <v>2</v>
      </c>
      <c r="E1875" s="1" t="s">
        <v>38</v>
      </c>
      <c r="F1875">
        <v>1</v>
      </c>
      <c r="G1875">
        <v>2</v>
      </c>
      <c r="H1875" s="1" t="s">
        <v>35</v>
      </c>
      <c r="I1875" s="3">
        <v>0.65900462962962958</v>
      </c>
      <c r="J1875">
        <v>15</v>
      </c>
      <c r="K1875" s="1" t="s">
        <v>28</v>
      </c>
      <c r="L1875" s="1" t="s">
        <v>19</v>
      </c>
      <c r="M1875" s="1" t="s">
        <v>19</v>
      </c>
      <c r="N1875">
        <v>91</v>
      </c>
      <c r="O1875" s="4">
        <v>4.4560185185185189E-3</v>
      </c>
      <c r="P1875">
        <v>5</v>
      </c>
    </row>
    <row r="1876" spans="1:16" x14ac:dyDescent="0.3">
      <c r="A1876">
        <v>1875</v>
      </c>
      <c r="B1876" s="1" t="s">
        <v>31</v>
      </c>
      <c r="C1876" s="2">
        <v>44229</v>
      </c>
      <c r="D1876">
        <v>2</v>
      </c>
      <c r="E1876" s="1" t="s">
        <v>38</v>
      </c>
      <c r="F1876">
        <v>1</v>
      </c>
      <c r="G1876">
        <v>2</v>
      </c>
      <c r="H1876" s="1" t="s">
        <v>35</v>
      </c>
      <c r="I1876" s="3">
        <v>0.69799768518518523</v>
      </c>
      <c r="J1876">
        <v>16</v>
      </c>
      <c r="K1876" s="1" t="s">
        <v>28</v>
      </c>
      <c r="L1876" s="1" t="s">
        <v>19</v>
      </c>
      <c r="M1876" s="1" t="s">
        <v>19</v>
      </c>
      <c r="N1876">
        <v>78</v>
      </c>
      <c r="O1876" s="4">
        <v>2.488425925925926E-3</v>
      </c>
      <c r="P1876">
        <v>4</v>
      </c>
    </row>
    <row r="1877" spans="1:16" x14ac:dyDescent="0.3">
      <c r="A1877">
        <v>1876</v>
      </c>
      <c r="B1877" s="1" t="s">
        <v>30</v>
      </c>
      <c r="C1877" s="2">
        <v>44229</v>
      </c>
      <c r="D1877">
        <v>2</v>
      </c>
      <c r="E1877" s="1" t="s">
        <v>38</v>
      </c>
      <c r="F1877">
        <v>1</v>
      </c>
      <c r="G1877">
        <v>2</v>
      </c>
      <c r="H1877" s="1" t="s">
        <v>35</v>
      </c>
      <c r="I1877" s="3">
        <v>0.69799768518518523</v>
      </c>
      <c r="J1877">
        <v>16</v>
      </c>
      <c r="K1877" s="1" t="s">
        <v>18</v>
      </c>
      <c r="L1877" s="1" t="s">
        <v>19</v>
      </c>
      <c r="M1877" s="1" t="s">
        <v>19</v>
      </c>
      <c r="N1877">
        <v>91</v>
      </c>
      <c r="O1877" s="4">
        <v>1.4930555555555556E-3</v>
      </c>
      <c r="P1877">
        <v>3</v>
      </c>
    </row>
    <row r="1878" spans="1:16" x14ac:dyDescent="0.3">
      <c r="A1878">
        <v>1877</v>
      </c>
      <c r="B1878" s="1" t="s">
        <v>29</v>
      </c>
      <c r="C1878" s="2">
        <v>44229</v>
      </c>
      <c r="D1878">
        <v>2</v>
      </c>
      <c r="E1878" s="1" t="s">
        <v>38</v>
      </c>
      <c r="F1878">
        <v>1</v>
      </c>
      <c r="G1878">
        <v>2</v>
      </c>
      <c r="H1878" s="1" t="s">
        <v>35</v>
      </c>
      <c r="I1878" s="3">
        <v>0.70299768518518524</v>
      </c>
      <c r="J1878">
        <v>16</v>
      </c>
      <c r="K1878" s="1" t="s">
        <v>28</v>
      </c>
      <c r="L1878" s="1" t="s">
        <v>19</v>
      </c>
      <c r="M1878" s="1" t="s">
        <v>19</v>
      </c>
      <c r="N1878">
        <v>102</v>
      </c>
      <c r="O1878" s="4">
        <v>1.8518518518518519E-3</v>
      </c>
      <c r="P1878">
        <v>3</v>
      </c>
    </row>
    <row r="1879" spans="1:16" x14ac:dyDescent="0.3">
      <c r="A1879">
        <v>1878</v>
      </c>
      <c r="B1879" s="1" t="s">
        <v>30</v>
      </c>
      <c r="C1879" s="2">
        <v>44229</v>
      </c>
      <c r="D1879">
        <v>2</v>
      </c>
      <c r="E1879" s="1" t="s">
        <v>38</v>
      </c>
      <c r="F1879">
        <v>1</v>
      </c>
      <c r="G1879">
        <v>2</v>
      </c>
      <c r="H1879" s="1" t="s">
        <v>35</v>
      </c>
      <c r="I1879" s="3">
        <v>0.70299768518518524</v>
      </c>
      <c r="J1879">
        <v>16</v>
      </c>
      <c r="K1879" s="1" t="s">
        <v>21</v>
      </c>
      <c r="L1879" s="1" t="s">
        <v>22</v>
      </c>
      <c r="M1879" s="1" t="s">
        <v>22</v>
      </c>
      <c r="N1879"/>
      <c r="O1879" s="4"/>
    </row>
    <row r="1880" spans="1:16" x14ac:dyDescent="0.3">
      <c r="A1880">
        <v>1879</v>
      </c>
      <c r="B1880" s="1" t="s">
        <v>24</v>
      </c>
      <c r="C1880" s="2">
        <v>44229</v>
      </c>
      <c r="D1880">
        <v>2</v>
      </c>
      <c r="E1880" s="1" t="s">
        <v>38</v>
      </c>
      <c r="F1880">
        <v>1</v>
      </c>
      <c r="G1880">
        <v>2</v>
      </c>
      <c r="H1880" s="1" t="s">
        <v>35</v>
      </c>
      <c r="I1880" s="3">
        <v>0.71599537037037042</v>
      </c>
      <c r="J1880">
        <v>17</v>
      </c>
      <c r="K1880" s="1" t="s">
        <v>28</v>
      </c>
      <c r="L1880" s="1" t="s">
        <v>19</v>
      </c>
      <c r="M1880" s="1" t="s">
        <v>19</v>
      </c>
      <c r="N1880">
        <v>24</v>
      </c>
      <c r="O1880" s="4">
        <v>1.8518518518518519E-3</v>
      </c>
      <c r="P1880">
        <v>4</v>
      </c>
    </row>
    <row r="1881" spans="1:16" x14ac:dyDescent="0.3">
      <c r="A1881">
        <v>1880</v>
      </c>
      <c r="B1881" s="1" t="s">
        <v>23</v>
      </c>
      <c r="C1881" s="2">
        <v>44229</v>
      </c>
      <c r="D1881">
        <v>2</v>
      </c>
      <c r="E1881" s="1" t="s">
        <v>38</v>
      </c>
      <c r="F1881">
        <v>1</v>
      </c>
      <c r="G1881">
        <v>2</v>
      </c>
      <c r="H1881" s="1" t="s">
        <v>35</v>
      </c>
      <c r="I1881" s="3">
        <v>0.71599537037037042</v>
      </c>
      <c r="J1881">
        <v>17</v>
      </c>
      <c r="K1881" s="1" t="s">
        <v>25</v>
      </c>
      <c r="L1881" s="1" t="s">
        <v>22</v>
      </c>
      <c r="M1881" s="1" t="s">
        <v>22</v>
      </c>
      <c r="N1881"/>
      <c r="O1881" s="4"/>
    </row>
    <row r="1882" spans="1:16" x14ac:dyDescent="0.3">
      <c r="A1882">
        <v>1881</v>
      </c>
      <c r="B1882" s="1" t="s">
        <v>29</v>
      </c>
      <c r="C1882" s="2">
        <v>44230</v>
      </c>
      <c r="D1882">
        <v>2</v>
      </c>
      <c r="E1882" s="1" t="s">
        <v>38</v>
      </c>
      <c r="F1882">
        <v>1</v>
      </c>
      <c r="G1882">
        <v>3</v>
      </c>
      <c r="H1882" s="1" t="s">
        <v>36</v>
      </c>
      <c r="I1882" s="3">
        <v>0.39299768518518519</v>
      </c>
      <c r="J1882">
        <v>9</v>
      </c>
      <c r="K1882" s="1" t="s">
        <v>21</v>
      </c>
      <c r="L1882" s="1" t="s">
        <v>19</v>
      </c>
      <c r="M1882" s="1" t="s">
        <v>19</v>
      </c>
      <c r="N1882">
        <v>19</v>
      </c>
      <c r="O1882" s="4">
        <v>1.2731481481481483E-3</v>
      </c>
      <c r="P1882">
        <v>1</v>
      </c>
    </row>
    <row r="1883" spans="1:16" x14ac:dyDescent="0.3">
      <c r="A1883">
        <v>1882</v>
      </c>
      <c r="B1883" s="1" t="s">
        <v>27</v>
      </c>
      <c r="C1883" s="2">
        <v>44230</v>
      </c>
      <c r="D1883">
        <v>2</v>
      </c>
      <c r="E1883" s="1" t="s">
        <v>38</v>
      </c>
      <c r="F1883">
        <v>1</v>
      </c>
      <c r="G1883">
        <v>3</v>
      </c>
      <c r="H1883" s="1" t="s">
        <v>36</v>
      </c>
      <c r="I1883" s="3">
        <v>0.39299768518518519</v>
      </c>
      <c r="J1883">
        <v>9</v>
      </c>
      <c r="K1883" s="1" t="s">
        <v>28</v>
      </c>
      <c r="L1883" s="1" t="s">
        <v>19</v>
      </c>
      <c r="M1883" s="1" t="s">
        <v>19</v>
      </c>
      <c r="N1883">
        <v>47</v>
      </c>
      <c r="O1883" s="4">
        <v>6.134259259259259E-4</v>
      </c>
      <c r="P1883">
        <v>4</v>
      </c>
    </row>
    <row r="1884" spans="1:16" x14ac:dyDescent="0.3">
      <c r="A1884">
        <v>1883</v>
      </c>
      <c r="B1884" s="1" t="s">
        <v>24</v>
      </c>
      <c r="C1884" s="2">
        <v>44230</v>
      </c>
      <c r="D1884">
        <v>2</v>
      </c>
      <c r="E1884" s="1" t="s">
        <v>38</v>
      </c>
      <c r="F1884">
        <v>1</v>
      </c>
      <c r="G1884">
        <v>3</v>
      </c>
      <c r="H1884" s="1" t="s">
        <v>36</v>
      </c>
      <c r="I1884" s="3">
        <v>0.39500000000000002</v>
      </c>
      <c r="J1884">
        <v>9</v>
      </c>
      <c r="K1884" s="1" t="s">
        <v>26</v>
      </c>
      <c r="L1884" s="1" t="s">
        <v>19</v>
      </c>
      <c r="M1884" s="1" t="s">
        <v>19</v>
      </c>
      <c r="N1884">
        <v>61</v>
      </c>
      <c r="O1884" s="4">
        <v>2.3495370370370371E-3</v>
      </c>
      <c r="P1884">
        <v>4</v>
      </c>
    </row>
    <row r="1885" spans="1:16" x14ac:dyDescent="0.3">
      <c r="A1885">
        <v>1884</v>
      </c>
      <c r="B1885" s="1" t="s">
        <v>24</v>
      </c>
      <c r="C1885" s="2">
        <v>44230</v>
      </c>
      <c r="D1885">
        <v>2</v>
      </c>
      <c r="E1885" s="1" t="s">
        <v>38</v>
      </c>
      <c r="F1885">
        <v>1</v>
      </c>
      <c r="G1885">
        <v>3</v>
      </c>
      <c r="H1885" s="1" t="s">
        <v>36</v>
      </c>
      <c r="I1885" s="3">
        <v>0.39500000000000002</v>
      </c>
      <c r="J1885">
        <v>9</v>
      </c>
      <c r="K1885" s="1" t="s">
        <v>26</v>
      </c>
      <c r="L1885" s="1" t="s">
        <v>19</v>
      </c>
      <c r="M1885" s="1" t="s">
        <v>19</v>
      </c>
      <c r="N1885">
        <v>73</v>
      </c>
      <c r="O1885" s="4">
        <v>3.8657407407407408E-3</v>
      </c>
      <c r="P1885">
        <v>5</v>
      </c>
    </row>
    <row r="1886" spans="1:16" x14ac:dyDescent="0.3">
      <c r="A1886">
        <v>1885</v>
      </c>
      <c r="B1886" s="1" t="s">
        <v>23</v>
      </c>
      <c r="C1886" s="2">
        <v>44230</v>
      </c>
      <c r="D1886">
        <v>2</v>
      </c>
      <c r="E1886" s="1" t="s">
        <v>38</v>
      </c>
      <c r="F1886">
        <v>1</v>
      </c>
      <c r="G1886">
        <v>3</v>
      </c>
      <c r="H1886" s="1" t="s">
        <v>36</v>
      </c>
      <c r="I1886" s="3">
        <v>0.4</v>
      </c>
      <c r="J1886">
        <v>9</v>
      </c>
      <c r="K1886" s="1" t="s">
        <v>21</v>
      </c>
      <c r="L1886" s="1" t="s">
        <v>19</v>
      </c>
      <c r="M1886" s="1" t="s">
        <v>19</v>
      </c>
      <c r="N1886">
        <v>67</v>
      </c>
      <c r="O1886" s="4">
        <v>3.6689814814814814E-3</v>
      </c>
      <c r="P1886">
        <v>5</v>
      </c>
    </row>
    <row r="1887" spans="1:16" x14ac:dyDescent="0.3">
      <c r="A1887">
        <v>1886</v>
      </c>
      <c r="B1887" s="1" t="s">
        <v>24</v>
      </c>
      <c r="C1887" s="2">
        <v>44230</v>
      </c>
      <c r="D1887">
        <v>2</v>
      </c>
      <c r="E1887" s="1" t="s">
        <v>38</v>
      </c>
      <c r="F1887">
        <v>1</v>
      </c>
      <c r="G1887">
        <v>3</v>
      </c>
      <c r="H1887" s="1" t="s">
        <v>36</v>
      </c>
      <c r="I1887" s="3">
        <v>0.4</v>
      </c>
      <c r="J1887">
        <v>9</v>
      </c>
      <c r="K1887" s="1" t="s">
        <v>28</v>
      </c>
      <c r="L1887" s="1" t="s">
        <v>19</v>
      </c>
      <c r="M1887" s="1" t="s">
        <v>19</v>
      </c>
      <c r="N1887">
        <v>22</v>
      </c>
      <c r="O1887" s="4">
        <v>4.6064814814814814E-3</v>
      </c>
      <c r="P1887">
        <v>1</v>
      </c>
    </row>
    <row r="1888" spans="1:16" x14ac:dyDescent="0.3">
      <c r="A1888">
        <v>1887</v>
      </c>
      <c r="B1888" s="1" t="s">
        <v>20</v>
      </c>
      <c r="C1888" s="2">
        <v>44230</v>
      </c>
      <c r="D1888">
        <v>2</v>
      </c>
      <c r="E1888" s="1" t="s">
        <v>38</v>
      </c>
      <c r="F1888">
        <v>1</v>
      </c>
      <c r="G1888">
        <v>3</v>
      </c>
      <c r="H1888" s="1" t="s">
        <v>36</v>
      </c>
      <c r="I1888" s="3">
        <v>0.40400462962962963</v>
      </c>
      <c r="J1888">
        <v>9</v>
      </c>
      <c r="K1888" s="1" t="s">
        <v>18</v>
      </c>
      <c r="L1888" s="1" t="s">
        <v>19</v>
      </c>
      <c r="M1888" s="1" t="s">
        <v>19</v>
      </c>
      <c r="N1888">
        <v>86</v>
      </c>
      <c r="O1888" s="4">
        <v>5.0925925925925921E-4</v>
      </c>
      <c r="P1888">
        <v>5</v>
      </c>
    </row>
    <row r="1889" spans="1:16" x14ac:dyDescent="0.3">
      <c r="A1889">
        <v>1888</v>
      </c>
      <c r="B1889" s="1" t="s">
        <v>15</v>
      </c>
      <c r="C1889" s="2">
        <v>44230</v>
      </c>
      <c r="D1889">
        <v>2</v>
      </c>
      <c r="E1889" s="1" t="s">
        <v>38</v>
      </c>
      <c r="F1889">
        <v>1</v>
      </c>
      <c r="G1889">
        <v>3</v>
      </c>
      <c r="H1889" s="1" t="s">
        <v>36</v>
      </c>
      <c r="I1889" s="3">
        <v>0.40400462962962963</v>
      </c>
      <c r="J1889">
        <v>9</v>
      </c>
      <c r="K1889" s="1" t="s">
        <v>28</v>
      </c>
      <c r="L1889" s="1" t="s">
        <v>22</v>
      </c>
      <c r="M1889" s="1" t="s">
        <v>22</v>
      </c>
      <c r="N1889"/>
      <c r="O1889" s="4"/>
    </row>
    <row r="1890" spans="1:16" x14ac:dyDescent="0.3">
      <c r="A1890">
        <v>1889</v>
      </c>
      <c r="B1890" s="1" t="s">
        <v>24</v>
      </c>
      <c r="C1890" s="2">
        <v>44230</v>
      </c>
      <c r="D1890">
        <v>2</v>
      </c>
      <c r="E1890" s="1" t="s">
        <v>38</v>
      </c>
      <c r="F1890">
        <v>1</v>
      </c>
      <c r="G1890">
        <v>3</v>
      </c>
      <c r="H1890" s="1" t="s">
        <v>36</v>
      </c>
      <c r="I1890" s="3">
        <v>0.40900462962962963</v>
      </c>
      <c r="J1890">
        <v>9</v>
      </c>
      <c r="K1890" s="1" t="s">
        <v>28</v>
      </c>
      <c r="L1890" s="1" t="s">
        <v>22</v>
      </c>
      <c r="M1890" s="1" t="s">
        <v>22</v>
      </c>
      <c r="N1890"/>
      <c r="O1890" s="4"/>
    </row>
    <row r="1891" spans="1:16" x14ac:dyDescent="0.3">
      <c r="A1891">
        <v>1890</v>
      </c>
      <c r="B1891" s="1" t="s">
        <v>15</v>
      </c>
      <c r="C1891" s="2">
        <v>44230</v>
      </c>
      <c r="D1891">
        <v>2</v>
      </c>
      <c r="E1891" s="1" t="s">
        <v>38</v>
      </c>
      <c r="F1891">
        <v>1</v>
      </c>
      <c r="G1891">
        <v>3</v>
      </c>
      <c r="H1891" s="1" t="s">
        <v>36</v>
      </c>
      <c r="I1891" s="3">
        <v>0.40900462962962963</v>
      </c>
      <c r="J1891">
        <v>9</v>
      </c>
      <c r="K1891" s="1" t="s">
        <v>18</v>
      </c>
      <c r="L1891" s="1" t="s">
        <v>22</v>
      </c>
      <c r="M1891" s="1" t="s">
        <v>22</v>
      </c>
      <c r="N1891"/>
      <c r="O1891" s="4"/>
    </row>
    <row r="1892" spans="1:16" x14ac:dyDescent="0.3">
      <c r="A1892">
        <v>1891</v>
      </c>
      <c r="B1892" s="1" t="s">
        <v>31</v>
      </c>
      <c r="C1892" s="2">
        <v>44230</v>
      </c>
      <c r="D1892">
        <v>2</v>
      </c>
      <c r="E1892" s="1" t="s">
        <v>38</v>
      </c>
      <c r="F1892">
        <v>1</v>
      </c>
      <c r="G1892">
        <v>3</v>
      </c>
      <c r="H1892" s="1" t="s">
        <v>36</v>
      </c>
      <c r="I1892" s="3">
        <v>0.42299768518518521</v>
      </c>
      <c r="J1892">
        <v>10</v>
      </c>
      <c r="K1892" s="1" t="s">
        <v>28</v>
      </c>
      <c r="L1892" s="1" t="s">
        <v>22</v>
      </c>
      <c r="M1892" s="1" t="s">
        <v>22</v>
      </c>
      <c r="N1892"/>
      <c r="O1892" s="4"/>
    </row>
    <row r="1893" spans="1:16" x14ac:dyDescent="0.3">
      <c r="A1893">
        <v>1892</v>
      </c>
      <c r="B1893" s="1" t="s">
        <v>27</v>
      </c>
      <c r="C1893" s="2">
        <v>44230</v>
      </c>
      <c r="D1893">
        <v>2</v>
      </c>
      <c r="E1893" s="1" t="s">
        <v>38</v>
      </c>
      <c r="F1893">
        <v>1</v>
      </c>
      <c r="G1893">
        <v>3</v>
      </c>
      <c r="H1893" s="1" t="s">
        <v>36</v>
      </c>
      <c r="I1893" s="3">
        <v>0.42299768518518521</v>
      </c>
      <c r="J1893">
        <v>10</v>
      </c>
      <c r="K1893" s="1" t="s">
        <v>26</v>
      </c>
      <c r="L1893" s="1" t="s">
        <v>19</v>
      </c>
      <c r="M1893" s="1" t="s">
        <v>19</v>
      </c>
      <c r="N1893">
        <v>46</v>
      </c>
      <c r="O1893" s="4">
        <v>2.5925925925925925E-3</v>
      </c>
      <c r="P1893">
        <v>4</v>
      </c>
    </row>
    <row r="1894" spans="1:16" x14ac:dyDescent="0.3">
      <c r="A1894">
        <v>1893</v>
      </c>
      <c r="B1894" s="1" t="s">
        <v>24</v>
      </c>
      <c r="C1894" s="2">
        <v>44230</v>
      </c>
      <c r="D1894">
        <v>2</v>
      </c>
      <c r="E1894" s="1" t="s">
        <v>38</v>
      </c>
      <c r="F1894">
        <v>1</v>
      </c>
      <c r="G1894">
        <v>3</v>
      </c>
      <c r="H1894" s="1" t="s">
        <v>36</v>
      </c>
      <c r="I1894" s="3">
        <v>0.42799768518518516</v>
      </c>
      <c r="J1894">
        <v>10</v>
      </c>
      <c r="K1894" s="1" t="s">
        <v>18</v>
      </c>
      <c r="L1894" s="1" t="s">
        <v>19</v>
      </c>
      <c r="M1894" s="1" t="s">
        <v>19</v>
      </c>
      <c r="N1894">
        <v>81</v>
      </c>
      <c r="O1894" s="4">
        <v>1.3541666666666667E-3</v>
      </c>
      <c r="P1894">
        <v>4</v>
      </c>
    </row>
    <row r="1895" spans="1:16" x14ac:dyDescent="0.3">
      <c r="A1895">
        <v>1894</v>
      </c>
      <c r="B1895" s="1" t="s">
        <v>29</v>
      </c>
      <c r="C1895" s="2">
        <v>44230</v>
      </c>
      <c r="D1895">
        <v>2</v>
      </c>
      <c r="E1895" s="1" t="s">
        <v>38</v>
      </c>
      <c r="F1895">
        <v>1</v>
      </c>
      <c r="G1895">
        <v>3</v>
      </c>
      <c r="H1895" s="1" t="s">
        <v>36</v>
      </c>
      <c r="I1895" s="3">
        <v>0.42799768518518516</v>
      </c>
      <c r="J1895">
        <v>10</v>
      </c>
      <c r="K1895" s="1" t="s">
        <v>26</v>
      </c>
      <c r="L1895" s="1" t="s">
        <v>19</v>
      </c>
      <c r="M1895" s="1" t="s">
        <v>19</v>
      </c>
      <c r="N1895">
        <v>20</v>
      </c>
      <c r="O1895" s="4">
        <v>1.8171296296296297E-3</v>
      </c>
      <c r="P1895">
        <v>3</v>
      </c>
    </row>
    <row r="1896" spans="1:16" x14ac:dyDescent="0.3">
      <c r="A1896">
        <v>1895</v>
      </c>
      <c r="B1896" s="1" t="s">
        <v>15</v>
      </c>
      <c r="C1896" s="2">
        <v>44230</v>
      </c>
      <c r="D1896">
        <v>2</v>
      </c>
      <c r="E1896" s="1" t="s">
        <v>38</v>
      </c>
      <c r="F1896">
        <v>1</v>
      </c>
      <c r="G1896">
        <v>3</v>
      </c>
      <c r="H1896" s="1" t="s">
        <v>36</v>
      </c>
      <c r="I1896" s="3">
        <v>0.43099537037037039</v>
      </c>
      <c r="J1896">
        <v>10</v>
      </c>
      <c r="K1896" s="1" t="s">
        <v>28</v>
      </c>
      <c r="L1896" s="1" t="s">
        <v>19</v>
      </c>
      <c r="M1896" s="1" t="s">
        <v>19</v>
      </c>
      <c r="N1896">
        <v>85</v>
      </c>
      <c r="O1896" s="4">
        <v>4.2939814814814811E-3</v>
      </c>
      <c r="P1896">
        <v>1</v>
      </c>
    </row>
    <row r="1897" spans="1:16" x14ac:dyDescent="0.3">
      <c r="A1897">
        <v>1896</v>
      </c>
      <c r="B1897" s="1" t="s">
        <v>31</v>
      </c>
      <c r="C1897" s="2">
        <v>44230</v>
      </c>
      <c r="D1897">
        <v>2</v>
      </c>
      <c r="E1897" s="1" t="s">
        <v>38</v>
      </c>
      <c r="F1897">
        <v>1</v>
      </c>
      <c r="G1897">
        <v>3</v>
      </c>
      <c r="H1897" s="1" t="s">
        <v>36</v>
      </c>
      <c r="I1897" s="3">
        <v>0.43099537037037039</v>
      </c>
      <c r="J1897">
        <v>10</v>
      </c>
      <c r="K1897" s="1" t="s">
        <v>28</v>
      </c>
      <c r="L1897" s="1" t="s">
        <v>19</v>
      </c>
      <c r="M1897" s="1" t="s">
        <v>19</v>
      </c>
      <c r="N1897">
        <v>91</v>
      </c>
      <c r="O1897" s="4">
        <v>2.9050925925925928E-3</v>
      </c>
      <c r="P1897">
        <v>4</v>
      </c>
    </row>
    <row r="1898" spans="1:16" x14ac:dyDescent="0.3">
      <c r="A1898">
        <v>1897</v>
      </c>
      <c r="B1898" s="1" t="s">
        <v>31</v>
      </c>
      <c r="C1898" s="2">
        <v>44230</v>
      </c>
      <c r="D1898">
        <v>2</v>
      </c>
      <c r="E1898" s="1" t="s">
        <v>38</v>
      </c>
      <c r="F1898">
        <v>1</v>
      </c>
      <c r="G1898">
        <v>3</v>
      </c>
      <c r="H1898" s="1" t="s">
        <v>36</v>
      </c>
      <c r="I1898" s="3">
        <v>0.44799768518518518</v>
      </c>
      <c r="J1898">
        <v>10</v>
      </c>
      <c r="K1898" s="1" t="s">
        <v>18</v>
      </c>
      <c r="L1898" s="1" t="s">
        <v>22</v>
      </c>
      <c r="M1898" s="1" t="s">
        <v>22</v>
      </c>
      <c r="N1898"/>
      <c r="O1898" s="4"/>
    </row>
    <row r="1899" spans="1:16" x14ac:dyDescent="0.3">
      <c r="A1899">
        <v>1898</v>
      </c>
      <c r="B1899" s="1" t="s">
        <v>15</v>
      </c>
      <c r="C1899" s="2">
        <v>44230</v>
      </c>
      <c r="D1899">
        <v>2</v>
      </c>
      <c r="E1899" s="1" t="s">
        <v>38</v>
      </c>
      <c r="F1899">
        <v>1</v>
      </c>
      <c r="G1899">
        <v>3</v>
      </c>
      <c r="H1899" s="1" t="s">
        <v>36</v>
      </c>
      <c r="I1899" s="3">
        <v>0.44799768518518518</v>
      </c>
      <c r="J1899">
        <v>10</v>
      </c>
      <c r="K1899" s="1" t="s">
        <v>25</v>
      </c>
      <c r="L1899" s="1" t="s">
        <v>19</v>
      </c>
      <c r="M1899" s="1" t="s">
        <v>19</v>
      </c>
      <c r="N1899">
        <v>87</v>
      </c>
      <c r="O1899" s="4">
        <v>2.9282407407407408E-3</v>
      </c>
      <c r="P1899">
        <v>4</v>
      </c>
    </row>
    <row r="1900" spans="1:16" x14ac:dyDescent="0.3">
      <c r="A1900">
        <v>1899</v>
      </c>
      <c r="B1900" s="1" t="s">
        <v>24</v>
      </c>
      <c r="C1900" s="2">
        <v>44230</v>
      </c>
      <c r="D1900">
        <v>2</v>
      </c>
      <c r="E1900" s="1" t="s">
        <v>38</v>
      </c>
      <c r="F1900">
        <v>1</v>
      </c>
      <c r="G1900">
        <v>3</v>
      </c>
      <c r="H1900" s="1" t="s">
        <v>36</v>
      </c>
      <c r="I1900" s="3">
        <v>0.45200231481481479</v>
      </c>
      <c r="J1900">
        <v>10</v>
      </c>
      <c r="K1900" s="1" t="s">
        <v>18</v>
      </c>
      <c r="L1900" s="1" t="s">
        <v>22</v>
      </c>
      <c r="M1900" s="1" t="s">
        <v>22</v>
      </c>
      <c r="N1900"/>
      <c r="O1900" s="4"/>
    </row>
    <row r="1901" spans="1:16" x14ac:dyDescent="0.3">
      <c r="A1901">
        <v>1900</v>
      </c>
      <c r="B1901" s="1" t="s">
        <v>30</v>
      </c>
      <c r="C1901" s="2">
        <v>44230</v>
      </c>
      <c r="D1901">
        <v>2</v>
      </c>
      <c r="E1901" s="1" t="s">
        <v>38</v>
      </c>
      <c r="F1901">
        <v>1</v>
      </c>
      <c r="G1901">
        <v>3</v>
      </c>
      <c r="H1901" s="1" t="s">
        <v>36</v>
      </c>
      <c r="I1901" s="3">
        <v>0.45200231481481479</v>
      </c>
      <c r="J1901">
        <v>10</v>
      </c>
      <c r="K1901" s="1" t="s">
        <v>26</v>
      </c>
      <c r="L1901" s="1" t="s">
        <v>19</v>
      </c>
      <c r="M1901" s="1" t="s">
        <v>19</v>
      </c>
      <c r="N1901">
        <v>41</v>
      </c>
      <c r="O1901" s="4">
        <v>4.7916666666666663E-3</v>
      </c>
      <c r="P1901">
        <v>4</v>
      </c>
    </row>
    <row r="1902" spans="1:16" x14ac:dyDescent="0.3">
      <c r="A1902">
        <v>1901</v>
      </c>
      <c r="B1902" s="1" t="s">
        <v>31</v>
      </c>
      <c r="C1902" s="2">
        <v>44230</v>
      </c>
      <c r="D1902">
        <v>2</v>
      </c>
      <c r="E1902" s="1" t="s">
        <v>38</v>
      </c>
      <c r="F1902">
        <v>1</v>
      </c>
      <c r="G1902">
        <v>3</v>
      </c>
      <c r="H1902" s="1" t="s">
        <v>36</v>
      </c>
      <c r="I1902" s="3">
        <v>0.4670023148148148</v>
      </c>
      <c r="J1902">
        <v>11</v>
      </c>
      <c r="K1902" s="1" t="s">
        <v>18</v>
      </c>
      <c r="L1902" s="1" t="s">
        <v>19</v>
      </c>
      <c r="M1902" s="1" t="s">
        <v>19</v>
      </c>
      <c r="N1902">
        <v>20</v>
      </c>
      <c r="O1902" s="4">
        <v>4.8379629629629632E-3</v>
      </c>
      <c r="P1902">
        <v>4</v>
      </c>
    </row>
    <row r="1903" spans="1:16" x14ac:dyDescent="0.3">
      <c r="A1903">
        <v>1902</v>
      </c>
      <c r="B1903" s="1" t="s">
        <v>30</v>
      </c>
      <c r="C1903" s="2">
        <v>44230</v>
      </c>
      <c r="D1903">
        <v>2</v>
      </c>
      <c r="E1903" s="1" t="s">
        <v>38</v>
      </c>
      <c r="F1903">
        <v>1</v>
      </c>
      <c r="G1903">
        <v>3</v>
      </c>
      <c r="H1903" s="1" t="s">
        <v>36</v>
      </c>
      <c r="I1903" s="3">
        <v>0.4670023148148148</v>
      </c>
      <c r="J1903">
        <v>11</v>
      </c>
      <c r="K1903" s="1" t="s">
        <v>25</v>
      </c>
      <c r="L1903" s="1" t="s">
        <v>19</v>
      </c>
      <c r="M1903" s="1" t="s">
        <v>19</v>
      </c>
      <c r="N1903">
        <v>14</v>
      </c>
      <c r="O1903" s="4">
        <v>3.0439814814814813E-3</v>
      </c>
      <c r="P1903">
        <v>4</v>
      </c>
    </row>
    <row r="1904" spans="1:16" x14ac:dyDescent="0.3">
      <c r="A1904">
        <v>1903</v>
      </c>
      <c r="B1904" s="1" t="s">
        <v>20</v>
      </c>
      <c r="C1904" s="2">
        <v>44230</v>
      </c>
      <c r="D1904">
        <v>2</v>
      </c>
      <c r="E1904" s="1" t="s">
        <v>38</v>
      </c>
      <c r="F1904">
        <v>1</v>
      </c>
      <c r="G1904">
        <v>3</v>
      </c>
      <c r="H1904" s="1" t="s">
        <v>36</v>
      </c>
      <c r="I1904" s="3">
        <v>0.4679976851851852</v>
      </c>
      <c r="J1904">
        <v>11</v>
      </c>
      <c r="K1904" s="1" t="s">
        <v>26</v>
      </c>
      <c r="L1904" s="1" t="s">
        <v>19</v>
      </c>
      <c r="M1904" s="1" t="s">
        <v>22</v>
      </c>
      <c r="N1904">
        <v>107</v>
      </c>
      <c r="O1904" s="4">
        <v>8.9120370370370373E-4</v>
      </c>
      <c r="P1904">
        <v>4</v>
      </c>
    </row>
    <row r="1905" spans="1:16" x14ac:dyDescent="0.3">
      <c r="A1905">
        <v>1904</v>
      </c>
      <c r="B1905" s="1" t="s">
        <v>31</v>
      </c>
      <c r="C1905" s="2">
        <v>44230</v>
      </c>
      <c r="D1905">
        <v>2</v>
      </c>
      <c r="E1905" s="1" t="s">
        <v>38</v>
      </c>
      <c r="F1905">
        <v>1</v>
      </c>
      <c r="G1905">
        <v>3</v>
      </c>
      <c r="H1905" s="1" t="s">
        <v>36</v>
      </c>
      <c r="I1905" s="3">
        <v>0.4679976851851852</v>
      </c>
      <c r="J1905">
        <v>11</v>
      </c>
      <c r="K1905" s="1" t="s">
        <v>28</v>
      </c>
      <c r="L1905" s="1" t="s">
        <v>22</v>
      </c>
      <c r="M1905" s="1" t="s">
        <v>22</v>
      </c>
      <c r="N1905"/>
      <c r="O1905" s="4"/>
    </row>
    <row r="1906" spans="1:16" x14ac:dyDescent="0.3">
      <c r="A1906">
        <v>1905</v>
      </c>
      <c r="B1906" s="1" t="s">
        <v>30</v>
      </c>
      <c r="C1906" s="2">
        <v>44230</v>
      </c>
      <c r="D1906">
        <v>2</v>
      </c>
      <c r="E1906" s="1" t="s">
        <v>38</v>
      </c>
      <c r="F1906">
        <v>1</v>
      </c>
      <c r="G1906">
        <v>3</v>
      </c>
      <c r="H1906" s="1" t="s">
        <v>36</v>
      </c>
      <c r="I1906" s="3">
        <v>0.48200231481481481</v>
      </c>
      <c r="J1906">
        <v>11</v>
      </c>
      <c r="K1906" s="1" t="s">
        <v>21</v>
      </c>
      <c r="L1906" s="1" t="s">
        <v>22</v>
      </c>
      <c r="M1906" s="1" t="s">
        <v>22</v>
      </c>
      <c r="N1906"/>
      <c r="O1906" s="4"/>
    </row>
    <row r="1907" spans="1:16" x14ac:dyDescent="0.3">
      <c r="A1907">
        <v>1906</v>
      </c>
      <c r="B1907" s="1" t="s">
        <v>31</v>
      </c>
      <c r="C1907" s="2">
        <v>44230</v>
      </c>
      <c r="D1907">
        <v>2</v>
      </c>
      <c r="E1907" s="1" t="s">
        <v>38</v>
      </c>
      <c r="F1907">
        <v>1</v>
      </c>
      <c r="G1907">
        <v>3</v>
      </c>
      <c r="H1907" s="1" t="s">
        <v>36</v>
      </c>
      <c r="I1907" s="3">
        <v>0.48200231481481481</v>
      </c>
      <c r="J1907">
        <v>11</v>
      </c>
      <c r="K1907" s="1" t="s">
        <v>28</v>
      </c>
      <c r="L1907" s="1" t="s">
        <v>19</v>
      </c>
      <c r="M1907" s="1" t="s">
        <v>22</v>
      </c>
      <c r="N1907">
        <v>27</v>
      </c>
      <c r="O1907" s="4">
        <v>5.6712962962962967E-4</v>
      </c>
      <c r="P1907">
        <v>1</v>
      </c>
    </row>
    <row r="1908" spans="1:16" x14ac:dyDescent="0.3">
      <c r="A1908">
        <v>1907</v>
      </c>
      <c r="B1908" s="1" t="s">
        <v>23</v>
      </c>
      <c r="C1908" s="2">
        <v>44230</v>
      </c>
      <c r="D1908">
        <v>2</v>
      </c>
      <c r="E1908" s="1" t="s">
        <v>38</v>
      </c>
      <c r="F1908">
        <v>1</v>
      </c>
      <c r="G1908">
        <v>3</v>
      </c>
      <c r="H1908" s="1" t="s">
        <v>36</v>
      </c>
      <c r="I1908" s="3">
        <v>0.49200231481481482</v>
      </c>
      <c r="J1908">
        <v>11</v>
      </c>
      <c r="K1908" s="1" t="s">
        <v>28</v>
      </c>
      <c r="L1908" s="1" t="s">
        <v>19</v>
      </c>
      <c r="M1908" s="1" t="s">
        <v>19</v>
      </c>
      <c r="N1908">
        <v>119</v>
      </c>
      <c r="O1908" s="4">
        <v>3.2638888888888891E-3</v>
      </c>
      <c r="P1908">
        <v>4</v>
      </c>
    </row>
    <row r="1909" spans="1:16" x14ac:dyDescent="0.3">
      <c r="A1909">
        <v>1908</v>
      </c>
      <c r="B1909" s="1" t="s">
        <v>27</v>
      </c>
      <c r="C1909" s="2">
        <v>44230</v>
      </c>
      <c r="D1909">
        <v>2</v>
      </c>
      <c r="E1909" s="1" t="s">
        <v>38</v>
      </c>
      <c r="F1909">
        <v>1</v>
      </c>
      <c r="G1909">
        <v>3</v>
      </c>
      <c r="H1909" s="1" t="s">
        <v>36</v>
      </c>
      <c r="I1909" s="3">
        <v>0.49200231481481482</v>
      </c>
      <c r="J1909">
        <v>11</v>
      </c>
      <c r="K1909" s="1" t="s">
        <v>18</v>
      </c>
      <c r="L1909" s="1" t="s">
        <v>19</v>
      </c>
      <c r="M1909" s="1" t="s">
        <v>19</v>
      </c>
      <c r="N1909">
        <v>55</v>
      </c>
      <c r="O1909" s="4">
        <v>1.6782407407407408E-3</v>
      </c>
      <c r="P1909">
        <v>1</v>
      </c>
    </row>
    <row r="1910" spans="1:16" x14ac:dyDescent="0.3">
      <c r="A1910">
        <v>1909</v>
      </c>
      <c r="B1910" s="1" t="s">
        <v>24</v>
      </c>
      <c r="C1910" s="2">
        <v>44230</v>
      </c>
      <c r="D1910">
        <v>2</v>
      </c>
      <c r="E1910" s="1" t="s">
        <v>38</v>
      </c>
      <c r="F1910">
        <v>1</v>
      </c>
      <c r="G1910">
        <v>3</v>
      </c>
      <c r="H1910" s="1" t="s">
        <v>36</v>
      </c>
      <c r="I1910" s="3">
        <v>0.50099537037037034</v>
      </c>
      <c r="J1910">
        <v>12</v>
      </c>
      <c r="K1910" s="1" t="s">
        <v>25</v>
      </c>
      <c r="L1910" s="1" t="s">
        <v>19</v>
      </c>
      <c r="M1910" s="1" t="s">
        <v>19</v>
      </c>
      <c r="N1910">
        <v>62</v>
      </c>
      <c r="O1910" s="4">
        <v>3.3564814814814816E-3</v>
      </c>
      <c r="P1910">
        <v>3</v>
      </c>
    </row>
    <row r="1911" spans="1:16" x14ac:dyDescent="0.3">
      <c r="A1911">
        <v>1910</v>
      </c>
      <c r="B1911" s="1" t="s">
        <v>27</v>
      </c>
      <c r="C1911" s="2">
        <v>44230</v>
      </c>
      <c r="D1911">
        <v>2</v>
      </c>
      <c r="E1911" s="1" t="s">
        <v>38</v>
      </c>
      <c r="F1911">
        <v>1</v>
      </c>
      <c r="G1911">
        <v>3</v>
      </c>
      <c r="H1911" s="1" t="s">
        <v>36</v>
      </c>
      <c r="I1911" s="3">
        <v>0.50099537037037034</v>
      </c>
      <c r="J1911">
        <v>12</v>
      </c>
      <c r="K1911" s="1" t="s">
        <v>21</v>
      </c>
      <c r="L1911" s="1" t="s">
        <v>19</v>
      </c>
      <c r="M1911" s="1" t="s">
        <v>19</v>
      </c>
      <c r="N1911">
        <v>105</v>
      </c>
      <c r="O1911" s="4">
        <v>2.3032407407407407E-3</v>
      </c>
      <c r="P1911">
        <v>3</v>
      </c>
    </row>
    <row r="1912" spans="1:16" x14ac:dyDescent="0.3">
      <c r="A1912">
        <v>1911</v>
      </c>
      <c r="B1912" s="1" t="s">
        <v>30</v>
      </c>
      <c r="C1912" s="2">
        <v>44230</v>
      </c>
      <c r="D1912">
        <v>2</v>
      </c>
      <c r="E1912" s="1" t="s">
        <v>38</v>
      </c>
      <c r="F1912">
        <v>1</v>
      </c>
      <c r="G1912">
        <v>3</v>
      </c>
      <c r="H1912" s="1" t="s">
        <v>36</v>
      </c>
      <c r="I1912" s="3">
        <v>0.52799768518518519</v>
      </c>
      <c r="J1912">
        <v>12</v>
      </c>
      <c r="K1912" s="1" t="s">
        <v>18</v>
      </c>
      <c r="L1912" s="1" t="s">
        <v>19</v>
      </c>
      <c r="M1912" s="1" t="s">
        <v>19</v>
      </c>
      <c r="N1912">
        <v>16</v>
      </c>
      <c r="O1912" s="4">
        <v>3.8425925925925928E-3</v>
      </c>
      <c r="P1912">
        <v>5</v>
      </c>
    </row>
    <row r="1913" spans="1:16" x14ac:dyDescent="0.3">
      <c r="A1913">
        <v>1912</v>
      </c>
      <c r="B1913" s="1" t="s">
        <v>15</v>
      </c>
      <c r="C1913" s="2">
        <v>44230</v>
      </c>
      <c r="D1913">
        <v>2</v>
      </c>
      <c r="E1913" s="1" t="s">
        <v>38</v>
      </c>
      <c r="F1913">
        <v>1</v>
      </c>
      <c r="G1913">
        <v>3</v>
      </c>
      <c r="H1913" s="1" t="s">
        <v>36</v>
      </c>
      <c r="I1913" s="3">
        <v>0.52799768518518519</v>
      </c>
      <c r="J1913">
        <v>12</v>
      </c>
      <c r="K1913" s="1" t="s">
        <v>21</v>
      </c>
      <c r="L1913" s="1" t="s">
        <v>22</v>
      </c>
      <c r="M1913" s="1" t="s">
        <v>22</v>
      </c>
      <c r="N1913"/>
      <c r="O1913" s="4"/>
    </row>
    <row r="1914" spans="1:16" x14ac:dyDescent="0.3">
      <c r="A1914">
        <v>1913</v>
      </c>
      <c r="B1914" s="1" t="s">
        <v>27</v>
      </c>
      <c r="C1914" s="2">
        <v>44230</v>
      </c>
      <c r="D1914">
        <v>2</v>
      </c>
      <c r="E1914" s="1" t="s">
        <v>38</v>
      </c>
      <c r="F1914">
        <v>1</v>
      </c>
      <c r="G1914">
        <v>3</v>
      </c>
      <c r="H1914" s="1" t="s">
        <v>36</v>
      </c>
      <c r="I1914" s="3">
        <v>0.53099537037037037</v>
      </c>
      <c r="J1914">
        <v>12</v>
      </c>
      <c r="K1914" s="1" t="s">
        <v>21</v>
      </c>
      <c r="L1914" s="1" t="s">
        <v>19</v>
      </c>
      <c r="M1914" s="1" t="s">
        <v>19</v>
      </c>
      <c r="N1914">
        <v>23</v>
      </c>
      <c r="O1914" s="4">
        <v>2.5462962962962965E-3</v>
      </c>
      <c r="P1914">
        <v>1</v>
      </c>
    </row>
    <row r="1915" spans="1:16" x14ac:dyDescent="0.3">
      <c r="A1915">
        <v>1914</v>
      </c>
      <c r="B1915" s="1" t="s">
        <v>29</v>
      </c>
      <c r="C1915" s="2">
        <v>44230</v>
      </c>
      <c r="D1915">
        <v>2</v>
      </c>
      <c r="E1915" s="1" t="s">
        <v>38</v>
      </c>
      <c r="F1915">
        <v>1</v>
      </c>
      <c r="G1915">
        <v>3</v>
      </c>
      <c r="H1915" s="1" t="s">
        <v>36</v>
      </c>
      <c r="I1915" s="3">
        <v>0.53099537037037037</v>
      </c>
      <c r="J1915">
        <v>12</v>
      </c>
      <c r="K1915" s="1" t="s">
        <v>26</v>
      </c>
      <c r="L1915" s="1" t="s">
        <v>22</v>
      </c>
      <c r="M1915" s="1" t="s">
        <v>22</v>
      </c>
      <c r="N1915"/>
      <c r="O1915" s="4"/>
    </row>
    <row r="1916" spans="1:16" x14ac:dyDescent="0.3">
      <c r="A1916">
        <v>1915</v>
      </c>
      <c r="B1916" s="1" t="s">
        <v>15</v>
      </c>
      <c r="C1916" s="2">
        <v>44230</v>
      </c>
      <c r="D1916">
        <v>2</v>
      </c>
      <c r="E1916" s="1" t="s">
        <v>38</v>
      </c>
      <c r="F1916">
        <v>1</v>
      </c>
      <c r="G1916">
        <v>3</v>
      </c>
      <c r="H1916" s="1" t="s">
        <v>36</v>
      </c>
      <c r="I1916" s="3">
        <v>0.53700231481481486</v>
      </c>
      <c r="J1916">
        <v>12</v>
      </c>
      <c r="K1916" s="1" t="s">
        <v>25</v>
      </c>
      <c r="L1916" s="1" t="s">
        <v>19</v>
      </c>
      <c r="M1916" s="1" t="s">
        <v>19</v>
      </c>
      <c r="N1916">
        <v>89</v>
      </c>
      <c r="O1916" s="4">
        <v>3.1481481481481482E-3</v>
      </c>
      <c r="P1916">
        <v>5</v>
      </c>
    </row>
    <row r="1917" spans="1:16" x14ac:dyDescent="0.3">
      <c r="A1917">
        <v>1916</v>
      </c>
      <c r="B1917" s="1" t="s">
        <v>15</v>
      </c>
      <c r="C1917" s="2">
        <v>44230</v>
      </c>
      <c r="D1917">
        <v>2</v>
      </c>
      <c r="E1917" s="1" t="s">
        <v>38</v>
      </c>
      <c r="F1917">
        <v>1</v>
      </c>
      <c r="G1917">
        <v>3</v>
      </c>
      <c r="H1917" s="1" t="s">
        <v>36</v>
      </c>
      <c r="I1917" s="3">
        <v>0.53700231481481486</v>
      </c>
      <c r="J1917">
        <v>12</v>
      </c>
      <c r="K1917" s="1" t="s">
        <v>21</v>
      </c>
      <c r="L1917" s="1" t="s">
        <v>19</v>
      </c>
      <c r="M1917" s="1" t="s">
        <v>19</v>
      </c>
      <c r="N1917">
        <v>53</v>
      </c>
      <c r="O1917" s="4">
        <v>1.1226851851851851E-3</v>
      </c>
      <c r="P1917">
        <v>5</v>
      </c>
    </row>
    <row r="1918" spans="1:16" x14ac:dyDescent="0.3">
      <c r="A1918">
        <v>1917</v>
      </c>
      <c r="B1918" s="1" t="s">
        <v>15</v>
      </c>
      <c r="C1918" s="2">
        <v>44230</v>
      </c>
      <c r="D1918">
        <v>2</v>
      </c>
      <c r="E1918" s="1" t="s">
        <v>38</v>
      </c>
      <c r="F1918">
        <v>1</v>
      </c>
      <c r="G1918">
        <v>3</v>
      </c>
      <c r="H1918" s="1" t="s">
        <v>36</v>
      </c>
      <c r="I1918" s="3">
        <v>0.54</v>
      </c>
      <c r="J1918">
        <v>12</v>
      </c>
      <c r="K1918" s="1" t="s">
        <v>18</v>
      </c>
      <c r="L1918" s="1" t="s">
        <v>19</v>
      </c>
      <c r="M1918" s="1" t="s">
        <v>22</v>
      </c>
      <c r="N1918">
        <v>104</v>
      </c>
      <c r="O1918" s="4">
        <v>1.261574074074074E-3</v>
      </c>
      <c r="P1918">
        <v>3</v>
      </c>
    </row>
    <row r="1919" spans="1:16" x14ac:dyDescent="0.3">
      <c r="A1919">
        <v>1918</v>
      </c>
      <c r="B1919" s="1" t="s">
        <v>27</v>
      </c>
      <c r="C1919" s="2">
        <v>44230</v>
      </c>
      <c r="D1919">
        <v>2</v>
      </c>
      <c r="E1919" s="1" t="s">
        <v>38</v>
      </c>
      <c r="F1919">
        <v>1</v>
      </c>
      <c r="G1919">
        <v>3</v>
      </c>
      <c r="H1919" s="1" t="s">
        <v>36</v>
      </c>
      <c r="I1919" s="3">
        <v>0.54</v>
      </c>
      <c r="J1919">
        <v>12</v>
      </c>
      <c r="K1919" s="1" t="s">
        <v>25</v>
      </c>
      <c r="L1919" s="1" t="s">
        <v>19</v>
      </c>
      <c r="M1919" s="1" t="s">
        <v>19</v>
      </c>
      <c r="N1919">
        <v>78</v>
      </c>
      <c r="O1919" s="4">
        <v>1.8749999999999999E-3</v>
      </c>
      <c r="P1919">
        <v>2</v>
      </c>
    </row>
    <row r="1920" spans="1:16" x14ac:dyDescent="0.3">
      <c r="A1920">
        <v>1919</v>
      </c>
      <c r="B1920" s="1" t="s">
        <v>23</v>
      </c>
      <c r="C1920" s="2">
        <v>44230</v>
      </c>
      <c r="D1920">
        <v>2</v>
      </c>
      <c r="E1920" s="1" t="s">
        <v>38</v>
      </c>
      <c r="F1920">
        <v>1</v>
      </c>
      <c r="G1920">
        <v>3</v>
      </c>
      <c r="H1920" s="1" t="s">
        <v>36</v>
      </c>
      <c r="I1920" s="3">
        <v>0.54299768518518521</v>
      </c>
      <c r="J1920">
        <v>13</v>
      </c>
      <c r="K1920" s="1" t="s">
        <v>21</v>
      </c>
      <c r="L1920" s="1" t="s">
        <v>19</v>
      </c>
      <c r="M1920" s="1" t="s">
        <v>19</v>
      </c>
      <c r="N1920">
        <v>92</v>
      </c>
      <c r="O1920" s="4">
        <v>3.3680555555555556E-3</v>
      </c>
      <c r="P1920">
        <v>2</v>
      </c>
    </row>
    <row r="1921" spans="1:16" x14ac:dyDescent="0.3">
      <c r="A1921">
        <v>1920</v>
      </c>
      <c r="B1921" s="1" t="s">
        <v>30</v>
      </c>
      <c r="C1921" s="2">
        <v>44230</v>
      </c>
      <c r="D1921">
        <v>2</v>
      </c>
      <c r="E1921" s="1" t="s">
        <v>38</v>
      </c>
      <c r="F1921">
        <v>1</v>
      </c>
      <c r="G1921">
        <v>3</v>
      </c>
      <c r="H1921" s="1" t="s">
        <v>36</v>
      </c>
      <c r="I1921" s="3">
        <v>0.54299768518518521</v>
      </c>
      <c r="J1921">
        <v>13</v>
      </c>
      <c r="K1921" s="1" t="s">
        <v>28</v>
      </c>
      <c r="L1921" s="1" t="s">
        <v>19</v>
      </c>
      <c r="M1921" s="1" t="s">
        <v>19</v>
      </c>
      <c r="N1921">
        <v>107</v>
      </c>
      <c r="O1921" s="4">
        <v>1.5509259259259259E-3</v>
      </c>
      <c r="P1921">
        <v>4</v>
      </c>
    </row>
    <row r="1922" spans="1:16" x14ac:dyDescent="0.3">
      <c r="A1922">
        <v>1921</v>
      </c>
      <c r="B1922" s="1" t="s">
        <v>24</v>
      </c>
      <c r="C1922" s="2">
        <v>44230</v>
      </c>
      <c r="D1922">
        <v>2</v>
      </c>
      <c r="E1922" s="1" t="s">
        <v>38</v>
      </c>
      <c r="F1922">
        <v>1</v>
      </c>
      <c r="G1922">
        <v>3</v>
      </c>
      <c r="H1922" s="1" t="s">
        <v>36</v>
      </c>
      <c r="I1922" s="3">
        <v>0.56400462962962961</v>
      </c>
      <c r="J1922">
        <v>13</v>
      </c>
      <c r="K1922" s="1" t="s">
        <v>28</v>
      </c>
      <c r="L1922" s="1" t="s">
        <v>22</v>
      </c>
      <c r="M1922" s="1" t="s">
        <v>22</v>
      </c>
      <c r="N1922"/>
      <c r="O1922" s="4"/>
    </row>
    <row r="1923" spans="1:16" x14ac:dyDescent="0.3">
      <c r="A1923">
        <v>1922</v>
      </c>
      <c r="B1923" s="1" t="s">
        <v>31</v>
      </c>
      <c r="C1923" s="2">
        <v>44230</v>
      </c>
      <c r="D1923">
        <v>2</v>
      </c>
      <c r="E1923" s="1" t="s">
        <v>38</v>
      </c>
      <c r="F1923">
        <v>1</v>
      </c>
      <c r="G1923">
        <v>3</v>
      </c>
      <c r="H1923" s="1" t="s">
        <v>36</v>
      </c>
      <c r="I1923" s="3">
        <v>0.56400462962962961</v>
      </c>
      <c r="J1923">
        <v>13</v>
      </c>
      <c r="K1923" s="1" t="s">
        <v>26</v>
      </c>
      <c r="L1923" s="1" t="s">
        <v>22</v>
      </c>
      <c r="M1923" s="1" t="s">
        <v>22</v>
      </c>
      <c r="N1923"/>
      <c r="O1923" s="4"/>
    </row>
    <row r="1924" spans="1:16" x14ac:dyDescent="0.3">
      <c r="A1924">
        <v>1923</v>
      </c>
      <c r="B1924" s="1" t="s">
        <v>15</v>
      </c>
      <c r="C1924" s="2">
        <v>44230</v>
      </c>
      <c r="D1924">
        <v>2</v>
      </c>
      <c r="E1924" s="1" t="s">
        <v>38</v>
      </c>
      <c r="F1924">
        <v>1</v>
      </c>
      <c r="G1924">
        <v>3</v>
      </c>
      <c r="H1924" s="1" t="s">
        <v>36</v>
      </c>
      <c r="I1924" s="3">
        <v>0.56499999999999995</v>
      </c>
      <c r="J1924">
        <v>13</v>
      </c>
      <c r="K1924" s="1" t="s">
        <v>18</v>
      </c>
      <c r="L1924" s="1" t="s">
        <v>19</v>
      </c>
      <c r="M1924" s="1" t="s">
        <v>19</v>
      </c>
      <c r="N1924">
        <v>116</v>
      </c>
      <c r="O1924" s="4">
        <v>1.736111111111111E-3</v>
      </c>
      <c r="P1924">
        <v>3</v>
      </c>
    </row>
    <row r="1925" spans="1:16" x14ac:dyDescent="0.3">
      <c r="A1925">
        <v>1924</v>
      </c>
      <c r="B1925" s="1" t="s">
        <v>27</v>
      </c>
      <c r="C1925" s="2">
        <v>44230</v>
      </c>
      <c r="D1925">
        <v>2</v>
      </c>
      <c r="E1925" s="1" t="s">
        <v>38</v>
      </c>
      <c r="F1925">
        <v>1</v>
      </c>
      <c r="G1925">
        <v>3</v>
      </c>
      <c r="H1925" s="1" t="s">
        <v>36</v>
      </c>
      <c r="I1925" s="3">
        <v>0.56499999999999995</v>
      </c>
      <c r="J1925">
        <v>13</v>
      </c>
      <c r="K1925" s="1" t="s">
        <v>28</v>
      </c>
      <c r="L1925" s="1" t="s">
        <v>22</v>
      </c>
      <c r="M1925" s="1" t="s">
        <v>22</v>
      </c>
      <c r="N1925"/>
      <c r="O1925" s="4"/>
    </row>
    <row r="1926" spans="1:16" x14ac:dyDescent="0.3">
      <c r="A1926">
        <v>1925</v>
      </c>
      <c r="B1926" s="1" t="s">
        <v>31</v>
      </c>
      <c r="C1926" s="2">
        <v>44230</v>
      </c>
      <c r="D1926">
        <v>2</v>
      </c>
      <c r="E1926" s="1" t="s">
        <v>38</v>
      </c>
      <c r="F1926">
        <v>1</v>
      </c>
      <c r="G1926">
        <v>3</v>
      </c>
      <c r="H1926" s="1" t="s">
        <v>36</v>
      </c>
      <c r="I1926" s="3">
        <v>0.56999999999999995</v>
      </c>
      <c r="J1926">
        <v>13</v>
      </c>
      <c r="K1926" s="1" t="s">
        <v>21</v>
      </c>
      <c r="L1926" s="1" t="s">
        <v>19</v>
      </c>
      <c r="M1926" s="1" t="s">
        <v>19</v>
      </c>
      <c r="N1926">
        <v>101</v>
      </c>
      <c r="O1926" s="4">
        <v>2.0254629629629629E-3</v>
      </c>
      <c r="P1926">
        <v>3</v>
      </c>
    </row>
    <row r="1927" spans="1:16" x14ac:dyDescent="0.3">
      <c r="A1927">
        <v>1926</v>
      </c>
      <c r="B1927" s="1" t="s">
        <v>29</v>
      </c>
      <c r="C1927" s="2">
        <v>44230</v>
      </c>
      <c r="D1927">
        <v>2</v>
      </c>
      <c r="E1927" s="1" t="s">
        <v>38</v>
      </c>
      <c r="F1927">
        <v>1</v>
      </c>
      <c r="G1927">
        <v>3</v>
      </c>
      <c r="H1927" s="1" t="s">
        <v>36</v>
      </c>
      <c r="I1927" s="3">
        <v>0.56999999999999995</v>
      </c>
      <c r="J1927">
        <v>13</v>
      </c>
      <c r="K1927" s="1" t="s">
        <v>26</v>
      </c>
      <c r="L1927" s="1" t="s">
        <v>19</v>
      </c>
      <c r="M1927" s="1" t="s">
        <v>19</v>
      </c>
      <c r="N1927">
        <v>41</v>
      </c>
      <c r="O1927" s="4">
        <v>2.4652777777777776E-3</v>
      </c>
      <c r="P1927">
        <v>2</v>
      </c>
    </row>
    <row r="1928" spans="1:16" x14ac:dyDescent="0.3">
      <c r="A1928">
        <v>1927</v>
      </c>
      <c r="B1928" s="1" t="s">
        <v>30</v>
      </c>
      <c r="C1928" s="2">
        <v>44230</v>
      </c>
      <c r="D1928">
        <v>2</v>
      </c>
      <c r="E1928" s="1" t="s">
        <v>38</v>
      </c>
      <c r="F1928">
        <v>1</v>
      </c>
      <c r="G1928">
        <v>3</v>
      </c>
      <c r="H1928" s="1" t="s">
        <v>36</v>
      </c>
      <c r="I1928" s="3">
        <v>0.57200231481481478</v>
      </c>
      <c r="J1928">
        <v>13</v>
      </c>
      <c r="K1928" s="1" t="s">
        <v>18</v>
      </c>
      <c r="L1928" s="1" t="s">
        <v>19</v>
      </c>
      <c r="M1928" s="1" t="s">
        <v>22</v>
      </c>
      <c r="N1928">
        <v>102</v>
      </c>
      <c r="O1928" s="4">
        <v>4.1666666666666666E-3</v>
      </c>
      <c r="P1928">
        <v>2</v>
      </c>
    </row>
    <row r="1929" spans="1:16" x14ac:dyDescent="0.3">
      <c r="A1929">
        <v>1928</v>
      </c>
      <c r="B1929" s="1" t="s">
        <v>27</v>
      </c>
      <c r="C1929" s="2">
        <v>44230</v>
      </c>
      <c r="D1929">
        <v>2</v>
      </c>
      <c r="E1929" s="1" t="s">
        <v>38</v>
      </c>
      <c r="F1929">
        <v>1</v>
      </c>
      <c r="G1929">
        <v>3</v>
      </c>
      <c r="H1929" s="1" t="s">
        <v>36</v>
      </c>
      <c r="I1929" s="3">
        <v>0.57200231481481478</v>
      </c>
      <c r="J1929">
        <v>13</v>
      </c>
      <c r="K1929" s="1" t="s">
        <v>26</v>
      </c>
      <c r="L1929" s="1" t="s">
        <v>19</v>
      </c>
      <c r="M1929" s="1" t="s">
        <v>19</v>
      </c>
      <c r="N1929">
        <v>94</v>
      </c>
      <c r="O1929" s="4">
        <v>8.9120370370370373E-4</v>
      </c>
      <c r="P1929">
        <v>2</v>
      </c>
    </row>
    <row r="1930" spans="1:16" x14ac:dyDescent="0.3">
      <c r="A1930">
        <v>1929</v>
      </c>
      <c r="B1930" s="1" t="s">
        <v>30</v>
      </c>
      <c r="C1930" s="2">
        <v>44230</v>
      </c>
      <c r="D1930">
        <v>2</v>
      </c>
      <c r="E1930" s="1" t="s">
        <v>38</v>
      </c>
      <c r="F1930">
        <v>1</v>
      </c>
      <c r="G1930">
        <v>3</v>
      </c>
      <c r="H1930" s="1" t="s">
        <v>36</v>
      </c>
      <c r="I1930" s="3">
        <v>0.57599537037037041</v>
      </c>
      <c r="J1930">
        <v>13</v>
      </c>
      <c r="K1930" s="1" t="s">
        <v>25</v>
      </c>
      <c r="L1930" s="1" t="s">
        <v>19</v>
      </c>
      <c r="M1930" s="1" t="s">
        <v>19</v>
      </c>
      <c r="N1930">
        <v>72</v>
      </c>
      <c r="O1930" s="4">
        <v>3.5648148148148149E-3</v>
      </c>
      <c r="P1930">
        <v>2</v>
      </c>
    </row>
    <row r="1931" spans="1:16" x14ac:dyDescent="0.3">
      <c r="A1931">
        <v>1930</v>
      </c>
      <c r="B1931" s="1" t="s">
        <v>24</v>
      </c>
      <c r="C1931" s="2">
        <v>44230</v>
      </c>
      <c r="D1931">
        <v>2</v>
      </c>
      <c r="E1931" s="1" t="s">
        <v>38</v>
      </c>
      <c r="F1931">
        <v>1</v>
      </c>
      <c r="G1931">
        <v>3</v>
      </c>
      <c r="H1931" s="1" t="s">
        <v>36</v>
      </c>
      <c r="I1931" s="3">
        <v>0.57599537037037041</v>
      </c>
      <c r="J1931">
        <v>13</v>
      </c>
      <c r="K1931" s="1" t="s">
        <v>18</v>
      </c>
      <c r="L1931" s="1" t="s">
        <v>19</v>
      </c>
      <c r="M1931" s="1" t="s">
        <v>19</v>
      </c>
      <c r="N1931">
        <v>30</v>
      </c>
      <c r="O1931" s="4">
        <v>3.5300925925925925E-3</v>
      </c>
      <c r="P1931">
        <v>4</v>
      </c>
    </row>
    <row r="1932" spans="1:16" x14ac:dyDescent="0.3">
      <c r="A1932">
        <v>1931</v>
      </c>
      <c r="B1932" s="1" t="s">
        <v>29</v>
      </c>
      <c r="C1932" s="2">
        <v>44230</v>
      </c>
      <c r="D1932">
        <v>2</v>
      </c>
      <c r="E1932" s="1" t="s">
        <v>38</v>
      </c>
      <c r="F1932">
        <v>1</v>
      </c>
      <c r="G1932">
        <v>3</v>
      </c>
      <c r="H1932" s="1" t="s">
        <v>36</v>
      </c>
      <c r="I1932" s="3">
        <v>0.57700231481481479</v>
      </c>
      <c r="J1932">
        <v>13</v>
      </c>
      <c r="K1932" s="1" t="s">
        <v>21</v>
      </c>
      <c r="L1932" s="1" t="s">
        <v>19</v>
      </c>
      <c r="M1932" s="1" t="s">
        <v>19</v>
      </c>
      <c r="N1932">
        <v>58</v>
      </c>
      <c r="O1932" s="4">
        <v>7.291666666666667E-4</v>
      </c>
      <c r="P1932">
        <v>4</v>
      </c>
    </row>
    <row r="1933" spans="1:16" x14ac:dyDescent="0.3">
      <c r="A1933">
        <v>1932</v>
      </c>
      <c r="B1933" s="1" t="s">
        <v>30</v>
      </c>
      <c r="C1933" s="2">
        <v>44230</v>
      </c>
      <c r="D1933">
        <v>2</v>
      </c>
      <c r="E1933" s="1" t="s">
        <v>38</v>
      </c>
      <c r="F1933">
        <v>1</v>
      </c>
      <c r="G1933">
        <v>3</v>
      </c>
      <c r="H1933" s="1" t="s">
        <v>36</v>
      </c>
      <c r="I1933" s="3">
        <v>0.57700231481481479</v>
      </c>
      <c r="J1933">
        <v>13</v>
      </c>
      <c r="K1933" s="1" t="s">
        <v>18</v>
      </c>
      <c r="L1933" s="1" t="s">
        <v>19</v>
      </c>
      <c r="M1933" s="1" t="s">
        <v>19</v>
      </c>
      <c r="N1933">
        <v>57</v>
      </c>
      <c r="O1933" s="4">
        <v>1.4236111111111112E-3</v>
      </c>
      <c r="P1933">
        <v>1</v>
      </c>
    </row>
    <row r="1934" spans="1:16" x14ac:dyDescent="0.3">
      <c r="A1934">
        <v>1933</v>
      </c>
      <c r="B1934" s="1" t="s">
        <v>23</v>
      </c>
      <c r="C1934" s="2">
        <v>44230</v>
      </c>
      <c r="D1934">
        <v>2</v>
      </c>
      <c r="E1934" s="1" t="s">
        <v>38</v>
      </c>
      <c r="F1934">
        <v>1</v>
      </c>
      <c r="G1934">
        <v>3</v>
      </c>
      <c r="H1934" s="1" t="s">
        <v>36</v>
      </c>
      <c r="I1934" s="3">
        <v>0.61499999999999999</v>
      </c>
      <c r="J1934">
        <v>14</v>
      </c>
      <c r="K1934" s="1" t="s">
        <v>21</v>
      </c>
      <c r="L1934" s="1" t="s">
        <v>19</v>
      </c>
      <c r="M1934" s="1" t="s">
        <v>19</v>
      </c>
      <c r="N1934">
        <v>113</v>
      </c>
      <c r="O1934" s="4">
        <v>4.7453703703703703E-3</v>
      </c>
      <c r="P1934">
        <v>4</v>
      </c>
    </row>
    <row r="1935" spans="1:16" x14ac:dyDescent="0.3">
      <c r="A1935">
        <v>1934</v>
      </c>
      <c r="B1935" s="1" t="s">
        <v>20</v>
      </c>
      <c r="C1935" s="2">
        <v>44230</v>
      </c>
      <c r="D1935">
        <v>2</v>
      </c>
      <c r="E1935" s="1" t="s">
        <v>38</v>
      </c>
      <c r="F1935">
        <v>1</v>
      </c>
      <c r="G1935">
        <v>3</v>
      </c>
      <c r="H1935" s="1" t="s">
        <v>36</v>
      </c>
      <c r="I1935" s="3">
        <v>0.61499999999999999</v>
      </c>
      <c r="J1935">
        <v>14</v>
      </c>
      <c r="K1935" s="1" t="s">
        <v>25</v>
      </c>
      <c r="L1935" s="1" t="s">
        <v>19</v>
      </c>
      <c r="M1935" s="1" t="s">
        <v>19</v>
      </c>
      <c r="N1935">
        <v>59</v>
      </c>
      <c r="O1935" s="4">
        <v>4.8495370370370368E-3</v>
      </c>
      <c r="P1935">
        <v>1</v>
      </c>
    </row>
    <row r="1936" spans="1:16" x14ac:dyDescent="0.3">
      <c r="A1936">
        <v>1935</v>
      </c>
      <c r="B1936" s="1" t="s">
        <v>30</v>
      </c>
      <c r="C1936" s="2">
        <v>44230</v>
      </c>
      <c r="D1936">
        <v>2</v>
      </c>
      <c r="E1936" s="1" t="s">
        <v>38</v>
      </c>
      <c r="F1936">
        <v>1</v>
      </c>
      <c r="G1936">
        <v>3</v>
      </c>
      <c r="H1936" s="1" t="s">
        <v>36</v>
      </c>
      <c r="I1936" s="3">
        <v>0.62400462962962966</v>
      </c>
      <c r="J1936">
        <v>14</v>
      </c>
      <c r="K1936" s="1" t="s">
        <v>21</v>
      </c>
      <c r="L1936" s="1" t="s">
        <v>19</v>
      </c>
      <c r="M1936" s="1" t="s">
        <v>22</v>
      </c>
      <c r="N1936">
        <v>121</v>
      </c>
      <c r="O1936" s="4">
        <v>9.7222222222222219E-4</v>
      </c>
      <c r="P1936">
        <v>4</v>
      </c>
    </row>
    <row r="1937" spans="1:16" x14ac:dyDescent="0.3">
      <c r="A1937">
        <v>1936</v>
      </c>
      <c r="B1937" s="1" t="s">
        <v>29</v>
      </c>
      <c r="C1937" s="2">
        <v>44230</v>
      </c>
      <c r="D1937">
        <v>2</v>
      </c>
      <c r="E1937" s="1" t="s">
        <v>38</v>
      </c>
      <c r="F1937">
        <v>1</v>
      </c>
      <c r="G1937">
        <v>3</v>
      </c>
      <c r="H1937" s="1" t="s">
        <v>36</v>
      </c>
      <c r="I1937" s="3">
        <v>0.62400462962962966</v>
      </c>
      <c r="J1937">
        <v>14</v>
      </c>
      <c r="K1937" s="1" t="s">
        <v>26</v>
      </c>
      <c r="L1937" s="1" t="s">
        <v>19</v>
      </c>
      <c r="M1937" s="1" t="s">
        <v>19</v>
      </c>
      <c r="N1937">
        <v>78</v>
      </c>
      <c r="O1937" s="4">
        <v>7.6388888888888893E-4</v>
      </c>
      <c r="P1937">
        <v>3</v>
      </c>
    </row>
    <row r="1938" spans="1:16" x14ac:dyDescent="0.3">
      <c r="A1938">
        <v>1937</v>
      </c>
      <c r="B1938" s="1" t="s">
        <v>24</v>
      </c>
      <c r="C1938" s="2">
        <v>44230</v>
      </c>
      <c r="D1938">
        <v>2</v>
      </c>
      <c r="E1938" s="1" t="s">
        <v>38</v>
      </c>
      <c r="F1938">
        <v>1</v>
      </c>
      <c r="G1938">
        <v>3</v>
      </c>
      <c r="H1938" s="1" t="s">
        <v>36</v>
      </c>
      <c r="I1938" s="3">
        <v>0.64200231481481485</v>
      </c>
      <c r="J1938">
        <v>15</v>
      </c>
      <c r="K1938" s="1" t="s">
        <v>18</v>
      </c>
      <c r="L1938" s="1" t="s">
        <v>19</v>
      </c>
      <c r="M1938" s="1" t="s">
        <v>19</v>
      </c>
      <c r="N1938">
        <v>66</v>
      </c>
      <c r="O1938" s="4">
        <v>3.8078703703703703E-3</v>
      </c>
      <c r="P1938">
        <v>5</v>
      </c>
    </row>
    <row r="1939" spans="1:16" x14ac:dyDescent="0.3">
      <c r="A1939">
        <v>1938</v>
      </c>
      <c r="B1939" s="1" t="s">
        <v>27</v>
      </c>
      <c r="C1939" s="2">
        <v>44230</v>
      </c>
      <c r="D1939">
        <v>2</v>
      </c>
      <c r="E1939" s="1" t="s">
        <v>38</v>
      </c>
      <c r="F1939">
        <v>1</v>
      </c>
      <c r="G1939">
        <v>3</v>
      </c>
      <c r="H1939" s="1" t="s">
        <v>36</v>
      </c>
      <c r="I1939" s="3">
        <v>0.64200231481481485</v>
      </c>
      <c r="J1939">
        <v>15</v>
      </c>
      <c r="K1939" s="1" t="s">
        <v>26</v>
      </c>
      <c r="L1939" s="1" t="s">
        <v>19</v>
      </c>
      <c r="M1939" s="1" t="s">
        <v>19</v>
      </c>
      <c r="N1939">
        <v>10</v>
      </c>
      <c r="O1939" s="4">
        <v>3.4953703703703705E-3</v>
      </c>
      <c r="P1939">
        <v>4</v>
      </c>
    </row>
    <row r="1940" spans="1:16" x14ac:dyDescent="0.3">
      <c r="A1940">
        <v>1939</v>
      </c>
      <c r="B1940" s="1" t="s">
        <v>27</v>
      </c>
      <c r="C1940" s="2">
        <v>44230</v>
      </c>
      <c r="D1940">
        <v>2</v>
      </c>
      <c r="E1940" s="1" t="s">
        <v>38</v>
      </c>
      <c r="F1940">
        <v>1</v>
      </c>
      <c r="G1940">
        <v>3</v>
      </c>
      <c r="H1940" s="1" t="s">
        <v>36</v>
      </c>
      <c r="I1940" s="3">
        <v>0.64900462962962968</v>
      </c>
      <c r="J1940">
        <v>15</v>
      </c>
      <c r="K1940" s="1" t="s">
        <v>18</v>
      </c>
      <c r="L1940" s="1" t="s">
        <v>19</v>
      </c>
      <c r="M1940" s="1" t="s">
        <v>19</v>
      </c>
      <c r="N1940">
        <v>15</v>
      </c>
      <c r="O1940" s="4">
        <v>2.9745370370370373E-3</v>
      </c>
      <c r="P1940">
        <v>1</v>
      </c>
    </row>
    <row r="1941" spans="1:16" x14ac:dyDescent="0.3">
      <c r="A1941">
        <v>1940</v>
      </c>
      <c r="B1941" s="1" t="s">
        <v>24</v>
      </c>
      <c r="C1941" s="2">
        <v>44230</v>
      </c>
      <c r="D1941">
        <v>2</v>
      </c>
      <c r="E1941" s="1" t="s">
        <v>38</v>
      </c>
      <c r="F1941">
        <v>1</v>
      </c>
      <c r="G1941">
        <v>3</v>
      </c>
      <c r="H1941" s="1" t="s">
        <v>36</v>
      </c>
      <c r="I1941" s="3">
        <v>0.64900462962962968</v>
      </c>
      <c r="J1941">
        <v>15</v>
      </c>
      <c r="K1941" s="1" t="s">
        <v>21</v>
      </c>
      <c r="L1941" s="1" t="s">
        <v>19</v>
      </c>
      <c r="M1941" s="1" t="s">
        <v>19</v>
      </c>
      <c r="N1941">
        <v>81</v>
      </c>
      <c r="O1941" s="4">
        <v>4.0740740740740737E-3</v>
      </c>
      <c r="P1941">
        <v>4</v>
      </c>
    </row>
    <row r="1942" spans="1:16" x14ac:dyDescent="0.3">
      <c r="A1942">
        <v>1941</v>
      </c>
      <c r="B1942" s="1" t="s">
        <v>20</v>
      </c>
      <c r="C1942" s="2">
        <v>44230</v>
      </c>
      <c r="D1942">
        <v>2</v>
      </c>
      <c r="E1942" s="1" t="s">
        <v>38</v>
      </c>
      <c r="F1942">
        <v>1</v>
      </c>
      <c r="G1942">
        <v>3</v>
      </c>
      <c r="H1942" s="1" t="s">
        <v>36</v>
      </c>
      <c r="I1942" s="3">
        <v>0.68900462962962961</v>
      </c>
      <c r="J1942">
        <v>16</v>
      </c>
      <c r="K1942" s="1" t="s">
        <v>28</v>
      </c>
      <c r="L1942" s="1" t="s">
        <v>19</v>
      </c>
      <c r="M1942" s="1" t="s">
        <v>22</v>
      </c>
      <c r="N1942">
        <v>115</v>
      </c>
      <c r="O1942" s="4">
        <v>2.2685185185185187E-3</v>
      </c>
      <c r="P1942">
        <v>3</v>
      </c>
    </row>
    <row r="1943" spans="1:16" x14ac:dyDescent="0.3">
      <c r="A1943">
        <v>1942</v>
      </c>
      <c r="B1943" s="1" t="s">
        <v>30</v>
      </c>
      <c r="C1943" s="2">
        <v>44230</v>
      </c>
      <c r="D1943">
        <v>2</v>
      </c>
      <c r="E1943" s="1" t="s">
        <v>38</v>
      </c>
      <c r="F1943">
        <v>1</v>
      </c>
      <c r="G1943">
        <v>3</v>
      </c>
      <c r="H1943" s="1" t="s">
        <v>36</v>
      </c>
      <c r="I1943" s="3">
        <v>0.68900462962962961</v>
      </c>
      <c r="J1943">
        <v>16</v>
      </c>
      <c r="K1943" s="1" t="s">
        <v>18</v>
      </c>
      <c r="L1943" s="1" t="s">
        <v>19</v>
      </c>
      <c r="M1943" s="1" t="s">
        <v>19</v>
      </c>
      <c r="N1943">
        <v>17</v>
      </c>
      <c r="O1943" s="4">
        <v>7.291666666666667E-4</v>
      </c>
      <c r="P1943">
        <v>3</v>
      </c>
    </row>
    <row r="1944" spans="1:16" x14ac:dyDescent="0.3">
      <c r="A1944">
        <v>1943</v>
      </c>
      <c r="B1944" s="1" t="s">
        <v>15</v>
      </c>
      <c r="C1944" s="2">
        <v>44230</v>
      </c>
      <c r="D1944">
        <v>2</v>
      </c>
      <c r="E1944" s="1" t="s">
        <v>38</v>
      </c>
      <c r="F1944">
        <v>1</v>
      </c>
      <c r="G1944">
        <v>3</v>
      </c>
      <c r="H1944" s="1" t="s">
        <v>36</v>
      </c>
      <c r="I1944" s="3">
        <v>0.69400462962962961</v>
      </c>
      <c r="J1944">
        <v>16</v>
      </c>
      <c r="K1944" s="1" t="s">
        <v>28</v>
      </c>
      <c r="L1944" s="1" t="s">
        <v>19</v>
      </c>
      <c r="M1944" s="1" t="s">
        <v>19</v>
      </c>
      <c r="N1944">
        <v>20</v>
      </c>
      <c r="O1944" s="4">
        <v>2.1527777777777778E-3</v>
      </c>
      <c r="P1944">
        <v>4</v>
      </c>
    </row>
    <row r="1945" spans="1:16" x14ac:dyDescent="0.3">
      <c r="A1945">
        <v>1944</v>
      </c>
      <c r="B1945" s="1" t="s">
        <v>31</v>
      </c>
      <c r="C1945" s="2">
        <v>44230</v>
      </c>
      <c r="D1945">
        <v>2</v>
      </c>
      <c r="E1945" s="1" t="s">
        <v>38</v>
      </c>
      <c r="F1945">
        <v>1</v>
      </c>
      <c r="G1945">
        <v>3</v>
      </c>
      <c r="H1945" s="1" t="s">
        <v>36</v>
      </c>
      <c r="I1945" s="3">
        <v>0.69400462962962961</v>
      </c>
      <c r="J1945">
        <v>16</v>
      </c>
      <c r="K1945" s="1" t="s">
        <v>26</v>
      </c>
      <c r="L1945" s="1" t="s">
        <v>19</v>
      </c>
      <c r="M1945" s="1" t="s">
        <v>19</v>
      </c>
      <c r="N1945">
        <v>26</v>
      </c>
      <c r="O1945" s="4">
        <v>2.8009259259259259E-3</v>
      </c>
      <c r="P1945">
        <v>3</v>
      </c>
    </row>
    <row r="1946" spans="1:16" x14ac:dyDescent="0.3">
      <c r="A1946">
        <v>1945</v>
      </c>
      <c r="B1946" s="1" t="s">
        <v>30</v>
      </c>
      <c r="C1946" s="2">
        <v>44230</v>
      </c>
      <c r="D1946">
        <v>2</v>
      </c>
      <c r="E1946" s="1" t="s">
        <v>38</v>
      </c>
      <c r="F1946">
        <v>1</v>
      </c>
      <c r="G1946">
        <v>3</v>
      </c>
      <c r="H1946" s="1" t="s">
        <v>36</v>
      </c>
      <c r="I1946" s="3">
        <v>0.7</v>
      </c>
      <c r="J1946">
        <v>16</v>
      </c>
      <c r="K1946" s="1" t="s">
        <v>25</v>
      </c>
      <c r="L1946" s="1" t="s">
        <v>19</v>
      </c>
      <c r="M1946" s="1" t="s">
        <v>19</v>
      </c>
      <c r="N1946">
        <v>98</v>
      </c>
      <c r="O1946" s="4">
        <v>2.1759259259259258E-3</v>
      </c>
      <c r="P1946">
        <v>5</v>
      </c>
    </row>
    <row r="1947" spans="1:16" x14ac:dyDescent="0.3">
      <c r="A1947">
        <v>1946</v>
      </c>
      <c r="B1947" s="1" t="s">
        <v>29</v>
      </c>
      <c r="C1947" s="2">
        <v>44230</v>
      </c>
      <c r="D1947">
        <v>2</v>
      </c>
      <c r="E1947" s="1" t="s">
        <v>38</v>
      </c>
      <c r="F1947">
        <v>1</v>
      </c>
      <c r="G1947">
        <v>3</v>
      </c>
      <c r="H1947" s="1" t="s">
        <v>36</v>
      </c>
      <c r="I1947" s="3">
        <v>0.7</v>
      </c>
      <c r="J1947">
        <v>16</v>
      </c>
      <c r="K1947" s="1" t="s">
        <v>25</v>
      </c>
      <c r="L1947" s="1" t="s">
        <v>19</v>
      </c>
      <c r="M1947" s="1" t="s">
        <v>19</v>
      </c>
      <c r="N1947">
        <v>53</v>
      </c>
      <c r="O1947" s="4">
        <v>1.8749999999999999E-3</v>
      </c>
      <c r="P1947">
        <v>3</v>
      </c>
    </row>
    <row r="1948" spans="1:16" x14ac:dyDescent="0.3">
      <c r="A1948">
        <v>1947</v>
      </c>
      <c r="B1948" s="1" t="s">
        <v>23</v>
      </c>
      <c r="C1948" s="2">
        <v>44230</v>
      </c>
      <c r="D1948">
        <v>2</v>
      </c>
      <c r="E1948" s="1" t="s">
        <v>38</v>
      </c>
      <c r="F1948">
        <v>1</v>
      </c>
      <c r="G1948">
        <v>3</v>
      </c>
      <c r="H1948" s="1" t="s">
        <v>36</v>
      </c>
      <c r="I1948" s="3">
        <v>0.70700231481481479</v>
      </c>
      <c r="J1948">
        <v>16</v>
      </c>
      <c r="K1948" s="1" t="s">
        <v>26</v>
      </c>
      <c r="L1948" s="1" t="s">
        <v>19</v>
      </c>
      <c r="M1948" s="1" t="s">
        <v>19</v>
      </c>
      <c r="N1948">
        <v>14</v>
      </c>
      <c r="O1948" s="4">
        <v>3.8888888888888888E-3</v>
      </c>
      <c r="P1948">
        <v>4</v>
      </c>
    </row>
    <row r="1949" spans="1:16" x14ac:dyDescent="0.3">
      <c r="A1949">
        <v>1948</v>
      </c>
      <c r="B1949" s="1" t="s">
        <v>15</v>
      </c>
      <c r="C1949" s="2">
        <v>44230</v>
      </c>
      <c r="D1949">
        <v>2</v>
      </c>
      <c r="E1949" s="1" t="s">
        <v>38</v>
      </c>
      <c r="F1949">
        <v>1</v>
      </c>
      <c r="G1949">
        <v>3</v>
      </c>
      <c r="H1949" s="1" t="s">
        <v>36</v>
      </c>
      <c r="I1949" s="3">
        <v>0.70700231481481479</v>
      </c>
      <c r="J1949">
        <v>16</v>
      </c>
      <c r="K1949" s="1" t="s">
        <v>28</v>
      </c>
      <c r="L1949" s="1" t="s">
        <v>22</v>
      </c>
      <c r="M1949" s="1" t="s">
        <v>22</v>
      </c>
      <c r="N1949"/>
      <c r="O1949" s="4"/>
    </row>
    <row r="1950" spans="1:16" x14ac:dyDescent="0.3">
      <c r="A1950">
        <v>1949</v>
      </c>
      <c r="B1950" s="1" t="s">
        <v>24</v>
      </c>
      <c r="C1950" s="2">
        <v>44230</v>
      </c>
      <c r="D1950">
        <v>2</v>
      </c>
      <c r="E1950" s="1" t="s">
        <v>38</v>
      </c>
      <c r="F1950">
        <v>1</v>
      </c>
      <c r="G1950">
        <v>3</v>
      </c>
      <c r="H1950" s="1" t="s">
        <v>36</v>
      </c>
      <c r="I1950" s="3">
        <v>0.71099537037037042</v>
      </c>
      <c r="J1950">
        <v>17</v>
      </c>
      <c r="K1950" s="1" t="s">
        <v>28</v>
      </c>
      <c r="L1950" s="1" t="s">
        <v>19</v>
      </c>
      <c r="M1950" s="1" t="s">
        <v>19</v>
      </c>
      <c r="N1950">
        <v>47</v>
      </c>
      <c r="O1950" s="4">
        <v>2.8935185185185184E-3</v>
      </c>
      <c r="P1950">
        <v>3</v>
      </c>
    </row>
    <row r="1951" spans="1:16" x14ac:dyDescent="0.3">
      <c r="A1951">
        <v>1950</v>
      </c>
      <c r="B1951" s="1" t="s">
        <v>23</v>
      </c>
      <c r="C1951" s="2">
        <v>44230</v>
      </c>
      <c r="D1951">
        <v>2</v>
      </c>
      <c r="E1951" s="1" t="s">
        <v>38</v>
      </c>
      <c r="F1951">
        <v>1</v>
      </c>
      <c r="G1951">
        <v>3</v>
      </c>
      <c r="H1951" s="1" t="s">
        <v>36</v>
      </c>
      <c r="I1951" s="3">
        <v>0.71099537037037042</v>
      </c>
      <c r="J1951">
        <v>17</v>
      </c>
      <c r="K1951" s="1" t="s">
        <v>25</v>
      </c>
      <c r="L1951" s="1" t="s">
        <v>22</v>
      </c>
      <c r="M1951" s="1" t="s">
        <v>22</v>
      </c>
      <c r="N1951"/>
      <c r="O1951" s="4"/>
    </row>
    <row r="1952" spans="1:16" x14ac:dyDescent="0.3">
      <c r="A1952">
        <v>1951</v>
      </c>
      <c r="B1952" s="1" t="s">
        <v>23</v>
      </c>
      <c r="C1952" s="2">
        <v>44230</v>
      </c>
      <c r="D1952">
        <v>2</v>
      </c>
      <c r="E1952" s="1" t="s">
        <v>38</v>
      </c>
      <c r="F1952">
        <v>1</v>
      </c>
      <c r="G1952">
        <v>3</v>
      </c>
      <c r="H1952" s="1" t="s">
        <v>36</v>
      </c>
      <c r="I1952" s="3">
        <v>0.71299768518518514</v>
      </c>
      <c r="J1952">
        <v>17</v>
      </c>
      <c r="K1952" s="1" t="s">
        <v>25</v>
      </c>
      <c r="L1952" s="1" t="s">
        <v>19</v>
      </c>
      <c r="M1952" s="1" t="s">
        <v>19</v>
      </c>
      <c r="N1952">
        <v>109</v>
      </c>
      <c r="O1952" s="4">
        <v>9.6064814814814819E-4</v>
      </c>
      <c r="P1952">
        <v>5</v>
      </c>
    </row>
    <row r="1953" spans="1:16" x14ac:dyDescent="0.3">
      <c r="A1953">
        <v>1952</v>
      </c>
      <c r="B1953" s="1" t="s">
        <v>24</v>
      </c>
      <c r="C1953" s="2">
        <v>44230</v>
      </c>
      <c r="D1953">
        <v>2</v>
      </c>
      <c r="E1953" s="1" t="s">
        <v>38</v>
      </c>
      <c r="F1953">
        <v>1</v>
      </c>
      <c r="G1953">
        <v>3</v>
      </c>
      <c r="H1953" s="1" t="s">
        <v>36</v>
      </c>
      <c r="I1953" s="3">
        <v>0.71299768518518514</v>
      </c>
      <c r="J1953">
        <v>17</v>
      </c>
      <c r="K1953" s="1" t="s">
        <v>21</v>
      </c>
      <c r="L1953" s="1" t="s">
        <v>19</v>
      </c>
      <c r="M1953" s="1" t="s">
        <v>19</v>
      </c>
      <c r="N1953">
        <v>82</v>
      </c>
      <c r="O1953" s="4">
        <v>2.8703703703703703E-3</v>
      </c>
      <c r="P1953">
        <v>1</v>
      </c>
    </row>
    <row r="1954" spans="1:16" x14ac:dyDescent="0.3">
      <c r="A1954">
        <v>1953</v>
      </c>
      <c r="B1954" s="1" t="s">
        <v>31</v>
      </c>
      <c r="C1954" s="2">
        <v>44230</v>
      </c>
      <c r="D1954">
        <v>2</v>
      </c>
      <c r="E1954" s="1" t="s">
        <v>38</v>
      </c>
      <c r="F1954">
        <v>1</v>
      </c>
      <c r="G1954">
        <v>3</v>
      </c>
      <c r="H1954" s="1" t="s">
        <v>36</v>
      </c>
      <c r="I1954" s="3">
        <v>0.73900462962962965</v>
      </c>
      <c r="J1954">
        <v>17</v>
      </c>
      <c r="K1954" s="1" t="s">
        <v>21</v>
      </c>
      <c r="L1954" s="1" t="s">
        <v>19</v>
      </c>
      <c r="M1954" s="1" t="s">
        <v>19</v>
      </c>
      <c r="N1954">
        <v>58</v>
      </c>
      <c r="O1954" s="4">
        <v>3.449074074074074E-3</v>
      </c>
      <c r="P1954">
        <v>3</v>
      </c>
    </row>
    <row r="1955" spans="1:16" x14ac:dyDescent="0.3">
      <c r="A1955">
        <v>1954</v>
      </c>
      <c r="B1955" s="1" t="s">
        <v>24</v>
      </c>
      <c r="C1955" s="2">
        <v>44230</v>
      </c>
      <c r="D1955">
        <v>2</v>
      </c>
      <c r="E1955" s="1" t="s">
        <v>38</v>
      </c>
      <c r="F1955">
        <v>1</v>
      </c>
      <c r="G1955">
        <v>3</v>
      </c>
      <c r="H1955" s="1" t="s">
        <v>36</v>
      </c>
      <c r="I1955" s="3">
        <v>0.73900462962962965</v>
      </c>
      <c r="J1955">
        <v>17</v>
      </c>
      <c r="K1955" s="1" t="s">
        <v>26</v>
      </c>
      <c r="L1955" s="1" t="s">
        <v>19</v>
      </c>
      <c r="M1955" s="1" t="s">
        <v>19</v>
      </c>
      <c r="N1955">
        <v>94</v>
      </c>
      <c r="O1955" s="4">
        <v>2.6967592592592594E-3</v>
      </c>
      <c r="P1955">
        <v>2</v>
      </c>
    </row>
    <row r="1956" spans="1:16" x14ac:dyDescent="0.3">
      <c r="A1956">
        <v>1955</v>
      </c>
      <c r="B1956" s="1" t="s">
        <v>24</v>
      </c>
      <c r="C1956" s="2">
        <v>44231</v>
      </c>
      <c r="D1956">
        <v>2</v>
      </c>
      <c r="E1956" s="1" t="s">
        <v>38</v>
      </c>
      <c r="F1956">
        <v>1</v>
      </c>
      <c r="G1956">
        <v>4</v>
      </c>
      <c r="H1956" s="1" t="s">
        <v>37</v>
      </c>
      <c r="I1956" s="3">
        <v>0.38299768518518518</v>
      </c>
      <c r="J1956">
        <v>9</v>
      </c>
      <c r="K1956" s="1" t="s">
        <v>26</v>
      </c>
      <c r="L1956" s="1" t="s">
        <v>22</v>
      </c>
      <c r="M1956" s="1" t="s">
        <v>22</v>
      </c>
      <c r="N1956"/>
      <c r="O1956" s="4"/>
    </row>
    <row r="1957" spans="1:16" x14ac:dyDescent="0.3">
      <c r="A1957">
        <v>1956</v>
      </c>
      <c r="B1957" s="1" t="s">
        <v>31</v>
      </c>
      <c r="C1957" s="2">
        <v>44231</v>
      </c>
      <c r="D1957">
        <v>2</v>
      </c>
      <c r="E1957" s="1" t="s">
        <v>38</v>
      </c>
      <c r="F1957">
        <v>1</v>
      </c>
      <c r="G1957">
        <v>4</v>
      </c>
      <c r="H1957" s="1" t="s">
        <v>37</v>
      </c>
      <c r="I1957" s="3">
        <v>0.38299768518518518</v>
      </c>
      <c r="J1957">
        <v>9</v>
      </c>
      <c r="K1957" s="1" t="s">
        <v>28</v>
      </c>
      <c r="L1957" s="1" t="s">
        <v>19</v>
      </c>
      <c r="M1957" s="1" t="s">
        <v>19</v>
      </c>
      <c r="N1957">
        <v>32</v>
      </c>
      <c r="O1957" s="4">
        <v>4.7685185185185183E-3</v>
      </c>
      <c r="P1957">
        <v>4</v>
      </c>
    </row>
    <row r="1958" spans="1:16" x14ac:dyDescent="0.3">
      <c r="A1958">
        <v>1957</v>
      </c>
      <c r="B1958" s="1" t="s">
        <v>23</v>
      </c>
      <c r="C1958" s="2">
        <v>44231</v>
      </c>
      <c r="D1958">
        <v>2</v>
      </c>
      <c r="E1958" s="1" t="s">
        <v>38</v>
      </c>
      <c r="F1958">
        <v>1</v>
      </c>
      <c r="G1958">
        <v>4</v>
      </c>
      <c r="H1958" s="1" t="s">
        <v>37</v>
      </c>
      <c r="I1958" s="3">
        <v>0.4</v>
      </c>
      <c r="J1958">
        <v>9</v>
      </c>
      <c r="K1958" s="1" t="s">
        <v>18</v>
      </c>
      <c r="L1958" s="1" t="s">
        <v>19</v>
      </c>
      <c r="M1958" s="1" t="s">
        <v>19</v>
      </c>
      <c r="N1958">
        <v>102</v>
      </c>
      <c r="O1958" s="4">
        <v>3.7268518518518519E-3</v>
      </c>
      <c r="P1958">
        <v>4</v>
      </c>
    </row>
    <row r="1959" spans="1:16" x14ac:dyDescent="0.3">
      <c r="A1959">
        <v>1958</v>
      </c>
      <c r="B1959" s="1" t="s">
        <v>15</v>
      </c>
      <c r="C1959" s="2">
        <v>44231</v>
      </c>
      <c r="D1959">
        <v>2</v>
      </c>
      <c r="E1959" s="1" t="s">
        <v>38</v>
      </c>
      <c r="F1959">
        <v>1</v>
      </c>
      <c r="G1959">
        <v>4</v>
      </c>
      <c r="H1959" s="1" t="s">
        <v>37</v>
      </c>
      <c r="I1959" s="3">
        <v>0.4</v>
      </c>
      <c r="J1959">
        <v>9</v>
      </c>
      <c r="K1959" s="1" t="s">
        <v>21</v>
      </c>
      <c r="L1959" s="1" t="s">
        <v>22</v>
      </c>
      <c r="M1959" s="1" t="s">
        <v>22</v>
      </c>
      <c r="N1959"/>
      <c r="O1959" s="4"/>
    </row>
    <row r="1960" spans="1:16" x14ac:dyDescent="0.3">
      <c r="A1960">
        <v>1959</v>
      </c>
      <c r="B1960" s="1" t="s">
        <v>30</v>
      </c>
      <c r="C1960" s="2">
        <v>44231</v>
      </c>
      <c r="D1960">
        <v>2</v>
      </c>
      <c r="E1960" s="1" t="s">
        <v>38</v>
      </c>
      <c r="F1960">
        <v>1</v>
      </c>
      <c r="G1960">
        <v>4</v>
      </c>
      <c r="H1960" s="1" t="s">
        <v>37</v>
      </c>
      <c r="I1960" s="3">
        <v>0.41400462962962964</v>
      </c>
      <c r="J1960">
        <v>9</v>
      </c>
      <c r="K1960" s="1" t="s">
        <v>26</v>
      </c>
      <c r="L1960" s="1" t="s">
        <v>22</v>
      </c>
      <c r="M1960" s="1" t="s">
        <v>22</v>
      </c>
      <c r="N1960"/>
      <c r="O1960" s="4"/>
    </row>
    <row r="1961" spans="1:16" x14ac:dyDescent="0.3">
      <c r="A1961">
        <v>1960</v>
      </c>
      <c r="B1961" s="1" t="s">
        <v>31</v>
      </c>
      <c r="C1961" s="2">
        <v>44231</v>
      </c>
      <c r="D1961">
        <v>2</v>
      </c>
      <c r="E1961" s="1" t="s">
        <v>38</v>
      </c>
      <c r="F1961">
        <v>1</v>
      </c>
      <c r="G1961">
        <v>4</v>
      </c>
      <c r="H1961" s="1" t="s">
        <v>37</v>
      </c>
      <c r="I1961" s="3">
        <v>0.41400462962962964</v>
      </c>
      <c r="J1961">
        <v>9</v>
      </c>
      <c r="K1961" s="1" t="s">
        <v>18</v>
      </c>
      <c r="L1961" s="1" t="s">
        <v>19</v>
      </c>
      <c r="M1961" s="1" t="s">
        <v>19</v>
      </c>
      <c r="N1961">
        <v>36</v>
      </c>
      <c r="O1961" s="4">
        <v>4.6874999999999998E-3</v>
      </c>
      <c r="P1961">
        <v>1</v>
      </c>
    </row>
    <row r="1962" spans="1:16" x14ac:dyDescent="0.3">
      <c r="A1962">
        <v>1961</v>
      </c>
      <c r="B1962" s="1" t="s">
        <v>24</v>
      </c>
      <c r="C1962" s="2">
        <v>44231</v>
      </c>
      <c r="D1962">
        <v>2</v>
      </c>
      <c r="E1962" s="1" t="s">
        <v>38</v>
      </c>
      <c r="F1962">
        <v>1</v>
      </c>
      <c r="G1962">
        <v>4</v>
      </c>
      <c r="H1962" s="1" t="s">
        <v>37</v>
      </c>
      <c r="I1962" s="3">
        <v>0.42</v>
      </c>
      <c r="J1962">
        <v>10</v>
      </c>
      <c r="K1962" s="1" t="s">
        <v>25</v>
      </c>
      <c r="L1962" s="1" t="s">
        <v>19</v>
      </c>
      <c r="M1962" s="1" t="s">
        <v>19</v>
      </c>
      <c r="N1962">
        <v>41</v>
      </c>
      <c r="O1962" s="4">
        <v>4.0046296296296297E-3</v>
      </c>
      <c r="P1962">
        <v>5</v>
      </c>
    </row>
    <row r="1963" spans="1:16" x14ac:dyDescent="0.3">
      <c r="A1963">
        <v>1962</v>
      </c>
      <c r="B1963" s="1" t="s">
        <v>24</v>
      </c>
      <c r="C1963" s="2">
        <v>44231</v>
      </c>
      <c r="D1963">
        <v>2</v>
      </c>
      <c r="E1963" s="1" t="s">
        <v>38</v>
      </c>
      <c r="F1963">
        <v>1</v>
      </c>
      <c r="G1963">
        <v>4</v>
      </c>
      <c r="H1963" s="1" t="s">
        <v>37</v>
      </c>
      <c r="I1963" s="3">
        <v>0.42</v>
      </c>
      <c r="J1963">
        <v>10</v>
      </c>
      <c r="K1963" s="1" t="s">
        <v>21</v>
      </c>
      <c r="L1963" s="1" t="s">
        <v>19</v>
      </c>
      <c r="M1963" s="1" t="s">
        <v>19</v>
      </c>
      <c r="N1963">
        <v>117</v>
      </c>
      <c r="O1963" s="4">
        <v>4.8263888888888887E-3</v>
      </c>
      <c r="P1963">
        <v>5</v>
      </c>
    </row>
    <row r="1964" spans="1:16" x14ac:dyDescent="0.3">
      <c r="A1964">
        <v>1963</v>
      </c>
      <c r="B1964" s="1" t="s">
        <v>15</v>
      </c>
      <c r="C1964" s="2">
        <v>44231</v>
      </c>
      <c r="D1964">
        <v>2</v>
      </c>
      <c r="E1964" s="1" t="s">
        <v>38</v>
      </c>
      <c r="F1964">
        <v>1</v>
      </c>
      <c r="G1964">
        <v>4</v>
      </c>
      <c r="H1964" s="1" t="s">
        <v>37</v>
      </c>
      <c r="I1964" s="3">
        <v>0.42299768518518521</v>
      </c>
      <c r="J1964">
        <v>10</v>
      </c>
      <c r="K1964" s="1" t="s">
        <v>26</v>
      </c>
      <c r="L1964" s="1" t="s">
        <v>19</v>
      </c>
      <c r="M1964" s="1" t="s">
        <v>19</v>
      </c>
      <c r="N1964">
        <v>118</v>
      </c>
      <c r="O1964" s="4">
        <v>5.0925925925925921E-4</v>
      </c>
      <c r="P1964">
        <v>5</v>
      </c>
    </row>
    <row r="1965" spans="1:16" x14ac:dyDescent="0.3">
      <c r="A1965">
        <v>1964</v>
      </c>
      <c r="B1965" s="1" t="s">
        <v>24</v>
      </c>
      <c r="C1965" s="2">
        <v>44231</v>
      </c>
      <c r="D1965">
        <v>2</v>
      </c>
      <c r="E1965" s="1" t="s">
        <v>38</v>
      </c>
      <c r="F1965">
        <v>1</v>
      </c>
      <c r="G1965">
        <v>4</v>
      </c>
      <c r="H1965" s="1" t="s">
        <v>37</v>
      </c>
      <c r="I1965" s="3">
        <v>0.42299768518518521</v>
      </c>
      <c r="J1965">
        <v>10</v>
      </c>
      <c r="K1965" s="1" t="s">
        <v>26</v>
      </c>
      <c r="L1965" s="1" t="s">
        <v>19</v>
      </c>
      <c r="M1965" s="1" t="s">
        <v>19</v>
      </c>
      <c r="N1965">
        <v>41</v>
      </c>
      <c r="O1965" s="4">
        <v>3.7499999999999999E-3</v>
      </c>
      <c r="P1965">
        <v>3</v>
      </c>
    </row>
    <row r="1966" spans="1:16" x14ac:dyDescent="0.3">
      <c r="A1966">
        <v>1965</v>
      </c>
      <c r="B1966" s="1" t="s">
        <v>24</v>
      </c>
      <c r="C1966" s="2">
        <v>44231</v>
      </c>
      <c r="D1966">
        <v>2</v>
      </c>
      <c r="E1966" s="1" t="s">
        <v>38</v>
      </c>
      <c r="F1966">
        <v>1</v>
      </c>
      <c r="G1966">
        <v>4</v>
      </c>
      <c r="H1966" s="1" t="s">
        <v>37</v>
      </c>
      <c r="I1966" s="3">
        <v>0.42799768518518516</v>
      </c>
      <c r="J1966">
        <v>10</v>
      </c>
      <c r="K1966" s="1" t="s">
        <v>28</v>
      </c>
      <c r="L1966" s="1" t="s">
        <v>19</v>
      </c>
      <c r="M1966" s="1" t="s">
        <v>19</v>
      </c>
      <c r="N1966">
        <v>24</v>
      </c>
      <c r="O1966" s="4">
        <v>4.2476851851851851E-3</v>
      </c>
      <c r="P1966">
        <v>3</v>
      </c>
    </row>
    <row r="1967" spans="1:16" x14ac:dyDescent="0.3">
      <c r="A1967">
        <v>1966</v>
      </c>
      <c r="B1967" s="1" t="s">
        <v>30</v>
      </c>
      <c r="C1967" s="2">
        <v>44231</v>
      </c>
      <c r="D1967">
        <v>2</v>
      </c>
      <c r="E1967" s="1" t="s">
        <v>38</v>
      </c>
      <c r="F1967">
        <v>1</v>
      </c>
      <c r="G1967">
        <v>4</v>
      </c>
      <c r="H1967" s="1" t="s">
        <v>37</v>
      </c>
      <c r="I1967" s="3">
        <v>0.42799768518518516</v>
      </c>
      <c r="J1967">
        <v>10</v>
      </c>
      <c r="K1967" s="1" t="s">
        <v>18</v>
      </c>
      <c r="L1967" s="1" t="s">
        <v>19</v>
      </c>
      <c r="M1967" s="1" t="s">
        <v>19</v>
      </c>
      <c r="N1967">
        <v>105</v>
      </c>
      <c r="O1967" s="4">
        <v>1.4236111111111112E-3</v>
      </c>
      <c r="P1967">
        <v>4</v>
      </c>
    </row>
    <row r="1968" spans="1:16" x14ac:dyDescent="0.3">
      <c r="A1968">
        <v>1967</v>
      </c>
      <c r="B1968" s="1" t="s">
        <v>15</v>
      </c>
      <c r="C1968" s="2">
        <v>44231</v>
      </c>
      <c r="D1968">
        <v>2</v>
      </c>
      <c r="E1968" s="1" t="s">
        <v>38</v>
      </c>
      <c r="F1968">
        <v>1</v>
      </c>
      <c r="G1968">
        <v>4</v>
      </c>
      <c r="H1968" s="1" t="s">
        <v>37</v>
      </c>
      <c r="I1968" s="3">
        <v>0.44</v>
      </c>
      <c r="J1968">
        <v>10</v>
      </c>
      <c r="K1968" s="1" t="s">
        <v>28</v>
      </c>
      <c r="L1968" s="1" t="s">
        <v>22</v>
      </c>
      <c r="M1968" s="1" t="s">
        <v>22</v>
      </c>
      <c r="N1968"/>
      <c r="O1968" s="4"/>
    </row>
    <row r="1969" spans="1:16" x14ac:dyDescent="0.3">
      <c r="A1969">
        <v>1968</v>
      </c>
      <c r="B1969" s="1" t="s">
        <v>20</v>
      </c>
      <c r="C1969" s="2">
        <v>44231</v>
      </c>
      <c r="D1969">
        <v>2</v>
      </c>
      <c r="E1969" s="1" t="s">
        <v>38</v>
      </c>
      <c r="F1969">
        <v>1</v>
      </c>
      <c r="G1969">
        <v>4</v>
      </c>
      <c r="H1969" s="1" t="s">
        <v>37</v>
      </c>
      <c r="I1969" s="3">
        <v>0.44</v>
      </c>
      <c r="J1969">
        <v>10</v>
      </c>
      <c r="K1969" s="1" t="s">
        <v>25</v>
      </c>
      <c r="L1969" s="1" t="s">
        <v>19</v>
      </c>
      <c r="M1969" s="1" t="s">
        <v>19</v>
      </c>
      <c r="N1969">
        <v>45</v>
      </c>
      <c r="O1969" s="4">
        <v>3.5185185185185185E-3</v>
      </c>
      <c r="P1969">
        <v>1</v>
      </c>
    </row>
    <row r="1970" spans="1:16" x14ac:dyDescent="0.3">
      <c r="A1970">
        <v>1969</v>
      </c>
      <c r="B1970" s="1" t="s">
        <v>20</v>
      </c>
      <c r="C1970" s="2">
        <v>44231</v>
      </c>
      <c r="D1970">
        <v>2</v>
      </c>
      <c r="E1970" s="1" t="s">
        <v>38</v>
      </c>
      <c r="F1970">
        <v>1</v>
      </c>
      <c r="G1970">
        <v>4</v>
      </c>
      <c r="H1970" s="1" t="s">
        <v>37</v>
      </c>
      <c r="I1970" s="3">
        <v>0.45700231481481479</v>
      </c>
      <c r="J1970">
        <v>10</v>
      </c>
      <c r="K1970" s="1" t="s">
        <v>25</v>
      </c>
      <c r="L1970" s="1" t="s">
        <v>19</v>
      </c>
      <c r="M1970" s="1" t="s">
        <v>19</v>
      </c>
      <c r="N1970">
        <v>66</v>
      </c>
      <c r="O1970" s="4">
        <v>3.8425925925925928E-3</v>
      </c>
      <c r="P1970">
        <v>4</v>
      </c>
    </row>
    <row r="1971" spans="1:16" x14ac:dyDescent="0.3">
      <c r="A1971">
        <v>1970</v>
      </c>
      <c r="B1971" s="1" t="s">
        <v>29</v>
      </c>
      <c r="C1971" s="2">
        <v>44231</v>
      </c>
      <c r="D1971">
        <v>2</v>
      </c>
      <c r="E1971" s="1" t="s">
        <v>38</v>
      </c>
      <c r="F1971">
        <v>1</v>
      </c>
      <c r="G1971">
        <v>4</v>
      </c>
      <c r="H1971" s="1" t="s">
        <v>37</v>
      </c>
      <c r="I1971" s="3">
        <v>0.45700231481481479</v>
      </c>
      <c r="J1971">
        <v>10</v>
      </c>
      <c r="K1971" s="1" t="s">
        <v>18</v>
      </c>
      <c r="L1971" s="1" t="s">
        <v>19</v>
      </c>
      <c r="M1971" s="1" t="s">
        <v>19</v>
      </c>
      <c r="N1971">
        <v>63</v>
      </c>
      <c r="O1971" s="4">
        <v>2.3958333333333331E-3</v>
      </c>
      <c r="P1971">
        <v>3</v>
      </c>
    </row>
    <row r="1972" spans="1:16" x14ac:dyDescent="0.3">
      <c r="A1972">
        <v>1971</v>
      </c>
      <c r="B1972" s="1" t="s">
        <v>20</v>
      </c>
      <c r="C1972" s="2">
        <v>44231</v>
      </c>
      <c r="D1972">
        <v>2</v>
      </c>
      <c r="E1972" s="1" t="s">
        <v>38</v>
      </c>
      <c r="F1972">
        <v>1</v>
      </c>
      <c r="G1972">
        <v>4</v>
      </c>
      <c r="H1972" s="1" t="s">
        <v>37</v>
      </c>
      <c r="I1972" s="3">
        <v>0.46</v>
      </c>
      <c r="J1972">
        <v>11</v>
      </c>
      <c r="K1972" s="1" t="s">
        <v>26</v>
      </c>
      <c r="L1972" s="1" t="s">
        <v>19</v>
      </c>
      <c r="M1972" s="1" t="s">
        <v>19</v>
      </c>
      <c r="N1972">
        <v>11</v>
      </c>
      <c r="O1972" s="4">
        <v>1.5393518518518519E-3</v>
      </c>
      <c r="P1972">
        <v>4</v>
      </c>
    </row>
    <row r="1973" spans="1:16" x14ac:dyDescent="0.3">
      <c r="A1973">
        <v>1972</v>
      </c>
      <c r="B1973" s="1" t="s">
        <v>27</v>
      </c>
      <c r="C1973" s="2">
        <v>44231</v>
      </c>
      <c r="D1973">
        <v>2</v>
      </c>
      <c r="E1973" s="1" t="s">
        <v>38</v>
      </c>
      <c r="F1973">
        <v>1</v>
      </c>
      <c r="G1973">
        <v>4</v>
      </c>
      <c r="H1973" s="1" t="s">
        <v>37</v>
      </c>
      <c r="I1973" s="3">
        <v>0.46</v>
      </c>
      <c r="J1973">
        <v>11</v>
      </c>
      <c r="K1973" s="1" t="s">
        <v>18</v>
      </c>
      <c r="L1973" s="1" t="s">
        <v>22</v>
      </c>
      <c r="M1973" s="1" t="s">
        <v>22</v>
      </c>
      <c r="N1973"/>
      <c r="O1973" s="4"/>
    </row>
    <row r="1974" spans="1:16" x14ac:dyDescent="0.3">
      <c r="A1974">
        <v>1973</v>
      </c>
      <c r="B1974" s="1" t="s">
        <v>20</v>
      </c>
      <c r="C1974" s="2">
        <v>44231</v>
      </c>
      <c r="D1974">
        <v>2</v>
      </c>
      <c r="E1974" s="1" t="s">
        <v>38</v>
      </c>
      <c r="F1974">
        <v>1</v>
      </c>
      <c r="G1974">
        <v>4</v>
      </c>
      <c r="H1974" s="1" t="s">
        <v>37</v>
      </c>
      <c r="I1974" s="3">
        <v>0.48599537037037038</v>
      </c>
      <c r="J1974">
        <v>11</v>
      </c>
      <c r="K1974" s="1" t="s">
        <v>18</v>
      </c>
      <c r="L1974" s="1" t="s">
        <v>19</v>
      </c>
      <c r="M1974" s="1" t="s">
        <v>19</v>
      </c>
      <c r="N1974">
        <v>31</v>
      </c>
      <c r="O1974" s="4">
        <v>4.861111111111111E-4</v>
      </c>
      <c r="P1974">
        <v>3</v>
      </c>
    </row>
    <row r="1975" spans="1:16" x14ac:dyDescent="0.3">
      <c r="A1975">
        <v>1974</v>
      </c>
      <c r="B1975" s="1" t="s">
        <v>27</v>
      </c>
      <c r="C1975" s="2">
        <v>44231</v>
      </c>
      <c r="D1975">
        <v>2</v>
      </c>
      <c r="E1975" s="1" t="s">
        <v>38</v>
      </c>
      <c r="F1975">
        <v>1</v>
      </c>
      <c r="G1975">
        <v>4</v>
      </c>
      <c r="H1975" s="1" t="s">
        <v>37</v>
      </c>
      <c r="I1975" s="3">
        <v>0.48599537037037038</v>
      </c>
      <c r="J1975">
        <v>11</v>
      </c>
      <c r="K1975" s="1" t="s">
        <v>26</v>
      </c>
      <c r="L1975" s="1" t="s">
        <v>19</v>
      </c>
      <c r="M1975" s="1" t="s">
        <v>19</v>
      </c>
      <c r="N1975">
        <v>60</v>
      </c>
      <c r="O1975" s="4">
        <v>2.7546296296296294E-3</v>
      </c>
      <c r="P1975">
        <v>5</v>
      </c>
    </row>
    <row r="1976" spans="1:16" x14ac:dyDescent="0.3">
      <c r="A1976">
        <v>1975</v>
      </c>
      <c r="B1976" s="1" t="s">
        <v>29</v>
      </c>
      <c r="C1976" s="2">
        <v>44231</v>
      </c>
      <c r="D1976">
        <v>2</v>
      </c>
      <c r="E1976" s="1" t="s">
        <v>38</v>
      </c>
      <c r="F1976">
        <v>1</v>
      </c>
      <c r="G1976">
        <v>4</v>
      </c>
      <c r="H1976" s="1" t="s">
        <v>37</v>
      </c>
      <c r="I1976" s="3">
        <v>0.49</v>
      </c>
      <c r="J1976">
        <v>11</v>
      </c>
      <c r="K1976" s="1" t="s">
        <v>25</v>
      </c>
      <c r="L1976" s="1" t="s">
        <v>22</v>
      </c>
      <c r="M1976" s="1" t="s">
        <v>22</v>
      </c>
      <c r="N1976"/>
      <c r="O1976" s="4"/>
    </row>
    <row r="1977" spans="1:16" x14ac:dyDescent="0.3">
      <c r="A1977">
        <v>1976</v>
      </c>
      <c r="B1977" s="1" t="s">
        <v>23</v>
      </c>
      <c r="C1977" s="2">
        <v>44231</v>
      </c>
      <c r="D1977">
        <v>2</v>
      </c>
      <c r="E1977" s="1" t="s">
        <v>38</v>
      </c>
      <c r="F1977">
        <v>1</v>
      </c>
      <c r="G1977">
        <v>4</v>
      </c>
      <c r="H1977" s="1" t="s">
        <v>37</v>
      </c>
      <c r="I1977" s="3">
        <v>0.49</v>
      </c>
      <c r="J1977">
        <v>11</v>
      </c>
      <c r="K1977" s="1" t="s">
        <v>21</v>
      </c>
      <c r="L1977" s="1" t="s">
        <v>22</v>
      </c>
      <c r="M1977" s="1" t="s">
        <v>22</v>
      </c>
      <c r="N1977"/>
      <c r="O1977" s="4"/>
    </row>
    <row r="1978" spans="1:16" x14ac:dyDescent="0.3">
      <c r="A1978">
        <v>1977</v>
      </c>
      <c r="B1978" s="1" t="s">
        <v>23</v>
      </c>
      <c r="C1978" s="2">
        <v>44231</v>
      </c>
      <c r="D1978">
        <v>2</v>
      </c>
      <c r="E1978" s="1" t="s">
        <v>38</v>
      </c>
      <c r="F1978">
        <v>1</v>
      </c>
      <c r="G1978">
        <v>4</v>
      </c>
      <c r="H1978" s="1" t="s">
        <v>37</v>
      </c>
      <c r="I1978" s="3">
        <v>0.5</v>
      </c>
      <c r="J1978">
        <v>12</v>
      </c>
      <c r="K1978" s="1" t="s">
        <v>18</v>
      </c>
      <c r="L1978" s="1" t="s">
        <v>19</v>
      </c>
      <c r="M1978" s="1" t="s">
        <v>19</v>
      </c>
      <c r="N1978">
        <v>105</v>
      </c>
      <c r="O1978" s="4">
        <v>4.7569444444444447E-3</v>
      </c>
      <c r="P1978">
        <v>5</v>
      </c>
    </row>
    <row r="1979" spans="1:16" x14ac:dyDescent="0.3">
      <c r="A1979">
        <v>1978</v>
      </c>
      <c r="B1979" s="1" t="s">
        <v>24</v>
      </c>
      <c r="C1979" s="2">
        <v>44231</v>
      </c>
      <c r="D1979">
        <v>2</v>
      </c>
      <c r="E1979" s="1" t="s">
        <v>38</v>
      </c>
      <c r="F1979">
        <v>1</v>
      </c>
      <c r="G1979">
        <v>4</v>
      </c>
      <c r="H1979" s="1" t="s">
        <v>37</v>
      </c>
      <c r="I1979" s="3">
        <v>0.5</v>
      </c>
      <c r="J1979">
        <v>12</v>
      </c>
      <c r="K1979" s="1" t="s">
        <v>28</v>
      </c>
      <c r="L1979" s="1" t="s">
        <v>19</v>
      </c>
      <c r="M1979" s="1" t="s">
        <v>19</v>
      </c>
      <c r="N1979">
        <v>109</v>
      </c>
      <c r="O1979" s="4">
        <v>1.0648148148148149E-3</v>
      </c>
      <c r="P1979">
        <v>5</v>
      </c>
    </row>
    <row r="1980" spans="1:16" x14ac:dyDescent="0.3">
      <c r="A1980">
        <v>1979</v>
      </c>
      <c r="B1980" s="1" t="s">
        <v>30</v>
      </c>
      <c r="C1980" s="2">
        <v>44231</v>
      </c>
      <c r="D1980">
        <v>2</v>
      </c>
      <c r="E1980" s="1" t="s">
        <v>38</v>
      </c>
      <c r="F1980">
        <v>1</v>
      </c>
      <c r="G1980">
        <v>4</v>
      </c>
      <c r="H1980" s="1" t="s">
        <v>37</v>
      </c>
      <c r="I1980" s="3">
        <v>0.50299768518518517</v>
      </c>
      <c r="J1980">
        <v>12</v>
      </c>
      <c r="K1980" s="1" t="s">
        <v>25</v>
      </c>
      <c r="L1980" s="1" t="s">
        <v>19</v>
      </c>
      <c r="M1980" s="1" t="s">
        <v>19</v>
      </c>
      <c r="N1980">
        <v>120</v>
      </c>
      <c r="O1980" s="4">
        <v>2.1412037037037038E-3</v>
      </c>
      <c r="P1980">
        <v>3</v>
      </c>
    </row>
    <row r="1981" spans="1:16" x14ac:dyDescent="0.3">
      <c r="A1981">
        <v>1980</v>
      </c>
      <c r="B1981" s="1" t="s">
        <v>30</v>
      </c>
      <c r="C1981" s="2">
        <v>44231</v>
      </c>
      <c r="D1981">
        <v>2</v>
      </c>
      <c r="E1981" s="1" t="s">
        <v>38</v>
      </c>
      <c r="F1981">
        <v>1</v>
      </c>
      <c r="G1981">
        <v>4</v>
      </c>
      <c r="H1981" s="1" t="s">
        <v>37</v>
      </c>
      <c r="I1981" s="3">
        <v>0.50299768518518517</v>
      </c>
      <c r="J1981">
        <v>12</v>
      </c>
      <c r="K1981" s="1" t="s">
        <v>25</v>
      </c>
      <c r="L1981" s="1" t="s">
        <v>19</v>
      </c>
      <c r="M1981" s="1" t="s">
        <v>19</v>
      </c>
      <c r="N1981">
        <v>61</v>
      </c>
      <c r="O1981" s="4">
        <v>3.2754629629629631E-3</v>
      </c>
      <c r="P1981">
        <v>3</v>
      </c>
    </row>
    <row r="1982" spans="1:16" x14ac:dyDescent="0.3">
      <c r="A1982">
        <v>1981</v>
      </c>
      <c r="B1982" s="1" t="s">
        <v>23</v>
      </c>
      <c r="C1982" s="2">
        <v>44231</v>
      </c>
      <c r="D1982">
        <v>2</v>
      </c>
      <c r="E1982" s="1" t="s">
        <v>38</v>
      </c>
      <c r="F1982">
        <v>1</v>
      </c>
      <c r="G1982">
        <v>4</v>
      </c>
      <c r="H1982" s="1" t="s">
        <v>37</v>
      </c>
      <c r="I1982" s="3">
        <v>0.51</v>
      </c>
      <c r="J1982">
        <v>12</v>
      </c>
      <c r="K1982" s="1" t="s">
        <v>28</v>
      </c>
      <c r="L1982" s="1" t="s">
        <v>19</v>
      </c>
      <c r="M1982" s="1" t="s">
        <v>19</v>
      </c>
      <c r="N1982">
        <v>44</v>
      </c>
      <c r="O1982" s="4">
        <v>4.1666666666666669E-4</v>
      </c>
      <c r="P1982">
        <v>3</v>
      </c>
    </row>
    <row r="1983" spans="1:16" x14ac:dyDescent="0.3">
      <c r="A1983">
        <v>1982</v>
      </c>
      <c r="B1983" s="1" t="s">
        <v>20</v>
      </c>
      <c r="C1983" s="2">
        <v>44231</v>
      </c>
      <c r="D1983">
        <v>2</v>
      </c>
      <c r="E1983" s="1" t="s">
        <v>38</v>
      </c>
      <c r="F1983">
        <v>1</v>
      </c>
      <c r="G1983">
        <v>4</v>
      </c>
      <c r="H1983" s="1" t="s">
        <v>37</v>
      </c>
      <c r="I1983" s="3">
        <v>0.51</v>
      </c>
      <c r="J1983">
        <v>12</v>
      </c>
      <c r="K1983" s="1" t="s">
        <v>26</v>
      </c>
      <c r="L1983" s="1" t="s">
        <v>19</v>
      </c>
      <c r="M1983" s="1" t="s">
        <v>19</v>
      </c>
      <c r="N1983">
        <v>17</v>
      </c>
      <c r="O1983" s="4">
        <v>3.9930555555555552E-3</v>
      </c>
      <c r="P1983">
        <v>4</v>
      </c>
    </row>
    <row r="1984" spans="1:16" x14ac:dyDescent="0.3">
      <c r="A1984">
        <v>1983</v>
      </c>
      <c r="B1984" s="1" t="s">
        <v>15</v>
      </c>
      <c r="C1984" s="2">
        <v>44231</v>
      </c>
      <c r="D1984">
        <v>2</v>
      </c>
      <c r="E1984" s="1" t="s">
        <v>38</v>
      </c>
      <c r="F1984">
        <v>1</v>
      </c>
      <c r="G1984">
        <v>4</v>
      </c>
      <c r="H1984" s="1" t="s">
        <v>37</v>
      </c>
      <c r="I1984" s="3">
        <v>0.51400462962962967</v>
      </c>
      <c r="J1984">
        <v>12</v>
      </c>
      <c r="K1984" s="1" t="s">
        <v>28</v>
      </c>
      <c r="L1984" s="1" t="s">
        <v>22</v>
      </c>
      <c r="M1984" s="1" t="s">
        <v>22</v>
      </c>
      <c r="N1984"/>
      <c r="O1984" s="4"/>
    </row>
    <row r="1985" spans="1:16" x14ac:dyDescent="0.3">
      <c r="A1985">
        <v>1984</v>
      </c>
      <c r="B1985" s="1" t="s">
        <v>23</v>
      </c>
      <c r="C1985" s="2">
        <v>44231</v>
      </c>
      <c r="D1985">
        <v>2</v>
      </c>
      <c r="E1985" s="1" t="s">
        <v>38</v>
      </c>
      <c r="F1985">
        <v>1</v>
      </c>
      <c r="G1985">
        <v>4</v>
      </c>
      <c r="H1985" s="1" t="s">
        <v>37</v>
      </c>
      <c r="I1985" s="3">
        <v>0.51400462962962967</v>
      </c>
      <c r="J1985">
        <v>12</v>
      </c>
      <c r="K1985" s="1" t="s">
        <v>28</v>
      </c>
      <c r="L1985" s="1" t="s">
        <v>19</v>
      </c>
      <c r="M1985" s="1" t="s">
        <v>19</v>
      </c>
      <c r="N1985">
        <v>15</v>
      </c>
      <c r="O1985" s="4">
        <v>1.9444444444444444E-3</v>
      </c>
      <c r="P1985">
        <v>4</v>
      </c>
    </row>
    <row r="1986" spans="1:16" x14ac:dyDescent="0.3">
      <c r="A1986">
        <v>1985</v>
      </c>
      <c r="B1986" s="1" t="s">
        <v>30</v>
      </c>
      <c r="C1986" s="2">
        <v>44231</v>
      </c>
      <c r="D1986">
        <v>2</v>
      </c>
      <c r="E1986" s="1" t="s">
        <v>38</v>
      </c>
      <c r="F1986">
        <v>1</v>
      </c>
      <c r="G1986">
        <v>4</v>
      </c>
      <c r="H1986" s="1" t="s">
        <v>37</v>
      </c>
      <c r="I1986" s="3">
        <v>0.51400462962962967</v>
      </c>
      <c r="J1986">
        <v>12</v>
      </c>
      <c r="K1986" s="1" t="s">
        <v>21</v>
      </c>
      <c r="L1986" s="1" t="s">
        <v>19</v>
      </c>
      <c r="M1986" s="1" t="s">
        <v>19</v>
      </c>
      <c r="N1986">
        <v>112</v>
      </c>
      <c r="O1986" s="4">
        <v>2.2916666666666667E-3</v>
      </c>
      <c r="P1986">
        <v>4</v>
      </c>
    </row>
    <row r="1987" spans="1:16" x14ac:dyDescent="0.3">
      <c r="A1987">
        <v>1986</v>
      </c>
      <c r="B1987" s="1" t="s">
        <v>20</v>
      </c>
      <c r="C1987" s="2">
        <v>44231</v>
      </c>
      <c r="D1987">
        <v>2</v>
      </c>
      <c r="E1987" s="1" t="s">
        <v>38</v>
      </c>
      <c r="F1987">
        <v>1</v>
      </c>
      <c r="G1987">
        <v>4</v>
      </c>
      <c r="H1987" s="1" t="s">
        <v>37</v>
      </c>
      <c r="I1987" s="3">
        <v>0.51400462962962967</v>
      </c>
      <c r="J1987">
        <v>12</v>
      </c>
      <c r="K1987" s="1" t="s">
        <v>21</v>
      </c>
      <c r="L1987" s="1" t="s">
        <v>19</v>
      </c>
      <c r="M1987" s="1" t="s">
        <v>19</v>
      </c>
      <c r="N1987">
        <v>119</v>
      </c>
      <c r="O1987" s="4">
        <v>3.0092592592592593E-3</v>
      </c>
      <c r="P1987">
        <v>3</v>
      </c>
    </row>
    <row r="1988" spans="1:16" x14ac:dyDescent="0.3">
      <c r="A1988">
        <v>1987</v>
      </c>
      <c r="B1988" s="1" t="s">
        <v>29</v>
      </c>
      <c r="C1988" s="2">
        <v>44231</v>
      </c>
      <c r="D1988">
        <v>2</v>
      </c>
      <c r="E1988" s="1" t="s">
        <v>38</v>
      </c>
      <c r="F1988">
        <v>1</v>
      </c>
      <c r="G1988">
        <v>4</v>
      </c>
      <c r="H1988" s="1" t="s">
        <v>37</v>
      </c>
      <c r="I1988" s="3">
        <v>0.52500000000000002</v>
      </c>
      <c r="J1988">
        <v>12</v>
      </c>
      <c r="K1988" s="1" t="s">
        <v>21</v>
      </c>
      <c r="L1988" s="1" t="s">
        <v>22</v>
      </c>
      <c r="M1988" s="1" t="s">
        <v>22</v>
      </c>
      <c r="N1988"/>
      <c r="O1988" s="4"/>
    </row>
    <row r="1989" spans="1:16" x14ac:dyDescent="0.3">
      <c r="A1989">
        <v>1988</v>
      </c>
      <c r="B1989" s="1" t="s">
        <v>29</v>
      </c>
      <c r="C1989" s="2">
        <v>44231</v>
      </c>
      <c r="D1989">
        <v>2</v>
      </c>
      <c r="E1989" s="1" t="s">
        <v>38</v>
      </c>
      <c r="F1989">
        <v>1</v>
      </c>
      <c r="G1989">
        <v>4</v>
      </c>
      <c r="H1989" s="1" t="s">
        <v>37</v>
      </c>
      <c r="I1989" s="3">
        <v>0.52500000000000002</v>
      </c>
      <c r="J1989">
        <v>12</v>
      </c>
      <c r="K1989" s="1" t="s">
        <v>26</v>
      </c>
      <c r="L1989" s="1" t="s">
        <v>19</v>
      </c>
      <c r="M1989" s="1" t="s">
        <v>22</v>
      </c>
      <c r="N1989">
        <v>60</v>
      </c>
      <c r="O1989" s="4">
        <v>2.0717592592592593E-3</v>
      </c>
      <c r="P1989">
        <v>5</v>
      </c>
    </row>
    <row r="1990" spans="1:16" x14ac:dyDescent="0.3">
      <c r="A1990">
        <v>1989</v>
      </c>
      <c r="B1990" s="1" t="s">
        <v>27</v>
      </c>
      <c r="C1990" s="2">
        <v>44231</v>
      </c>
      <c r="D1990">
        <v>2</v>
      </c>
      <c r="E1990" s="1" t="s">
        <v>38</v>
      </c>
      <c r="F1990">
        <v>1</v>
      </c>
      <c r="G1990">
        <v>4</v>
      </c>
      <c r="H1990" s="1" t="s">
        <v>37</v>
      </c>
      <c r="I1990" s="3">
        <v>0.52700231481481485</v>
      </c>
      <c r="J1990">
        <v>12</v>
      </c>
      <c r="K1990" s="1" t="s">
        <v>18</v>
      </c>
      <c r="L1990" s="1" t="s">
        <v>19</v>
      </c>
      <c r="M1990" s="1" t="s">
        <v>19</v>
      </c>
      <c r="N1990">
        <v>24</v>
      </c>
      <c r="O1990" s="4">
        <v>4.7337962962962967E-3</v>
      </c>
      <c r="P1990">
        <v>4</v>
      </c>
    </row>
    <row r="1991" spans="1:16" x14ac:dyDescent="0.3">
      <c r="A1991">
        <v>1990</v>
      </c>
      <c r="B1991" s="1" t="s">
        <v>27</v>
      </c>
      <c r="C1991" s="2">
        <v>44231</v>
      </c>
      <c r="D1991">
        <v>2</v>
      </c>
      <c r="E1991" s="1" t="s">
        <v>38</v>
      </c>
      <c r="F1991">
        <v>1</v>
      </c>
      <c r="G1991">
        <v>4</v>
      </c>
      <c r="H1991" s="1" t="s">
        <v>37</v>
      </c>
      <c r="I1991" s="3">
        <v>0.52700231481481485</v>
      </c>
      <c r="J1991">
        <v>12</v>
      </c>
      <c r="K1991" s="1" t="s">
        <v>25</v>
      </c>
      <c r="L1991" s="1" t="s">
        <v>19</v>
      </c>
      <c r="M1991" s="1" t="s">
        <v>19</v>
      </c>
      <c r="N1991">
        <v>83</v>
      </c>
      <c r="O1991" s="4">
        <v>3.6689814814814814E-3</v>
      </c>
      <c r="P1991">
        <v>4</v>
      </c>
    </row>
    <row r="1992" spans="1:16" x14ac:dyDescent="0.3">
      <c r="A1992">
        <v>1991</v>
      </c>
      <c r="B1992" s="1" t="s">
        <v>15</v>
      </c>
      <c r="C1992" s="2">
        <v>44231</v>
      </c>
      <c r="D1992">
        <v>2</v>
      </c>
      <c r="E1992" s="1" t="s">
        <v>38</v>
      </c>
      <c r="F1992">
        <v>1</v>
      </c>
      <c r="G1992">
        <v>4</v>
      </c>
      <c r="H1992" s="1" t="s">
        <v>37</v>
      </c>
      <c r="I1992" s="3">
        <v>0.54599537037037038</v>
      </c>
      <c r="J1992">
        <v>13</v>
      </c>
      <c r="K1992" s="1" t="s">
        <v>28</v>
      </c>
      <c r="L1992" s="1" t="s">
        <v>19</v>
      </c>
      <c r="M1992" s="1" t="s">
        <v>19</v>
      </c>
      <c r="N1992">
        <v>19</v>
      </c>
      <c r="O1992" s="4">
        <v>2.2685185185185187E-3</v>
      </c>
      <c r="P1992">
        <v>3</v>
      </c>
    </row>
    <row r="1993" spans="1:16" x14ac:dyDescent="0.3">
      <c r="A1993">
        <v>1992</v>
      </c>
      <c r="B1993" s="1" t="s">
        <v>30</v>
      </c>
      <c r="C1993" s="2">
        <v>44231</v>
      </c>
      <c r="D1993">
        <v>2</v>
      </c>
      <c r="E1993" s="1" t="s">
        <v>38</v>
      </c>
      <c r="F1993">
        <v>1</v>
      </c>
      <c r="G1993">
        <v>4</v>
      </c>
      <c r="H1993" s="1" t="s">
        <v>37</v>
      </c>
      <c r="I1993" s="3">
        <v>0.54599537037037038</v>
      </c>
      <c r="J1993">
        <v>13</v>
      </c>
      <c r="K1993" s="1" t="s">
        <v>18</v>
      </c>
      <c r="L1993" s="1" t="s">
        <v>19</v>
      </c>
      <c r="M1993" s="1" t="s">
        <v>19</v>
      </c>
      <c r="N1993">
        <v>125</v>
      </c>
      <c r="O1993" s="4">
        <v>2.3611111111111111E-3</v>
      </c>
      <c r="P1993">
        <v>4</v>
      </c>
    </row>
    <row r="1994" spans="1:16" x14ac:dyDescent="0.3">
      <c r="A1994">
        <v>1993</v>
      </c>
      <c r="B1994" s="1" t="s">
        <v>29</v>
      </c>
      <c r="C1994" s="2">
        <v>44231</v>
      </c>
      <c r="D1994">
        <v>2</v>
      </c>
      <c r="E1994" s="1" t="s">
        <v>38</v>
      </c>
      <c r="F1994">
        <v>1</v>
      </c>
      <c r="G1994">
        <v>4</v>
      </c>
      <c r="H1994" s="1" t="s">
        <v>37</v>
      </c>
      <c r="I1994" s="3">
        <v>0.54599537037037038</v>
      </c>
      <c r="J1994">
        <v>13</v>
      </c>
      <c r="K1994" s="1" t="s">
        <v>25</v>
      </c>
      <c r="L1994" s="1" t="s">
        <v>19</v>
      </c>
      <c r="M1994" s="1" t="s">
        <v>22</v>
      </c>
      <c r="N1994">
        <v>72</v>
      </c>
      <c r="O1994" s="4">
        <v>3.6574074074074074E-3</v>
      </c>
      <c r="P1994">
        <v>2</v>
      </c>
    </row>
    <row r="1995" spans="1:16" x14ac:dyDescent="0.3">
      <c r="A1995">
        <v>1994</v>
      </c>
      <c r="B1995" s="1" t="s">
        <v>15</v>
      </c>
      <c r="C1995" s="2">
        <v>44231</v>
      </c>
      <c r="D1995">
        <v>2</v>
      </c>
      <c r="E1995" s="1" t="s">
        <v>38</v>
      </c>
      <c r="F1995">
        <v>1</v>
      </c>
      <c r="G1995">
        <v>4</v>
      </c>
      <c r="H1995" s="1" t="s">
        <v>37</v>
      </c>
      <c r="I1995" s="3">
        <v>0.54599537037037038</v>
      </c>
      <c r="J1995">
        <v>13</v>
      </c>
      <c r="K1995" s="1" t="s">
        <v>26</v>
      </c>
      <c r="L1995" s="1" t="s">
        <v>22</v>
      </c>
      <c r="M1995" s="1" t="s">
        <v>22</v>
      </c>
      <c r="N1995"/>
      <c r="O1995" s="4"/>
    </row>
    <row r="1996" spans="1:16" x14ac:dyDescent="0.3">
      <c r="A1996">
        <v>1995</v>
      </c>
      <c r="B1996" s="1" t="s">
        <v>23</v>
      </c>
      <c r="C1996" s="2">
        <v>44231</v>
      </c>
      <c r="D1996">
        <v>2</v>
      </c>
      <c r="E1996" s="1" t="s">
        <v>38</v>
      </c>
      <c r="F1996">
        <v>1</v>
      </c>
      <c r="G1996">
        <v>4</v>
      </c>
      <c r="H1996" s="1" t="s">
        <v>37</v>
      </c>
      <c r="I1996" s="3">
        <v>0.55799768518518522</v>
      </c>
      <c r="J1996">
        <v>13</v>
      </c>
      <c r="K1996" s="1" t="s">
        <v>28</v>
      </c>
      <c r="L1996" s="1" t="s">
        <v>19</v>
      </c>
      <c r="M1996" s="1" t="s">
        <v>19</v>
      </c>
      <c r="N1996">
        <v>39</v>
      </c>
      <c r="O1996" s="4">
        <v>2.9282407407407408E-3</v>
      </c>
      <c r="P1996">
        <v>4</v>
      </c>
    </row>
    <row r="1997" spans="1:16" x14ac:dyDescent="0.3">
      <c r="A1997">
        <v>1996</v>
      </c>
      <c r="B1997" s="1" t="s">
        <v>23</v>
      </c>
      <c r="C1997" s="2">
        <v>44231</v>
      </c>
      <c r="D1997">
        <v>2</v>
      </c>
      <c r="E1997" s="1" t="s">
        <v>38</v>
      </c>
      <c r="F1997">
        <v>1</v>
      </c>
      <c r="G1997">
        <v>4</v>
      </c>
      <c r="H1997" s="1" t="s">
        <v>37</v>
      </c>
      <c r="I1997" s="3">
        <v>0.55799768518518522</v>
      </c>
      <c r="J1997">
        <v>13</v>
      </c>
      <c r="K1997" s="1" t="s">
        <v>25</v>
      </c>
      <c r="L1997" s="1" t="s">
        <v>22</v>
      </c>
      <c r="M1997" s="1" t="s">
        <v>22</v>
      </c>
      <c r="N1997"/>
      <c r="O1997" s="4"/>
    </row>
    <row r="1998" spans="1:16" x14ac:dyDescent="0.3">
      <c r="A1998">
        <v>1997</v>
      </c>
      <c r="B1998" s="1" t="s">
        <v>20</v>
      </c>
      <c r="C1998" s="2">
        <v>44231</v>
      </c>
      <c r="D1998">
        <v>2</v>
      </c>
      <c r="E1998" s="1" t="s">
        <v>38</v>
      </c>
      <c r="F1998">
        <v>1</v>
      </c>
      <c r="G1998">
        <v>4</v>
      </c>
      <c r="H1998" s="1" t="s">
        <v>37</v>
      </c>
      <c r="I1998" s="3">
        <v>0.57900462962962962</v>
      </c>
      <c r="J1998">
        <v>13</v>
      </c>
      <c r="K1998" s="1" t="s">
        <v>18</v>
      </c>
      <c r="L1998" s="1" t="s">
        <v>19</v>
      </c>
      <c r="M1998" s="1" t="s">
        <v>19</v>
      </c>
      <c r="N1998">
        <v>125</v>
      </c>
      <c r="O1998" s="4">
        <v>3.1018518518518517E-3</v>
      </c>
      <c r="P1998">
        <v>4</v>
      </c>
    </row>
    <row r="1999" spans="1:16" x14ac:dyDescent="0.3">
      <c r="A1999">
        <v>1998</v>
      </c>
      <c r="B1999" s="1" t="s">
        <v>29</v>
      </c>
      <c r="C1999" s="2">
        <v>44231</v>
      </c>
      <c r="D1999">
        <v>2</v>
      </c>
      <c r="E1999" s="1" t="s">
        <v>38</v>
      </c>
      <c r="F1999">
        <v>1</v>
      </c>
      <c r="G1999">
        <v>4</v>
      </c>
      <c r="H1999" s="1" t="s">
        <v>37</v>
      </c>
      <c r="I1999" s="3">
        <v>0.57900462962962962</v>
      </c>
      <c r="J1999">
        <v>13</v>
      </c>
      <c r="K1999" s="1" t="s">
        <v>25</v>
      </c>
      <c r="L1999" s="1" t="s">
        <v>19</v>
      </c>
      <c r="M1999" s="1" t="s">
        <v>19</v>
      </c>
      <c r="N1999">
        <v>124</v>
      </c>
      <c r="O1999" s="4">
        <v>9.837962962962962E-4</v>
      </c>
      <c r="P1999">
        <v>5</v>
      </c>
    </row>
    <row r="2000" spans="1:16" x14ac:dyDescent="0.3">
      <c r="A2000">
        <v>1999</v>
      </c>
      <c r="B2000" s="1" t="s">
        <v>15</v>
      </c>
      <c r="C2000" s="2">
        <v>44231</v>
      </c>
      <c r="D2000">
        <v>2</v>
      </c>
      <c r="E2000" s="1" t="s">
        <v>38</v>
      </c>
      <c r="F2000">
        <v>1</v>
      </c>
      <c r="G2000">
        <v>4</v>
      </c>
      <c r="H2000" s="1" t="s">
        <v>37</v>
      </c>
      <c r="I2000" s="3">
        <v>0.58599537037037042</v>
      </c>
      <c r="J2000">
        <v>14</v>
      </c>
      <c r="K2000" s="1" t="s">
        <v>25</v>
      </c>
      <c r="L2000" s="1" t="s">
        <v>19</v>
      </c>
      <c r="M2000" s="1" t="s">
        <v>19</v>
      </c>
      <c r="N2000">
        <v>105</v>
      </c>
      <c r="O2000" s="4">
        <v>2.7546296296296294E-3</v>
      </c>
      <c r="P2000">
        <v>4</v>
      </c>
    </row>
    <row r="2001" spans="1:16" x14ac:dyDescent="0.3">
      <c r="A2001">
        <v>2000</v>
      </c>
      <c r="B2001" s="1" t="s">
        <v>15</v>
      </c>
      <c r="C2001" s="2">
        <v>44231</v>
      </c>
      <c r="D2001">
        <v>2</v>
      </c>
      <c r="E2001" s="1" t="s">
        <v>38</v>
      </c>
      <c r="F2001">
        <v>1</v>
      </c>
      <c r="G2001">
        <v>4</v>
      </c>
      <c r="H2001" s="1" t="s">
        <v>37</v>
      </c>
      <c r="I2001" s="3">
        <v>0.58599537037037042</v>
      </c>
      <c r="J2001">
        <v>14</v>
      </c>
      <c r="K2001" s="1" t="s">
        <v>21</v>
      </c>
      <c r="L2001" s="1" t="s">
        <v>22</v>
      </c>
      <c r="M2001" s="1" t="s">
        <v>22</v>
      </c>
      <c r="N2001"/>
      <c r="O2001" s="4"/>
    </row>
    <row r="2002" spans="1:16" x14ac:dyDescent="0.3">
      <c r="A2002">
        <v>2001</v>
      </c>
      <c r="B2002" s="1" t="s">
        <v>30</v>
      </c>
      <c r="C2002" s="2">
        <v>44231</v>
      </c>
      <c r="D2002">
        <v>2</v>
      </c>
      <c r="E2002" s="1" t="s">
        <v>38</v>
      </c>
      <c r="F2002">
        <v>1</v>
      </c>
      <c r="G2002">
        <v>4</v>
      </c>
      <c r="H2002" s="1" t="s">
        <v>37</v>
      </c>
      <c r="I2002" s="3">
        <v>0.61599537037037033</v>
      </c>
      <c r="J2002">
        <v>14</v>
      </c>
      <c r="K2002" s="1" t="s">
        <v>25</v>
      </c>
      <c r="L2002" s="1" t="s">
        <v>19</v>
      </c>
      <c r="M2002" s="1" t="s">
        <v>19</v>
      </c>
      <c r="N2002">
        <v>28</v>
      </c>
      <c r="O2002" s="4">
        <v>1.261574074074074E-3</v>
      </c>
      <c r="P2002">
        <v>5</v>
      </c>
    </row>
    <row r="2003" spans="1:16" x14ac:dyDescent="0.3">
      <c r="A2003">
        <v>2002</v>
      </c>
      <c r="B2003" s="1" t="s">
        <v>23</v>
      </c>
      <c r="C2003" s="2">
        <v>44231</v>
      </c>
      <c r="D2003">
        <v>2</v>
      </c>
      <c r="E2003" s="1" t="s">
        <v>38</v>
      </c>
      <c r="F2003">
        <v>1</v>
      </c>
      <c r="G2003">
        <v>4</v>
      </c>
      <c r="H2003" s="1" t="s">
        <v>37</v>
      </c>
      <c r="I2003" s="3">
        <v>0.61599537037037033</v>
      </c>
      <c r="J2003">
        <v>14</v>
      </c>
      <c r="K2003" s="1" t="s">
        <v>28</v>
      </c>
      <c r="L2003" s="1" t="s">
        <v>19</v>
      </c>
      <c r="M2003" s="1" t="s">
        <v>19</v>
      </c>
      <c r="N2003">
        <v>82</v>
      </c>
      <c r="O2003" s="4">
        <v>5.0925925925925921E-4</v>
      </c>
      <c r="P2003">
        <v>1</v>
      </c>
    </row>
    <row r="2004" spans="1:16" x14ac:dyDescent="0.3">
      <c r="A2004">
        <v>2003</v>
      </c>
      <c r="B2004" s="1" t="s">
        <v>27</v>
      </c>
      <c r="C2004" s="2">
        <v>44231</v>
      </c>
      <c r="D2004">
        <v>2</v>
      </c>
      <c r="E2004" s="1" t="s">
        <v>38</v>
      </c>
      <c r="F2004">
        <v>1</v>
      </c>
      <c r="G2004">
        <v>4</v>
      </c>
      <c r="H2004" s="1" t="s">
        <v>37</v>
      </c>
      <c r="I2004" s="3">
        <v>0.62400462962962966</v>
      </c>
      <c r="J2004">
        <v>14</v>
      </c>
      <c r="K2004" s="1" t="s">
        <v>26</v>
      </c>
      <c r="L2004" s="1" t="s">
        <v>22</v>
      </c>
      <c r="M2004" s="1" t="s">
        <v>22</v>
      </c>
      <c r="N2004"/>
      <c r="O2004" s="4"/>
    </row>
    <row r="2005" spans="1:16" x14ac:dyDescent="0.3">
      <c r="A2005">
        <v>2004</v>
      </c>
      <c r="B2005" s="1" t="s">
        <v>31</v>
      </c>
      <c r="C2005" s="2">
        <v>44231</v>
      </c>
      <c r="D2005">
        <v>2</v>
      </c>
      <c r="E2005" s="1" t="s">
        <v>38</v>
      </c>
      <c r="F2005">
        <v>1</v>
      </c>
      <c r="G2005">
        <v>4</v>
      </c>
      <c r="H2005" s="1" t="s">
        <v>37</v>
      </c>
      <c r="I2005" s="3">
        <v>0.62400462962962966</v>
      </c>
      <c r="J2005">
        <v>14</v>
      </c>
      <c r="K2005" s="1" t="s">
        <v>28</v>
      </c>
      <c r="L2005" s="1" t="s">
        <v>19</v>
      </c>
      <c r="M2005" s="1" t="s">
        <v>19</v>
      </c>
      <c r="N2005">
        <v>30</v>
      </c>
      <c r="O2005" s="4">
        <v>1.5393518518518519E-3</v>
      </c>
      <c r="P2005">
        <v>4</v>
      </c>
    </row>
    <row r="2006" spans="1:16" x14ac:dyDescent="0.3">
      <c r="A2006">
        <v>2005</v>
      </c>
      <c r="B2006" s="1" t="s">
        <v>20</v>
      </c>
      <c r="C2006" s="2">
        <v>44231</v>
      </c>
      <c r="D2006">
        <v>2</v>
      </c>
      <c r="E2006" s="1" t="s">
        <v>38</v>
      </c>
      <c r="F2006">
        <v>1</v>
      </c>
      <c r="G2006">
        <v>4</v>
      </c>
      <c r="H2006" s="1" t="s">
        <v>37</v>
      </c>
      <c r="I2006" s="3">
        <v>0.62700231481481483</v>
      </c>
      <c r="J2006">
        <v>15</v>
      </c>
      <c r="K2006" s="1" t="s">
        <v>26</v>
      </c>
      <c r="L2006" s="1" t="s">
        <v>19</v>
      </c>
      <c r="M2006" s="1" t="s">
        <v>19</v>
      </c>
      <c r="N2006">
        <v>47</v>
      </c>
      <c r="O2006" s="4">
        <v>2.1759259259259258E-3</v>
      </c>
      <c r="P2006">
        <v>4</v>
      </c>
    </row>
    <row r="2007" spans="1:16" x14ac:dyDescent="0.3">
      <c r="A2007">
        <v>2006</v>
      </c>
      <c r="B2007" s="1" t="s">
        <v>27</v>
      </c>
      <c r="C2007" s="2">
        <v>44231</v>
      </c>
      <c r="D2007">
        <v>2</v>
      </c>
      <c r="E2007" s="1" t="s">
        <v>38</v>
      </c>
      <c r="F2007">
        <v>1</v>
      </c>
      <c r="G2007">
        <v>4</v>
      </c>
      <c r="H2007" s="1" t="s">
        <v>37</v>
      </c>
      <c r="I2007" s="3">
        <v>0.62700231481481483</v>
      </c>
      <c r="J2007">
        <v>15</v>
      </c>
      <c r="K2007" s="1" t="s">
        <v>26</v>
      </c>
      <c r="L2007" s="1" t="s">
        <v>19</v>
      </c>
      <c r="M2007" s="1" t="s">
        <v>19</v>
      </c>
      <c r="N2007">
        <v>124</v>
      </c>
      <c r="O2007" s="4">
        <v>4.178240740740741E-3</v>
      </c>
      <c r="P2007">
        <v>1</v>
      </c>
    </row>
    <row r="2008" spans="1:16" x14ac:dyDescent="0.3">
      <c r="A2008">
        <v>2007</v>
      </c>
      <c r="B2008" s="1" t="s">
        <v>30</v>
      </c>
      <c r="C2008" s="2">
        <v>44231</v>
      </c>
      <c r="D2008">
        <v>2</v>
      </c>
      <c r="E2008" s="1" t="s">
        <v>38</v>
      </c>
      <c r="F2008">
        <v>1</v>
      </c>
      <c r="G2008">
        <v>4</v>
      </c>
      <c r="H2008" s="1" t="s">
        <v>37</v>
      </c>
      <c r="I2008" s="3">
        <v>0.64900462962962968</v>
      </c>
      <c r="J2008">
        <v>15</v>
      </c>
      <c r="K2008" s="1" t="s">
        <v>21</v>
      </c>
      <c r="L2008" s="1" t="s">
        <v>19</v>
      </c>
      <c r="M2008" s="1" t="s">
        <v>19</v>
      </c>
      <c r="N2008">
        <v>113</v>
      </c>
      <c r="O2008" s="4">
        <v>3.2407407407407406E-3</v>
      </c>
      <c r="P2008">
        <v>4</v>
      </c>
    </row>
    <row r="2009" spans="1:16" x14ac:dyDescent="0.3">
      <c r="A2009">
        <v>2008</v>
      </c>
      <c r="B2009" s="1" t="s">
        <v>27</v>
      </c>
      <c r="C2009" s="2">
        <v>44231</v>
      </c>
      <c r="D2009">
        <v>2</v>
      </c>
      <c r="E2009" s="1" t="s">
        <v>38</v>
      </c>
      <c r="F2009">
        <v>1</v>
      </c>
      <c r="G2009">
        <v>4</v>
      </c>
      <c r="H2009" s="1" t="s">
        <v>37</v>
      </c>
      <c r="I2009" s="3">
        <v>0.64900462962962968</v>
      </c>
      <c r="J2009">
        <v>15</v>
      </c>
      <c r="K2009" s="1" t="s">
        <v>28</v>
      </c>
      <c r="L2009" s="1" t="s">
        <v>22</v>
      </c>
      <c r="M2009" s="1" t="s">
        <v>22</v>
      </c>
      <c r="N2009"/>
      <c r="O2009" s="4"/>
    </row>
    <row r="2010" spans="1:16" x14ac:dyDescent="0.3">
      <c r="A2010">
        <v>2009</v>
      </c>
      <c r="B2010" s="1" t="s">
        <v>15</v>
      </c>
      <c r="C2010" s="2">
        <v>44231</v>
      </c>
      <c r="D2010">
        <v>2</v>
      </c>
      <c r="E2010" s="1" t="s">
        <v>38</v>
      </c>
      <c r="F2010">
        <v>1</v>
      </c>
      <c r="G2010">
        <v>4</v>
      </c>
      <c r="H2010" s="1" t="s">
        <v>37</v>
      </c>
      <c r="I2010" s="3">
        <v>0.65700231481481486</v>
      </c>
      <c r="J2010">
        <v>15</v>
      </c>
      <c r="K2010" s="1" t="s">
        <v>25</v>
      </c>
      <c r="L2010" s="1" t="s">
        <v>22</v>
      </c>
      <c r="M2010" s="1" t="s">
        <v>22</v>
      </c>
      <c r="N2010"/>
      <c r="O2010" s="4"/>
    </row>
    <row r="2011" spans="1:16" x14ac:dyDescent="0.3">
      <c r="A2011">
        <v>2010</v>
      </c>
      <c r="B2011" s="1" t="s">
        <v>23</v>
      </c>
      <c r="C2011" s="2">
        <v>44231</v>
      </c>
      <c r="D2011">
        <v>2</v>
      </c>
      <c r="E2011" s="1" t="s">
        <v>38</v>
      </c>
      <c r="F2011">
        <v>1</v>
      </c>
      <c r="G2011">
        <v>4</v>
      </c>
      <c r="H2011" s="1" t="s">
        <v>37</v>
      </c>
      <c r="I2011" s="3">
        <v>0.65700231481481486</v>
      </c>
      <c r="J2011">
        <v>15</v>
      </c>
      <c r="K2011" s="1" t="s">
        <v>26</v>
      </c>
      <c r="L2011" s="1" t="s">
        <v>19</v>
      </c>
      <c r="M2011" s="1" t="s">
        <v>19</v>
      </c>
      <c r="N2011">
        <v>112</v>
      </c>
      <c r="O2011" s="4">
        <v>3.2754629629629631E-3</v>
      </c>
      <c r="P2011">
        <v>5</v>
      </c>
    </row>
    <row r="2012" spans="1:16" x14ac:dyDescent="0.3">
      <c r="A2012">
        <v>2011</v>
      </c>
      <c r="B2012" s="1" t="s">
        <v>27</v>
      </c>
      <c r="C2012" s="2">
        <v>44231</v>
      </c>
      <c r="D2012">
        <v>2</v>
      </c>
      <c r="E2012" s="1" t="s">
        <v>38</v>
      </c>
      <c r="F2012">
        <v>1</v>
      </c>
      <c r="G2012">
        <v>4</v>
      </c>
      <c r="H2012" s="1" t="s">
        <v>37</v>
      </c>
      <c r="I2012" s="3">
        <v>0.6579976851851852</v>
      </c>
      <c r="J2012">
        <v>15</v>
      </c>
      <c r="K2012" s="1" t="s">
        <v>26</v>
      </c>
      <c r="L2012" s="1" t="s">
        <v>19</v>
      </c>
      <c r="M2012" s="1" t="s">
        <v>19</v>
      </c>
      <c r="N2012">
        <v>17</v>
      </c>
      <c r="O2012" s="4">
        <v>3.3564814814814816E-3</v>
      </c>
      <c r="P2012">
        <v>3</v>
      </c>
    </row>
    <row r="2013" spans="1:16" x14ac:dyDescent="0.3">
      <c r="A2013">
        <v>2012</v>
      </c>
      <c r="B2013" s="1" t="s">
        <v>29</v>
      </c>
      <c r="C2013" s="2">
        <v>44231</v>
      </c>
      <c r="D2013">
        <v>2</v>
      </c>
      <c r="E2013" s="1" t="s">
        <v>38</v>
      </c>
      <c r="F2013">
        <v>1</v>
      </c>
      <c r="G2013">
        <v>4</v>
      </c>
      <c r="H2013" s="1" t="s">
        <v>37</v>
      </c>
      <c r="I2013" s="3">
        <v>0.6579976851851852</v>
      </c>
      <c r="J2013">
        <v>15</v>
      </c>
      <c r="K2013" s="1" t="s">
        <v>21</v>
      </c>
      <c r="L2013" s="1" t="s">
        <v>22</v>
      </c>
      <c r="M2013" s="1" t="s">
        <v>22</v>
      </c>
      <c r="N2013"/>
      <c r="O2013" s="4"/>
    </row>
    <row r="2014" spans="1:16" x14ac:dyDescent="0.3">
      <c r="A2014">
        <v>2013</v>
      </c>
      <c r="B2014" s="1" t="s">
        <v>15</v>
      </c>
      <c r="C2014" s="2">
        <v>44231</v>
      </c>
      <c r="D2014">
        <v>2</v>
      </c>
      <c r="E2014" s="1" t="s">
        <v>38</v>
      </c>
      <c r="F2014">
        <v>1</v>
      </c>
      <c r="G2014">
        <v>4</v>
      </c>
      <c r="H2014" s="1" t="s">
        <v>37</v>
      </c>
      <c r="I2014" s="3">
        <v>0.67799768518518522</v>
      </c>
      <c r="J2014">
        <v>16</v>
      </c>
      <c r="K2014" s="1" t="s">
        <v>26</v>
      </c>
      <c r="L2014" s="1" t="s">
        <v>19</v>
      </c>
      <c r="M2014" s="1" t="s">
        <v>19</v>
      </c>
      <c r="N2014">
        <v>82</v>
      </c>
      <c r="O2014" s="4">
        <v>4.2245370370370371E-3</v>
      </c>
      <c r="P2014">
        <v>2</v>
      </c>
    </row>
    <row r="2015" spans="1:16" x14ac:dyDescent="0.3">
      <c r="A2015">
        <v>2014</v>
      </c>
      <c r="B2015" s="1" t="s">
        <v>15</v>
      </c>
      <c r="C2015" s="2">
        <v>44231</v>
      </c>
      <c r="D2015">
        <v>2</v>
      </c>
      <c r="E2015" s="1" t="s">
        <v>38</v>
      </c>
      <c r="F2015">
        <v>1</v>
      </c>
      <c r="G2015">
        <v>4</v>
      </c>
      <c r="H2015" s="1" t="s">
        <v>37</v>
      </c>
      <c r="I2015" s="3">
        <v>0.67799768518518522</v>
      </c>
      <c r="J2015">
        <v>16</v>
      </c>
      <c r="K2015" s="1" t="s">
        <v>26</v>
      </c>
      <c r="L2015" s="1" t="s">
        <v>19</v>
      </c>
      <c r="M2015" s="1" t="s">
        <v>19</v>
      </c>
      <c r="N2015">
        <v>50</v>
      </c>
      <c r="O2015" s="4">
        <v>3.6921296296296298E-3</v>
      </c>
      <c r="P2015">
        <v>2</v>
      </c>
    </row>
    <row r="2016" spans="1:16" x14ac:dyDescent="0.3">
      <c r="A2016">
        <v>2015</v>
      </c>
      <c r="B2016" s="1" t="s">
        <v>15</v>
      </c>
      <c r="C2016" s="2">
        <v>44231</v>
      </c>
      <c r="D2016">
        <v>2</v>
      </c>
      <c r="E2016" s="1" t="s">
        <v>38</v>
      </c>
      <c r="F2016">
        <v>1</v>
      </c>
      <c r="G2016">
        <v>4</v>
      </c>
      <c r="H2016" s="1" t="s">
        <v>37</v>
      </c>
      <c r="I2016" s="3">
        <v>0.68700231481481477</v>
      </c>
      <c r="J2016">
        <v>16</v>
      </c>
      <c r="K2016" s="1" t="s">
        <v>21</v>
      </c>
      <c r="L2016" s="1" t="s">
        <v>19</v>
      </c>
      <c r="M2016" s="1" t="s">
        <v>22</v>
      </c>
      <c r="N2016">
        <v>84</v>
      </c>
      <c r="O2016" s="4">
        <v>7.1759259259259259E-4</v>
      </c>
      <c r="P2016">
        <v>3</v>
      </c>
    </row>
    <row r="2017" spans="1:16" x14ac:dyDescent="0.3">
      <c r="A2017">
        <v>2016</v>
      </c>
      <c r="B2017" s="1" t="s">
        <v>30</v>
      </c>
      <c r="C2017" s="2">
        <v>44231</v>
      </c>
      <c r="D2017">
        <v>2</v>
      </c>
      <c r="E2017" s="1" t="s">
        <v>38</v>
      </c>
      <c r="F2017">
        <v>1</v>
      </c>
      <c r="G2017">
        <v>4</v>
      </c>
      <c r="H2017" s="1" t="s">
        <v>37</v>
      </c>
      <c r="I2017" s="3">
        <v>0.68700231481481477</v>
      </c>
      <c r="J2017">
        <v>16</v>
      </c>
      <c r="K2017" s="1" t="s">
        <v>25</v>
      </c>
      <c r="L2017" s="1" t="s">
        <v>19</v>
      </c>
      <c r="M2017" s="1" t="s">
        <v>19</v>
      </c>
      <c r="N2017">
        <v>12</v>
      </c>
      <c r="O2017" s="4">
        <v>3.7962962962962963E-3</v>
      </c>
      <c r="P2017">
        <v>3</v>
      </c>
    </row>
    <row r="2018" spans="1:16" x14ac:dyDescent="0.3">
      <c r="A2018">
        <v>2017</v>
      </c>
      <c r="B2018" s="1" t="s">
        <v>23</v>
      </c>
      <c r="C2018" s="2">
        <v>44231</v>
      </c>
      <c r="D2018">
        <v>2</v>
      </c>
      <c r="E2018" s="1" t="s">
        <v>38</v>
      </c>
      <c r="F2018">
        <v>1</v>
      </c>
      <c r="G2018">
        <v>4</v>
      </c>
      <c r="H2018" s="1" t="s">
        <v>37</v>
      </c>
      <c r="I2018" s="3">
        <v>0.70900462962962962</v>
      </c>
      <c r="J2018">
        <v>17</v>
      </c>
      <c r="K2018" s="1" t="s">
        <v>18</v>
      </c>
      <c r="L2018" s="1" t="s">
        <v>19</v>
      </c>
      <c r="M2018" s="1" t="s">
        <v>19</v>
      </c>
      <c r="N2018">
        <v>80</v>
      </c>
      <c r="O2018" s="4">
        <v>1.1574074074074073E-3</v>
      </c>
      <c r="P2018">
        <v>2</v>
      </c>
    </row>
    <row r="2019" spans="1:16" x14ac:dyDescent="0.3">
      <c r="A2019">
        <v>2018</v>
      </c>
      <c r="B2019" s="1" t="s">
        <v>20</v>
      </c>
      <c r="C2019" s="2">
        <v>44231</v>
      </c>
      <c r="D2019">
        <v>2</v>
      </c>
      <c r="E2019" s="1" t="s">
        <v>38</v>
      </c>
      <c r="F2019">
        <v>1</v>
      </c>
      <c r="G2019">
        <v>4</v>
      </c>
      <c r="H2019" s="1" t="s">
        <v>37</v>
      </c>
      <c r="I2019" s="3">
        <v>0.70900462962962962</v>
      </c>
      <c r="J2019">
        <v>17</v>
      </c>
      <c r="K2019" s="1" t="s">
        <v>21</v>
      </c>
      <c r="L2019" s="1" t="s">
        <v>19</v>
      </c>
      <c r="M2019" s="1" t="s">
        <v>19</v>
      </c>
      <c r="N2019">
        <v>51</v>
      </c>
      <c r="O2019" s="4">
        <v>1.5856481481481481E-3</v>
      </c>
      <c r="P2019">
        <v>3</v>
      </c>
    </row>
    <row r="2020" spans="1:16" x14ac:dyDescent="0.3">
      <c r="A2020">
        <v>2019</v>
      </c>
      <c r="B2020" s="1" t="s">
        <v>15</v>
      </c>
      <c r="C2020" s="2">
        <v>44231</v>
      </c>
      <c r="D2020">
        <v>2</v>
      </c>
      <c r="E2020" s="1" t="s">
        <v>38</v>
      </c>
      <c r="F2020">
        <v>1</v>
      </c>
      <c r="G2020">
        <v>4</v>
      </c>
      <c r="H2020" s="1" t="s">
        <v>37</v>
      </c>
      <c r="I2020" s="3">
        <v>0.71499999999999997</v>
      </c>
      <c r="J2020">
        <v>17</v>
      </c>
      <c r="K2020" s="1" t="s">
        <v>25</v>
      </c>
      <c r="L2020" s="1" t="s">
        <v>19</v>
      </c>
      <c r="M2020" s="1" t="s">
        <v>19</v>
      </c>
      <c r="N2020">
        <v>90</v>
      </c>
      <c r="O2020" s="4">
        <v>2.1759259259259258E-3</v>
      </c>
      <c r="P2020">
        <v>5</v>
      </c>
    </row>
    <row r="2021" spans="1:16" x14ac:dyDescent="0.3">
      <c r="A2021">
        <v>2020</v>
      </c>
      <c r="B2021" s="1" t="s">
        <v>24</v>
      </c>
      <c r="C2021" s="2">
        <v>44231</v>
      </c>
      <c r="D2021">
        <v>2</v>
      </c>
      <c r="E2021" s="1" t="s">
        <v>38</v>
      </c>
      <c r="F2021">
        <v>1</v>
      </c>
      <c r="G2021">
        <v>4</v>
      </c>
      <c r="H2021" s="1" t="s">
        <v>37</v>
      </c>
      <c r="I2021" s="3">
        <v>0.71499999999999997</v>
      </c>
      <c r="J2021">
        <v>17</v>
      </c>
      <c r="K2021" s="1" t="s">
        <v>18</v>
      </c>
      <c r="L2021" s="1" t="s">
        <v>19</v>
      </c>
      <c r="M2021" s="1" t="s">
        <v>19</v>
      </c>
      <c r="N2021">
        <v>40</v>
      </c>
      <c r="O2021" s="4">
        <v>2.9282407407407408E-3</v>
      </c>
      <c r="P2021">
        <v>4</v>
      </c>
    </row>
    <row r="2022" spans="1:16" x14ac:dyDescent="0.3">
      <c r="A2022">
        <v>2021</v>
      </c>
      <c r="B2022" s="1" t="s">
        <v>20</v>
      </c>
      <c r="C2022" s="2">
        <v>44231</v>
      </c>
      <c r="D2022">
        <v>2</v>
      </c>
      <c r="E2022" s="1" t="s">
        <v>38</v>
      </c>
      <c r="F2022">
        <v>1</v>
      </c>
      <c r="G2022">
        <v>4</v>
      </c>
      <c r="H2022" s="1" t="s">
        <v>37</v>
      </c>
      <c r="I2022" s="3">
        <v>0.73900462962962965</v>
      </c>
      <c r="J2022">
        <v>17</v>
      </c>
      <c r="K2022" s="1" t="s">
        <v>21</v>
      </c>
      <c r="L2022" s="1" t="s">
        <v>19</v>
      </c>
      <c r="M2022" s="1" t="s">
        <v>22</v>
      </c>
      <c r="N2022">
        <v>59</v>
      </c>
      <c r="O2022" s="4">
        <v>7.291666666666667E-4</v>
      </c>
      <c r="P2022">
        <v>3</v>
      </c>
    </row>
    <row r="2023" spans="1:16" x14ac:dyDescent="0.3">
      <c r="A2023">
        <v>2022</v>
      </c>
      <c r="B2023" s="1" t="s">
        <v>29</v>
      </c>
      <c r="C2023" s="2">
        <v>44231</v>
      </c>
      <c r="D2023">
        <v>2</v>
      </c>
      <c r="E2023" s="1" t="s">
        <v>38</v>
      </c>
      <c r="F2023">
        <v>1</v>
      </c>
      <c r="G2023">
        <v>4</v>
      </c>
      <c r="H2023" s="1" t="s">
        <v>37</v>
      </c>
      <c r="I2023" s="3">
        <v>0.73900462962962965</v>
      </c>
      <c r="J2023">
        <v>17</v>
      </c>
      <c r="K2023" s="1" t="s">
        <v>26</v>
      </c>
      <c r="L2023" s="1" t="s">
        <v>19</v>
      </c>
      <c r="M2023" s="1" t="s">
        <v>19</v>
      </c>
      <c r="N2023">
        <v>53</v>
      </c>
      <c r="O2023" s="4">
        <v>4.409722222222222E-3</v>
      </c>
      <c r="P2023">
        <v>4</v>
      </c>
    </row>
    <row r="2024" spans="1:16" x14ac:dyDescent="0.3">
      <c r="A2024">
        <v>2023</v>
      </c>
      <c r="B2024" s="1" t="s">
        <v>30</v>
      </c>
      <c r="C2024" s="2">
        <v>44231</v>
      </c>
      <c r="D2024">
        <v>2</v>
      </c>
      <c r="E2024" s="1" t="s">
        <v>38</v>
      </c>
      <c r="F2024">
        <v>1</v>
      </c>
      <c r="G2024">
        <v>4</v>
      </c>
      <c r="H2024" s="1" t="s">
        <v>37</v>
      </c>
      <c r="I2024" s="3">
        <v>0.74099537037037033</v>
      </c>
      <c r="J2024">
        <v>17</v>
      </c>
      <c r="K2024" s="1" t="s">
        <v>18</v>
      </c>
      <c r="L2024" s="1" t="s">
        <v>19</v>
      </c>
      <c r="M2024" s="1" t="s">
        <v>19</v>
      </c>
      <c r="N2024">
        <v>14</v>
      </c>
      <c r="O2024" s="4">
        <v>1.8634259259259259E-3</v>
      </c>
      <c r="P2024">
        <v>5</v>
      </c>
    </row>
    <row r="2025" spans="1:16" x14ac:dyDescent="0.3">
      <c r="A2025">
        <v>2024</v>
      </c>
      <c r="B2025" s="1" t="s">
        <v>27</v>
      </c>
      <c r="C2025" s="2">
        <v>44231</v>
      </c>
      <c r="D2025">
        <v>2</v>
      </c>
      <c r="E2025" s="1" t="s">
        <v>38</v>
      </c>
      <c r="F2025">
        <v>1</v>
      </c>
      <c r="G2025">
        <v>4</v>
      </c>
      <c r="H2025" s="1" t="s">
        <v>37</v>
      </c>
      <c r="I2025" s="3">
        <v>0.74099537037037033</v>
      </c>
      <c r="J2025">
        <v>17</v>
      </c>
      <c r="K2025" s="1" t="s">
        <v>28</v>
      </c>
      <c r="L2025" s="1" t="s">
        <v>19</v>
      </c>
      <c r="M2025" s="1" t="s">
        <v>19</v>
      </c>
      <c r="N2025">
        <v>89</v>
      </c>
      <c r="O2025" s="4">
        <v>4.4444444444444444E-3</v>
      </c>
      <c r="P2025">
        <v>4</v>
      </c>
    </row>
    <row r="2026" spans="1:16" x14ac:dyDescent="0.3">
      <c r="A2026">
        <v>2025</v>
      </c>
      <c r="B2026" s="1" t="s">
        <v>20</v>
      </c>
      <c r="C2026" s="2">
        <v>44231</v>
      </c>
      <c r="D2026">
        <v>2</v>
      </c>
      <c r="E2026" s="1" t="s">
        <v>38</v>
      </c>
      <c r="F2026">
        <v>1</v>
      </c>
      <c r="G2026">
        <v>4</v>
      </c>
      <c r="H2026" s="1" t="s">
        <v>37</v>
      </c>
      <c r="I2026" s="3">
        <v>0.74799768518518517</v>
      </c>
      <c r="J2026">
        <v>17</v>
      </c>
      <c r="K2026" s="1" t="s">
        <v>21</v>
      </c>
      <c r="L2026" s="1" t="s">
        <v>19</v>
      </c>
      <c r="M2026" s="1" t="s">
        <v>19</v>
      </c>
      <c r="N2026">
        <v>22</v>
      </c>
      <c r="O2026" s="4">
        <v>2.0370370370370369E-3</v>
      </c>
      <c r="P2026">
        <v>1</v>
      </c>
    </row>
    <row r="2027" spans="1:16" x14ac:dyDescent="0.3">
      <c r="A2027">
        <v>2026</v>
      </c>
      <c r="B2027" s="1" t="s">
        <v>30</v>
      </c>
      <c r="C2027" s="2">
        <v>44231</v>
      </c>
      <c r="D2027">
        <v>2</v>
      </c>
      <c r="E2027" s="1" t="s">
        <v>38</v>
      </c>
      <c r="F2027">
        <v>1</v>
      </c>
      <c r="G2027">
        <v>4</v>
      </c>
      <c r="H2027" s="1" t="s">
        <v>37</v>
      </c>
      <c r="I2027" s="3">
        <v>0.74799768518518517</v>
      </c>
      <c r="J2027">
        <v>17</v>
      </c>
      <c r="K2027" s="1" t="s">
        <v>21</v>
      </c>
      <c r="L2027" s="1" t="s">
        <v>22</v>
      </c>
      <c r="M2027" s="1" t="s">
        <v>22</v>
      </c>
      <c r="N2027"/>
      <c r="O2027" s="4"/>
    </row>
    <row r="2028" spans="1:16" x14ac:dyDescent="0.3">
      <c r="A2028">
        <v>2027</v>
      </c>
      <c r="B2028" s="1" t="s">
        <v>29</v>
      </c>
      <c r="C2028" s="2">
        <v>44232</v>
      </c>
      <c r="D2028">
        <v>2</v>
      </c>
      <c r="E2028" s="1" t="s">
        <v>38</v>
      </c>
      <c r="F2028">
        <v>1</v>
      </c>
      <c r="G2028">
        <v>5</v>
      </c>
      <c r="H2028" s="1" t="s">
        <v>17</v>
      </c>
      <c r="I2028" s="3">
        <v>0.38599537037037035</v>
      </c>
      <c r="J2028">
        <v>9</v>
      </c>
      <c r="K2028" s="1" t="s">
        <v>18</v>
      </c>
      <c r="L2028" s="1" t="s">
        <v>19</v>
      </c>
      <c r="M2028" s="1" t="s">
        <v>19</v>
      </c>
      <c r="N2028">
        <v>67</v>
      </c>
      <c r="O2028" s="4">
        <v>2.8009259259259259E-3</v>
      </c>
      <c r="P2028">
        <v>3</v>
      </c>
    </row>
    <row r="2029" spans="1:16" x14ac:dyDescent="0.3">
      <c r="A2029">
        <v>2028</v>
      </c>
      <c r="B2029" s="1" t="s">
        <v>15</v>
      </c>
      <c r="C2029" s="2">
        <v>44232</v>
      </c>
      <c r="D2029">
        <v>2</v>
      </c>
      <c r="E2029" s="1" t="s">
        <v>38</v>
      </c>
      <c r="F2029">
        <v>1</v>
      </c>
      <c r="G2029">
        <v>5</v>
      </c>
      <c r="H2029" s="1" t="s">
        <v>17</v>
      </c>
      <c r="I2029" s="3">
        <v>0.38599537037037035</v>
      </c>
      <c r="J2029">
        <v>9</v>
      </c>
      <c r="K2029" s="1" t="s">
        <v>28</v>
      </c>
      <c r="L2029" s="1" t="s">
        <v>19</v>
      </c>
      <c r="M2029" s="1" t="s">
        <v>19</v>
      </c>
      <c r="N2029">
        <v>28</v>
      </c>
      <c r="O2029" s="4">
        <v>3.5879629629629629E-3</v>
      </c>
      <c r="P2029">
        <v>1</v>
      </c>
    </row>
    <row r="2030" spans="1:16" x14ac:dyDescent="0.3">
      <c r="A2030">
        <v>2029</v>
      </c>
      <c r="B2030" s="1" t="s">
        <v>24</v>
      </c>
      <c r="C2030" s="2">
        <v>44232</v>
      </c>
      <c r="D2030">
        <v>2</v>
      </c>
      <c r="E2030" s="1" t="s">
        <v>38</v>
      </c>
      <c r="F2030">
        <v>1</v>
      </c>
      <c r="G2030">
        <v>5</v>
      </c>
      <c r="H2030" s="1" t="s">
        <v>17</v>
      </c>
      <c r="I2030" s="3">
        <v>0.39400462962962962</v>
      </c>
      <c r="J2030">
        <v>9</v>
      </c>
      <c r="K2030" s="1" t="s">
        <v>21</v>
      </c>
      <c r="L2030" s="1" t="s">
        <v>22</v>
      </c>
      <c r="M2030" s="1" t="s">
        <v>22</v>
      </c>
      <c r="N2030"/>
      <c r="O2030" s="4"/>
    </row>
    <row r="2031" spans="1:16" x14ac:dyDescent="0.3">
      <c r="A2031">
        <v>2030</v>
      </c>
      <c r="B2031" s="1" t="s">
        <v>27</v>
      </c>
      <c r="C2031" s="2">
        <v>44232</v>
      </c>
      <c r="D2031">
        <v>2</v>
      </c>
      <c r="E2031" s="1" t="s">
        <v>38</v>
      </c>
      <c r="F2031">
        <v>1</v>
      </c>
      <c r="G2031">
        <v>5</v>
      </c>
      <c r="H2031" s="1" t="s">
        <v>17</v>
      </c>
      <c r="I2031" s="3">
        <v>0.39400462962962962</v>
      </c>
      <c r="J2031">
        <v>9</v>
      </c>
      <c r="K2031" s="1" t="s">
        <v>18</v>
      </c>
      <c r="L2031" s="1" t="s">
        <v>22</v>
      </c>
      <c r="M2031" s="1" t="s">
        <v>22</v>
      </c>
      <c r="N2031"/>
      <c r="O2031" s="4"/>
    </row>
    <row r="2032" spans="1:16" x14ac:dyDescent="0.3">
      <c r="A2032">
        <v>2031</v>
      </c>
      <c r="B2032" s="1" t="s">
        <v>31</v>
      </c>
      <c r="C2032" s="2">
        <v>44232</v>
      </c>
      <c r="D2032">
        <v>2</v>
      </c>
      <c r="E2032" s="1" t="s">
        <v>38</v>
      </c>
      <c r="F2032">
        <v>1</v>
      </c>
      <c r="G2032">
        <v>5</v>
      </c>
      <c r="H2032" s="1" t="s">
        <v>17</v>
      </c>
      <c r="I2032" s="3">
        <v>0.40099537037037036</v>
      </c>
      <c r="J2032">
        <v>9</v>
      </c>
      <c r="K2032" s="1" t="s">
        <v>18</v>
      </c>
      <c r="L2032" s="1" t="s">
        <v>19</v>
      </c>
      <c r="M2032" s="1" t="s">
        <v>19</v>
      </c>
      <c r="N2032">
        <v>15</v>
      </c>
      <c r="O2032" s="4">
        <v>1.3425925925925925E-3</v>
      </c>
      <c r="P2032">
        <v>5</v>
      </c>
    </row>
    <row r="2033" spans="1:16" x14ac:dyDescent="0.3">
      <c r="A2033">
        <v>2032</v>
      </c>
      <c r="B2033" s="1" t="s">
        <v>30</v>
      </c>
      <c r="C2033" s="2">
        <v>44232</v>
      </c>
      <c r="D2033">
        <v>2</v>
      </c>
      <c r="E2033" s="1" t="s">
        <v>38</v>
      </c>
      <c r="F2033">
        <v>1</v>
      </c>
      <c r="G2033">
        <v>5</v>
      </c>
      <c r="H2033" s="1" t="s">
        <v>17</v>
      </c>
      <c r="I2033" s="3">
        <v>0.40099537037037036</v>
      </c>
      <c r="J2033">
        <v>9</v>
      </c>
      <c r="K2033" s="1" t="s">
        <v>28</v>
      </c>
      <c r="L2033" s="1" t="s">
        <v>22</v>
      </c>
      <c r="M2033" s="1" t="s">
        <v>22</v>
      </c>
      <c r="N2033"/>
      <c r="O2033" s="4"/>
    </row>
    <row r="2034" spans="1:16" x14ac:dyDescent="0.3">
      <c r="A2034">
        <v>2033</v>
      </c>
      <c r="B2034" s="1" t="s">
        <v>30</v>
      </c>
      <c r="C2034" s="2">
        <v>44232</v>
      </c>
      <c r="D2034">
        <v>2</v>
      </c>
      <c r="E2034" s="1" t="s">
        <v>38</v>
      </c>
      <c r="F2034">
        <v>1</v>
      </c>
      <c r="G2034">
        <v>5</v>
      </c>
      <c r="H2034" s="1" t="s">
        <v>17</v>
      </c>
      <c r="I2034" s="3">
        <v>0.40099537037037036</v>
      </c>
      <c r="J2034">
        <v>9</v>
      </c>
      <c r="K2034" s="1" t="s">
        <v>25</v>
      </c>
      <c r="L2034" s="1" t="s">
        <v>19</v>
      </c>
      <c r="M2034" s="1" t="s">
        <v>22</v>
      </c>
      <c r="N2034">
        <v>48</v>
      </c>
      <c r="O2034" s="4">
        <v>1.1574074074074073E-3</v>
      </c>
      <c r="P2034">
        <v>1</v>
      </c>
    </row>
    <row r="2035" spans="1:16" x14ac:dyDescent="0.3">
      <c r="A2035">
        <v>2034</v>
      </c>
      <c r="B2035" s="1" t="s">
        <v>15</v>
      </c>
      <c r="C2035" s="2">
        <v>44232</v>
      </c>
      <c r="D2035">
        <v>2</v>
      </c>
      <c r="E2035" s="1" t="s">
        <v>38</v>
      </c>
      <c r="F2035">
        <v>1</v>
      </c>
      <c r="G2035">
        <v>5</v>
      </c>
      <c r="H2035" s="1" t="s">
        <v>17</v>
      </c>
      <c r="I2035" s="3">
        <v>0.40099537037037036</v>
      </c>
      <c r="J2035">
        <v>9</v>
      </c>
      <c r="K2035" s="1" t="s">
        <v>25</v>
      </c>
      <c r="L2035" s="1" t="s">
        <v>19</v>
      </c>
      <c r="M2035" s="1" t="s">
        <v>19</v>
      </c>
      <c r="N2035">
        <v>27</v>
      </c>
      <c r="O2035" s="4">
        <v>3.2638888888888891E-3</v>
      </c>
      <c r="P2035">
        <v>1</v>
      </c>
    </row>
    <row r="2036" spans="1:16" x14ac:dyDescent="0.3">
      <c r="A2036">
        <v>2035</v>
      </c>
      <c r="B2036" s="1" t="s">
        <v>31</v>
      </c>
      <c r="C2036" s="2">
        <v>44232</v>
      </c>
      <c r="D2036">
        <v>2</v>
      </c>
      <c r="E2036" s="1" t="s">
        <v>38</v>
      </c>
      <c r="F2036">
        <v>1</v>
      </c>
      <c r="G2036">
        <v>5</v>
      </c>
      <c r="H2036" s="1" t="s">
        <v>17</v>
      </c>
      <c r="I2036" s="3">
        <v>0.40299768518518519</v>
      </c>
      <c r="J2036">
        <v>9</v>
      </c>
      <c r="K2036" s="1" t="s">
        <v>21</v>
      </c>
      <c r="L2036" s="1" t="s">
        <v>19</v>
      </c>
      <c r="M2036" s="1" t="s">
        <v>19</v>
      </c>
      <c r="N2036">
        <v>99</v>
      </c>
      <c r="O2036" s="4">
        <v>4.31712962962963E-3</v>
      </c>
      <c r="P2036">
        <v>3</v>
      </c>
    </row>
    <row r="2037" spans="1:16" x14ac:dyDescent="0.3">
      <c r="A2037">
        <v>2036</v>
      </c>
      <c r="B2037" s="1" t="s">
        <v>23</v>
      </c>
      <c r="C2037" s="2">
        <v>44232</v>
      </c>
      <c r="D2037">
        <v>2</v>
      </c>
      <c r="E2037" s="1" t="s">
        <v>38</v>
      </c>
      <c r="F2037">
        <v>1</v>
      </c>
      <c r="G2037">
        <v>5</v>
      </c>
      <c r="H2037" s="1" t="s">
        <v>17</v>
      </c>
      <c r="I2037" s="3">
        <v>0.40299768518518519</v>
      </c>
      <c r="J2037">
        <v>9</v>
      </c>
      <c r="K2037" s="1" t="s">
        <v>25</v>
      </c>
      <c r="L2037" s="1" t="s">
        <v>19</v>
      </c>
      <c r="M2037" s="1" t="s">
        <v>19</v>
      </c>
      <c r="N2037">
        <v>33</v>
      </c>
      <c r="O2037" s="4">
        <v>4.7685185185185183E-3</v>
      </c>
      <c r="P2037">
        <v>3</v>
      </c>
    </row>
    <row r="2038" spans="1:16" x14ac:dyDescent="0.3">
      <c r="A2038">
        <v>2037</v>
      </c>
      <c r="B2038" s="1" t="s">
        <v>24</v>
      </c>
      <c r="C2038" s="2">
        <v>44232</v>
      </c>
      <c r="D2038">
        <v>2</v>
      </c>
      <c r="E2038" s="1" t="s">
        <v>38</v>
      </c>
      <c r="F2038">
        <v>1</v>
      </c>
      <c r="G2038">
        <v>5</v>
      </c>
      <c r="H2038" s="1" t="s">
        <v>17</v>
      </c>
      <c r="I2038" s="3">
        <v>0.42900462962962965</v>
      </c>
      <c r="J2038">
        <v>10</v>
      </c>
      <c r="K2038" s="1" t="s">
        <v>28</v>
      </c>
      <c r="L2038" s="1" t="s">
        <v>19</v>
      </c>
      <c r="M2038" s="1" t="s">
        <v>19</v>
      </c>
      <c r="N2038">
        <v>106</v>
      </c>
      <c r="O2038" s="4">
        <v>3.0902777777777777E-3</v>
      </c>
      <c r="P2038">
        <v>5</v>
      </c>
    </row>
    <row r="2039" spans="1:16" x14ac:dyDescent="0.3">
      <c r="A2039">
        <v>2038</v>
      </c>
      <c r="B2039" s="1" t="s">
        <v>27</v>
      </c>
      <c r="C2039" s="2">
        <v>44232</v>
      </c>
      <c r="D2039">
        <v>2</v>
      </c>
      <c r="E2039" s="1" t="s">
        <v>38</v>
      </c>
      <c r="F2039">
        <v>1</v>
      </c>
      <c r="G2039">
        <v>5</v>
      </c>
      <c r="H2039" s="1" t="s">
        <v>17</v>
      </c>
      <c r="I2039" s="3">
        <v>0.42900462962962965</v>
      </c>
      <c r="J2039">
        <v>10</v>
      </c>
      <c r="K2039" s="1" t="s">
        <v>26</v>
      </c>
      <c r="L2039" s="1" t="s">
        <v>22</v>
      </c>
      <c r="M2039" s="1" t="s">
        <v>22</v>
      </c>
      <c r="N2039"/>
      <c r="O2039" s="4"/>
    </row>
    <row r="2040" spans="1:16" x14ac:dyDescent="0.3">
      <c r="A2040">
        <v>2039</v>
      </c>
      <c r="B2040" s="1" t="s">
        <v>31</v>
      </c>
      <c r="C2040" s="2">
        <v>44232</v>
      </c>
      <c r="D2040">
        <v>2</v>
      </c>
      <c r="E2040" s="1" t="s">
        <v>38</v>
      </c>
      <c r="F2040">
        <v>1</v>
      </c>
      <c r="G2040">
        <v>5</v>
      </c>
      <c r="H2040" s="1" t="s">
        <v>17</v>
      </c>
      <c r="I2040" s="3">
        <v>0.435</v>
      </c>
      <c r="J2040">
        <v>10</v>
      </c>
      <c r="K2040" s="1" t="s">
        <v>25</v>
      </c>
      <c r="L2040" s="1" t="s">
        <v>19</v>
      </c>
      <c r="M2040" s="1" t="s">
        <v>19</v>
      </c>
      <c r="N2040">
        <v>121</v>
      </c>
      <c r="O2040" s="4">
        <v>2.2569444444444442E-3</v>
      </c>
      <c r="P2040">
        <v>4</v>
      </c>
    </row>
    <row r="2041" spans="1:16" x14ac:dyDescent="0.3">
      <c r="A2041">
        <v>2040</v>
      </c>
      <c r="B2041" s="1" t="s">
        <v>27</v>
      </c>
      <c r="C2041" s="2">
        <v>44232</v>
      </c>
      <c r="D2041">
        <v>2</v>
      </c>
      <c r="E2041" s="1" t="s">
        <v>38</v>
      </c>
      <c r="F2041">
        <v>1</v>
      </c>
      <c r="G2041">
        <v>5</v>
      </c>
      <c r="H2041" s="1" t="s">
        <v>17</v>
      </c>
      <c r="I2041" s="3">
        <v>0.435</v>
      </c>
      <c r="J2041">
        <v>10</v>
      </c>
      <c r="K2041" s="1" t="s">
        <v>21</v>
      </c>
      <c r="L2041" s="1" t="s">
        <v>19</v>
      </c>
      <c r="M2041" s="1" t="s">
        <v>19</v>
      </c>
      <c r="N2041">
        <v>36</v>
      </c>
      <c r="O2041" s="4">
        <v>2.9976851851851853E-3</v>
      </c>
      <c r="P2041">
        <v>5</v>
      </c>
    </row>
    <row r="2042" spans="1:16" x14ac:dyDescent="0.3">
      <c r="A2042">
        <v>2041</v>
      </c>
      <c r="B2042" s="1" t="s">
        <v>15</v>
      </c>
      <c r="C2042" s="2">
        <v>44232</v>
      </c>
      <c r="D2042">
        <v>2</v>
      </c>
      <c r="E2042" s="1" t="s">
        <v>38</v>
      </c>
      <c r="F2042">
        <v>1</v>
      </c>
      <c r="G2042">
        <v>5</v>
      </c>
      <c r="H2042" s="1" t="s">
        <v>17</v>
      </c>
      <c r="I2042" s="3">
        <v>0.43799768518518517</v>
      </c>
      <c r="J2042">
        <v>10</v>
      </c>
      <c r="K2042" s="1" t="s">
        <v>25</v>
      </c>
      <c r="L2042" s="1" t="s">
        <v>19</v>
      </c>
      <c r="M2042" s="1" t="s">
        <v>19</v>
      </c>
      <c r="N2042">
        <v>54</v>
      </c>
      <c r="O2042" s="4">
        <v>2.8009259259259259E-3</v>
      </c>
      <c r="P2042">
        <v>3</v>
      </c>
    </row>
    <row r="2043" spans="1:16" x14ac:dyDescent="0.3">
      <c r="A2043">
        <v>2042</v>
      </c>
      <c r="B2043" s="1" t="s">
        <v>24</v>
      </c>
      <c r="C2043" s="2">
        <v>44232</v>
      </c>
      <c r="D2043">
        <v>2</v>
      </c>
      <c r="E2043" s="1" t="s">
        <v>38</v>
      </c>
      <c r="F2043">
        <v>1</v>
      </c>
      <c r="G2043">
        <v>5</v>
      </c>
      <c r="H2043" s="1" t="s">
        <v>17</v>
      </c>
      <c r="I2043" s="3">
        <v>0.43799768518518517</v>
      </c>
      <c r="J2043">
        <v>10</v>
      </c>
      <c r="K2043" s="1" t="s">
        <v>26</v>
      </c>
      <c r="L2043" s="1" t="s">
        <v>19</v>
      </c>
      <c r="M2043" s="1" t="s">
        <v>19</v>
      </c>
      <c r="N2043">
        <v>55</v>
      </c>
      <c r="O2043" s="4">
        <v>1.5972222222222223E-3</v>
      </c>
      <c r="P2043">
        <v>3</v>
      </c>
    </row>
    <row r="2044" spans="1:16" x14ac:dyDescent="0.3">
      <c r="A2044">
        <v>2043</v>
      </c>
      <c r="B2044" s="1" t="s">
        <v>31</v>
      </c>
      <c r="C2044" s="2">
        <v>44232</v>
      </c>
      <c r="D2044">
        <v>2</v>
      </c>
      <c r="E2044" s="1" t="s">
        <v>38</v>
      </c>
      <c r="F2044">
        <v>1</v>
      </c>
      <c r="G2044">
        <v>5</v>
      </c>
      <c r="H2044" s="1" t="s">
        <v>17</v>
      </c>
      <c r="I2044" s="3">
        <v>0.45099537037037035</v>
      </c>
      <c r="J2044">
        <v>10</v>
      </c>
      <c r="K2044" s="1" t="s">
        <v>28</v>
      </c>
      <c r="L2044" s="1" t="s">
        <v>22</v>
      </c>
      <c r="M2044" s="1" t="s">
        <v>22</v>
      </c>
      <c r="N2044"/>
      <c r="O2044" s="4"/>
    </row>
    <row r="2045" spans="1:16" x14ac:dyDescent="0.3">
      <c r="A2045">
        <v>2044</v>
      </c>
      <c r="B2045" s="1" t="s">
        <v>29</v>
      </c>
      <c r="C2045" s="2">
        <v>44232</v>
      </c>
      <c r="D2045">
        <v>2</v>
      </c>
      <c r="E2045" s="1" t="s">
        <v>38</v>
      </c>
      <c r="F2045">
        <v>1</v>
      </c>
      <c r="G2045">
        <v>5</v>
      </c>
      <c r="H2045" s="1" t="s">
        <v>17</v>
      </c>
      <c r="I2045" s="3">
        <v>0.45099537037037035</v>
      </c>
      <c r="J2045">
        <v>10</v>
      </c>
      <c r="K2045" s="1" t="s">
        <v>28</v>
      </c>
      <c r="L2045" s="1" t="s">
        <v>19</v>
      </c>
      <c r="M2045" s="1" t="s">
        <v>19</v>
      </c>
      <c r="N2045">
        <v>61</v>
      </c>
      <c r="O2045" s="4">
        <v>6.3657407407407413E-4</v>
      </c>
      <c r="P2045">
        <v>3</v>
      </c>
    </row>
    <row r="2046" spans="1:16" x14ac:dyDescent="0.3">
      <c r="A2046">
        <v>2045</v>
      </c>
      <c r="B2046" s="1" t="s">
        <v>27</v>
      </c>
      <c r="C2046" s="2">
        <v>44232</v>
      </c>
      <c r="D2046">
        <v>2</v>
      </c>
      <c r="E2046" s="1" t="s">
        <v>38</v>
      </c>
      <c r="F2046">
        <v>1</v>
      </c>
      <c r="G2046">
        <v>5</v>
      </c>
      <c r="H2046" s="1" t="s">
        <v>17</v>
      </c>
      <c r="I2046" s="3">
        <v>0.4679976851851852</v>
      </c>
      <c r="J2046">
        <v>11</v>
      </c>
      <c r="K2046" s="1" t="s">
        <v>26</v>
      </c>
      <c r="L2046" s="1" t="s">
        <v>19</v>
      </c>
      <c r="M2046" s="1" t="s">
        <v>22</v>
      </c>
      <c r="N2046">
        <v>25</v>
      </c>
      <c r="O2046" s="4">
        <v>2.4421296296296296E-3</v>
      </c>
      <c r="P2046">
        <v>2</v>
      </c>
    </row>
    <row r="2047" spans="1:16" x14ac:dyDescent="0.3">
      <c r="A2047">
        <v>2046</v>
      </c>
      <c r="B2047" s="1" t="s">
        <v>30</v>
      </c>
      <c r="C2047" s="2">
        <v>44232</v>
      </c>
      <c r="D2047">
        <v>2</v>
      </c>
      <c r="E2047" s="1" t="s">
        <v>38</v>
      </c>
      <c r="F2047">
        <v>1</v>
      </c>
      <c r="G2047">
        <v>5</v>
      </c>
      <c r="H2047" s="1" t="s">
        <v>17</v>
      </c>
      <c r="I2047" s="3">
        <v>0.4679976851851852</v>
      </c>
      <c r="J2047">
        <v>11</v>
      </c>
      <c r="K2047" s="1" t="s">
        <v>25</v>
      </c>
      <c r="L2047" s="1" t="s">
        <v>22</v>
      </c>
      <c r="M2047" s="1" t="s">
        <v>22</v>
      </c>
      <c r="N2047"/>
      <c r="O2047" s="4"/>
    </row>
    <row r="2048" spans="1:16" x14ac:dyDescent="0.3">
      <c r="A2048">
        <v>2047</v>
      </c>
      <c r="B2048" s="1" t="s">
        <v>30</v>
      </c>
      <c r="C2048" s="2">
        <v>44232</v>
      </c>
      <c r="D2048">
        <v>2</v>
      </c>
      <c r="E2048" s="1" t="s">
        <v>38</v>
      </c>
      <c r="F2048">
        <v>1</v>
      </c>
      <c r="G2048">
        <v>5</v>
      </c>
      <c r="H2048" s="1" t="s">
        <v>17</v>
      </c>
      <c r="I2048" s="3">
        <v>0.48299768518518521</v>
      </c>
      <c r="J2048">
        <v>11</v>
      </c>
      <c r="K2048" s="1" t="s">
        <v>26</v>
      </c>
      <c r="L2048" s="1" t="s">
        <v>19</v>
      </c>
      <c r="M2048" s="1" t="s">
        <v>19</v>
      </c>
      <c r="N2048">
        <v>84</v>
      </c>
      <c r="O2048" s="4">
        <v>1.1458333333333333E-3</v>
      </c>
      <c r="P2048">
        <v>4</v>
      </c>
    </row>
    <row r="2049" spans="1:16" x14ac:dyDescent="0.3">
      <c r="A2049">
        <v>2048</v>
      </c>
      <c r="B2049" s="1" t="s">
        <v>20</v>
      </c>
      <c r="C2049" s="2">
        <v>44232</v>
      </c>
      <c r="D2049">
        <v>2</v>
      </c>
      <c r="E2049" s="1" t="s">
        <v>38</v>
      </c>
      <c r="F2049">
        <v>1</v>
      </c>
      <c r="G2049">
        <v>5</v>
      </c>
      <c r="H2049" s="1" t="s">
        <v>17</v>
      </c>
      <c r="I2049" s="3">
        <v>0.48299768518518521</v>
      </c>
      <c r="J2049">
        <v>11</v>
      </c>
      <c r="K2049" s="1" t="s">
        <v>25</v>
      </c>
      <c r="L2049" s="1" t="s">
        <v>19</v>
      </c>
      <c r="M2049" s="1" t="s">
        <v>19</v>
      </c>
      <c r="N2049">
        <v>36</v>
      </c>
      <c r="O2049" s="4">
        <v>3.5995370370370369E-3</v>
      </c>
      <c r="P2049">
        <v>4</v>
      </c>
    </row>
    <row r="2050" spans="1:16" x14ac:dyDescent="0.3">
      <c r="A2050">
        <v>2049</v>
      </c>
      <c r="B2050" s="1" t="s">
        <v>23</v>
      </c>
      <c r="C2050" s="2">
        <v>44232</v>
      </c>
      <c r="D2050">
        <v>2</v>
      </c>
      <c r="E2050" s="1" t="s">
        <v>38</v>
      </c>
      <c r="F2050">
        <v>1</v>
      </c>
      <c r="G2050">
        <v>5</v>
      </c>
      <c r="H2050" s="1" t="s">
        <v>17</v>
      </c>
      <c r="I2050" s="3">
        <v>0.48599537037037038</v>
      </c>
      <c r="J2050">
        <v>11</v>
      </c>
      <c r="K2050" s="1" t="s">
        <v>28</v>
      </c>
      <c r="L2050" s="1" t="s">
        <v>19</v>
      </c>
      <c r="M2050" s="1" t="s">
        <v>19</v>
      </c>
      <c r="N2050">
        <v>123</v>
      </c>
      <c r="O2050" s="4">
        <v>2.3032407407407407E-3</v>
      </c>
      <c r="P2050">
        <v>3</v>
      </c>
    </row>
    <row r="2051" spans="1:16" x14ac:dyDescent="0.3">
      <c r="A2051">
        <v>2050</v>
      </c>
      <c r="B2051" s="1" t="s">
        <v>29</v>
      </c>
      <c r="C2051" s="2">
        <v>44232</v>
      </c>
      <c r="D2051">
        <v>2</v>
      </c>
      <c r="E2051" s="1" t="s">
        <v>38</v>
      </c>
      <c r="F2051">
        <v>1</v>
      </c>
      <c r="G2051">
        <v>5</v>
      </c>
      <c r="H2051" s="1" t="s">
        <v>17</v>
      </c>
      <c r="I2051" s="3">
        <v>0.48599537037037038</v>
      </c>
      <c r="J2051">
        <v>11</v>
      </c>
      <c r="K2051" s="1" t="s">
        <v>25</v>
      </c>
      <c r="L2051" s="1" t="s">
        <v>19</v>
      </c>
      <c r="M2051" s="1" t="s">
        <v>19</v>
      </c>
      <c r="N2051">
        <v>50</v>
      </c>
      <c r="O2051" s="4">
        <v>4.8032407407407407E-3</v>
      </c>
      <c r="P2051">
        <v>1</v>
      </c>
    </row>
    <row r="2052" spans="1:16" x14ac:dyDescent="0.3">
      <c r="A2052">
        <v>2051</v>
      </c>
      <c r="B2052" s="1" t="s">
        <v>31</v>
      </c>
      <c r="C2052" s="2">
        <v>44232</v>
      </c>
      <c r="D2052">
        <v>2</v>
      </c>
      <c r="E2052" s="1" t="s">
        <v>38</v>
      </c>
      <c r="F2052">
        <v>1</v>
      </c>
      <c r="G2052">
        <v>5</v>
      </c>
      <c r="H2052" s="1" t="s">
        <v>17</v>
      </c>
      <c r="I2052" s="3">
        <v>0.48799768518518516</v>
      </c>
      <c r="J2052">
        <v>11</v>
      </c>
      <c r="K2052" s="1" t="s">
        <v>26</v>
      </c>
      <c r="L2052" s="1" t="s">
        <v>22</v>
      </c>
      <c r="M2052" s="1" t="s">
        <v>22</v>
      </c>
      <c r="N2052"/>
      <c r="O2052" s="4"/>
    </row>
    <row r="2053" spans="1:16" x14ac:dyDescent="0.3">
      <c r="A2053">
        <v>2052</v>
      </c>
      <c r="B2053" s="1" t="s">
        <v>27</v>
      </c>
      <c r="C2053" s="2">
        <v>44232</v>
      </c>
      <c r="D2053">
        <v>2</v>
      </c>
      <c r="E2053" s="1" t="s">
        <v>38</v>
      </c>
      <c r="F2053">
        <v>1</v>
      </c>
      <c r="G2053">
        <v>5</v>
      </c>
      <c r="H2053" s="1" t="s">
        <v>17</v>
      </c>
      <c r="I2053" s="3">
        <v>0.48799768518518516</v>
      </c>
      <c r="J2053">
        <v>11</v>
      </c>
      <c r="K2053" s="1" t="s">
        <v>18</v>
      </c>
      <c r="L2053" s="1" t="s">
        <v>19</v>
      </c>
      <c r="M2053" s="1" t="s">
        <v>19</v>
      </c>
      <c r="N2053">
        <v>69</v>
      </c>
      <c r="O2053" s="4">
        <v>1.6550925925925926E-3</v>
      </c>
      <c r="P2053">
        <v>4</v>
      </c>
    </row>
    <row r="2054" spans="1:16" x14ac:dyDescent="0.3">
      <c r="A2054">
        <v>2053</v>
      </c>
      <c r="B2054" s="1" t="s">
        <v>27</v>
      </c>
      <c r="C2054" s="2">
        <v>44232</v>
      </c>
      <c r="D2054">
        <v>2</v>
      </c>
      <c r="E2054" s="1" t="s">
        <v>38</v>
      </c>
      <c r="F2054">
        <v>1</v>
      </c>
      <c r="G2054">
        <v>5</v>
      </c>
      <c r="H2054" s="1" t="s">
        <v>17</v>
      </c>
      <c r="I2054" s="3">
        <v>0.49200231481481482</v>
      </c>
      <c r="J2054">
        <v>11</v>
      </c>
      <c r="K2054" s="1" t="s">
        <v>28</v>
      </c>
      <c r="L2054" s="1" t="s">
        <v>19</v>
      </c>
      <c r="M2054" s="1" t="s">
        <v>19</v>
      </c>
      <c r="N2054">
        <v>62</v>
      </c>
      <c r="O2054" s="4">
        <v>2.4537037037037036E-3</v>
      </c>
      <c r="P2054">
        <v>3</v>
      </c>
    </row>
    <row r="2055" spans="1:16" x14ac:dyDescent="0.3">
      <c r="A2055">
        <v>2054</v>
      </c>
      <c r="B2055" s="1" t="s">
        <v>23</v>
      </c>
      <c r="C2055" s="2">
        <v>44232</v>
      </c>
      <c r="D2055">
        <v>2</v>
      </c>
      <c r="E2055" s="1" t="s">
        <v>38</v>
      </c>
      <c r="F2055">
        <v>1</v>
      </c>
      <c r="G2055">
        <v>5</v>
      </c>
      <c r="H2055" s="1" t="s">
        <v>17</v>
      </c>
      <c r="I2055" s="3">
        <v>0.49200231481481482</v>
      </c>
      <c r="J2055">
        <v>11</v>
      </c>
      <c r="K2055" s="1" t="s">
        <v>28</v>
      </c>
      <c r="L2055" s="1" t="s">
        <v>19</v>
      </c>
      <c r="M2055" s="1" t="s">
        <v>19</v>
      </c>
      <c r="N2055">
        <v>39</v>
      </c>
      <c r="O2055" s="4">
        <v>1.0532407407407407E-3</v>
      </c>
      <c r="P2055">
        <v>3</v>
      </c>
    </row>
    <row r="2056" spans="1:16" x14ac:dyDescent="0.3">
      <c r="A2056">
        <v>2055</v>
      </c>
      <c r="B2056" s="1" t="s">
        <v>30</v>
      </c>
      <c r="C2056" s="2">
        <v>44232</v>
      </c>
      <c r="D2056">
        <v>2</v>
      </c>
      <c r="E2056" s="1" t="s">
        <v>38</v>
      </c>
      <c r="F2056">
        <v>1</v>
      </c>
      <c r="G2056">
        <v>5</v>
      </c>
      <c r="H2056" s="1" t="s">
        <v>17</v>
      </c>
      <c r="I2056" s="3">
        <v>0.49299768518518516</v>
      </c>
      <c r="J2056">
        <v>11</v>
      </c>
      <c r="K2056" s="1" t="s">
        <v>25</v>
      </c>
      <c r="L2056" s="1" t="s">
        <v>19</v>
      </c>
      <c r="M2056" s="1" t="s">
        <v>19</v>
      </c>
      <c r="N2056">
        <v>61</v>
      </c>
      <c r="O2056" s="4">
        <v>3.5416666666666665E-3</v>
      </c>
      <c r="P2056">
        <v>5</v>
      </c>
    </row>
    <row r="2057" spans="1:16" x14ac:dyDescent="0.3">
      <c r="A2057">
        <v>2056</v>
      </c>
      <c r="B2057" s="1" t="s">
        <v>30</v>
      </c>
      <c r="C2057" s="2">
        <v>44232</v>
      </c>
      <c r="D2057">
        <v>2</v>
      </c>
      <c r="E2057" s="1" t="s">
        <v>38</v>
      </c>
      <c r="F2057">
        <v>1</v>
      </c>
      <c r="G2057">
        <v>5</v>
      </c>
      <c r="H2057" s="1" t="s">
        <v>17</v>
      </c>
      <c r="I2057" s="3">
        <v>0.49299768518518516</v>
      </c>
      <c r="J2057">
        <v>11</v>
      </c>
      <c r="K2057" s="1" t="s">
        <v>26</v>
      </c>
      <c r="L2057" s="1" t="s">
        <v>19</v>
      </c>
      <c r="M2057" s="1" t="s">
        <v>19</v>
      </c>
      <c r="N2057">
        <v>45</v>
      </c>
      <c r="O2057" s="4">
        <v>2.1527777777777778E-3</v>
      </c>
      <c r="P2057">
        <v>3</v>
      </c>
    </row>
    <row r="2058" spans="1:16" x14ac:dyDescent="0.3">
      <c r="A2058">
        <v>2057</v>
      </c>
      <c r="B2058" s="1" t="s">
        <v>29</v>
      </c>
      <c r="C2058" s="2">
        <v>44232</v>
      </c>
      <c r="D2058">
        <v>2</v>
      </c>
      <c r="E2058" s="1" t="s">
        <v>38</v>
      </c>
      <c r="F2058">
        <v>1</v>
      </c>
      <c r="G2058">
        <v>5</v>
      </c>
      <c r="H2058" s="1" t="s">
        <v>17</v>
      </c>
      <c r="I2058" s="3">
        <v>0.49299768518518516</v>
      </c>
      <c r="J2058">
        <v>11</v>
      </c>
      <c r="K2058" s="1" t="s">
        <v>21</v>
      </c>
      <c r="L2058" s="1" t="s">
        <v>19</v>
      </c>
      <c r="M2058" s="1" t="s">
        <v>19</v>
      </c>
      <c r="N2058">
        <v>109</v>
      </c>
      <c r="O2058" s="4">
        <v>3.6111111111111109E-3</v>
      </c>
      <c r="P2058">
        <v>4</v>
      </c>
    </row>
    <row r="2059" spans="1:16" x14ac:dyDescent="0.3">
      <c r="A2059">
        <v>2058</v>
      </c>
      <c r="B2059" s="1" t="s">
        <v>24</v>
      </c>
      <c r="C2059" s="2">
        <v>44232</v>
      </c>
      <c r="D2059">
        <v>2</v>
      </c>
      <c r="E2059" s="1" t="s">
        <v>38</v>
      </c>
      <c r="F2059">
        <v>1</v>
      </c>
      <c r="G2059">
        <v>5</v>
      </c>
      <c r="H2059" s="1" t="s">
        <v>17</v>
      </c>
      <c r="I2059" s="3">
        <v>0.49299768518518516</v>
      </c>
      <c r="J2059">
        <v>11</v>
      </c>
      <c r="K2059" s="1" t="s">
        <v>26</v>
      </c>
      <c r="L2059" s="1" t="s">
        <v>22</v>
      </c>
      <c r="M2059" s="1" t="s">
        <v>22</v>
      </c>
      <c r="N2059"/>
      <c r="O2059" s="4"/>
    </row>
    <row r="2060" spans="1:16" x14ac:dyDescent="0.3">
      <c r="A2060">
        <v>2059</v>
      </c>
      <c r="B2060" s="1" t="s">
        <v>30</v>
      </c>
      <c r="C2060" s="2">
        <v>44232</v>
      </c>
      <c r="D2060">
        <v>2</v>
      </c>
      <c r="E2060" s="1" t="s">
        <v>38</v>
      </c>
      <c r="F2060">
        <v>1</v>
      </c>
      <c r="G2060">
        <v>5</v>
      </c>
      <c r="H2060" s="1" t="s">
        <v>17</v>
      </c>
      <c r="I2060" s="3">
        <v>0.49400462962962965</v>
      </c>
      <c r="J2060">
        <v>11</v>
      </c>
      <c r="K2060" s="1" t="s">
        <v>28</v>
      </c>
      <c r="L2060" s="1" t="s">
        <v>19</v>
      </c>
      <c r="M2060" s="1" t="s">
        <v>19</v>
      </c>
      <c r="N2060">
        <v>41</v>
      </c>
      <c r="O2060" s="4">
        <v>9.6064814814814819E-4</v>
      </c>
      <c r="P2060">
        <v>5</v>
      </c>
    </row>
    <row r="2061" spans="1:16" x14ac:dyDescent="0.3">
      <c r="A2061">
        <v>2060</v>
      </c>
      <c r="B2061" s="1" t="s">
        <v>24</v>
      </c>
      <c r="C2061" s="2">
        <v>44232</v>
      </c>
      <c r="D2061">
        <v>2</v>
      </c>
      <c r="E2061" s="1" t="s">
        <v>38</v>
      </c>
      <c r="F2061">
        <v>1</v>
      </c>
      <c r="G2061">
        <v>5</v>
      </c>
      <c r="H2061" s="1" t="s">
        <v>17</v>
      </c>
      <c r="I2061" s="3">
        <v>0.49400462962962965</v>
      </c>
      <c r="J2061">
        <v>11</v>
      </c>
      <c r="K2061" s="1" t="s">
        <v>28</v>
      </c>
      <c r="L2061" s="1" t="s">
        <v>19</v>
      </c>
      <c r="M2061" s="1" t="s">
        <v>19</v>
      </c>
      <c r="N2061">
        <v>10</v>
      </c>
      <c r="O2061" s="4">
        <v>3.6342592592592594E-3</v>
      </c>
      <c r="P2061">
        <v>3</v>
      </c>
    </row>
    <row r="2062" spans="1:16" x14ac:dyDescent="0.3">
      <c r="A2062">
        <v>2061</v>
      </c>
      <c r="B2062" s="1" t="s">
        <v>23</v>
      </c>
      <c r="C2062" s="2">
        <v>44232</v>
      </c>
      <c r="D2062">
        <v>2</v>
      </c>
      <c r="E2062" s="1" t="s">
        <v>38</v>
      </c>
      <c r="F2062">
        <v>1</v>
      </c>
      <c r="G2062">
        <v>5</v>
      </c>
      <c r="H2062" s="1" t="s">
        <v>17</v>
      </c>
      <c r="I2062" s="3">
        <v>0.50799768518518518</v>
      </c>
      <c r="J2062">
        <v>12</v>
      </c>
      <c r="K2062" s="1" t="s">
        <v>18</v>
      </c>
      <c r="L2062" s="1" t="s">
        <v>19</v>
      </c>
      <c r="M2062" s="1" t="s">
        <v>19</v>
      </c>
      <c r="N2062">
        <v>23</v>
      </c>
      <c r="O2062" s="4">
        <v>2.5000000000000001E-3</v>
      </c>
      <c r="P2062">
        <v>1</v>
      </c>
    </row>
    <row r="2063" spans="1:16" x14ac:dyDescent="0.3">
      <c r="A2063">
        <v>2062</v>
      </c>
      <c r="B2063" s="1" t="s">
        <v>30</v>
      </c>
      <c r="C2063" s="2">
        <v>44232</v>
      </c>
      <c r="D2063">
        <v>2</v>
      </c>
      <c r="E2063" s="1" t="s">
        <v>38</v>
      </c>
      <c r="F2063">
        <v>1</v>
      </c>
      <c r="G2063">
        <v>5</v>
      </c>
      <c r="H2063" s="1" t="s">
        <v>17</v>
      </c>
      <c r="I2063" s="3">
        <v>0.50799768518518518</v>
      </c>
      <c r="J2063">
        <v>12</v>
      </c>
      <c r="K2063" s="1" t="s">
        <v>26</v>
      </c>
      <c r="L2063" s="1" t="s">
        <v>19</v>
      </c>
      <c r="M2063" s="1" t="s">
        <v>19</v>
      </c>
      <c r="N2063">
        <v>22</v>
      </c>
      <c r="O2063" s="4">
        <v>3.2523148148148147E-3</v>
      </c>
      <c r="P2063">
        <v>4</v>
      </c>
    </row>
    <row r="2064" spans="1:16" x14ac:dyDescent="0.3">
      <c r="A2064">
        <v>2063</v>
      </c>
      <c r="B2064" s="1" t="s">
        <v>15</v>
      </c>
      <c r="C2064" s="2">
        <v>44232</v>
      </c>
      <c r="D2064">
        <v>2</v>
      </c>
      <c r="E2064" s="1" t="s">
        <v>38</v>
      </c>
      <c r="F2064">
        <v>1</v>
      </c>
      <c r="G2064">
        <v>5</v>
      </c>
      <c r="H2064" s="1" t="s">
        <v>17</v>
      </c>
      <c r="I2064" s="3">
        <v>0.54700231481481476</v>
      </c>
      <c r="J2064">
        <v>13</v>
      </c>
      <c r="K2064" s="1" t="s">
        <v>18</v>
      </c>
      <c r="L2064" s="1" t="s">
        <v>19</v>
      </c>
      <c r="M2064" s="1" t="s">
        <v>22</v>
      </c>
      <c r="N2064">
        <v>75</v>
      </c>
      <c r="O2064" s="4">
        <v>1.2962962962962963E-3</v>
      </c>
      <c r="P2064">
        <v>5</v>
      </c>
    </row>
    <row r="2065" spans="1:16" x14ac:dyDescent="0.3">
      <c r="A2065">
        <v>2064</v>
      </c>
      <c r="B2065" s="1" t="s">
        <v>31</v>
      </c>
      <c r="C2065" s="2">
        <v>44232</v>
      </c>
      <c r="D2065">
        <v>2</v>
      </c>
      <c r="E2065" s="1" t="s">
        <v>38</v>
      </c>
      <c r="F2065">
        <v>1</v>
      </c>
      <c r="G2065">
        <v>5</v>
      </c>
      <c r="H2065" s="1" t="s">
        <v>17</v>
      </c>
      <c r="I2065" s="3">
        <v>0.54700231481481476</v>
      </c>
      <c r="J2065">
        <v>13</v>
      </c>
      <c r="K2065" s="1" t="s">
        <v>25</v>
      </c>
      <c r="L2065" s="1" t="s">
        <v>19</v>
      </c>
      <c r="M2065" s="1" t="s">
        <v>19</v>
      </c>
      <c r="N2065">
        <v>93</v>
      </c>
      <c r="O2065" s="4">
        <v>3.2060185185185186E-3</v>
      </c>
      <c r="P2065">
        <v>3</v>
      </c>
    </row>
    <row r="2066" spans="1:16" x14ac:dyDescent="0.3">
      <c r="A2066">
        <v>2065</v>
      </c>
      <c r="B2066" s="1" t="s">
        <v>27</v>
      </c>
      <c r="C2066" s="2">
        <v>44232</v>
      </c>
      <c r="D2066">
        <v>2</v>
      </c>
      <c r="E2066" s="1" t="s">
        <v>38</v>
      </c>
      <c r="F2066">
        <v>1</v>
      </c>
      <c r="G2066">
        <v>5</v>
      </c>
      <c r="H2066" s="1" t="s">
        <v>17</v>
      </c>
      <c r="I2066" s="3">
        <v>0.5540046296296296</v>
      </c>
      <c r="J2066">
        <v>13</v>
      </c>
      <c r="K2066" s="1" t="s">
        <v>28</v>
      </c>
      <c r="L2066" s="1" t="s">
        <v>19</v>
      </c>
      <c r="M2066" s="1" t="s">
        <v>19</v>
      </c>
      <c r="N2066">
        <v>106</v>
      </c>
      <c r="O2066" s="4">
        <v>2.650462962962963E-3</v>
      </c>
      <c r="P2066">
        <v>4</v>
      </c>
    </row>
    <row r="2067" spans="1:16" x14ac:dyDescent="0.3">
      <c r="A2067">
        <v>2066</v>
      </c>
      <c r="B2067" s="1" t="s">
        <v>29</v>
      </c>
      <c r="C2067" s="2">
        <v>44232</v>
      </c>
      <c r="D2067">
        <v>2</v>
      </c>
      <c r="E2067" s="1" t="s">
        <v>38</v>
      </c>
      <c r="F2067">
        <v>1</v>
      </c>
      <c r="G2067">
        <v>5</v>
      </c>
      <c r="H2067" s="1" t="s">
        <v>17</v>
      </c>
      <c r="I2067" s="3">
        <v>0.5540046296296296</v>
      </c>
      <c r="J2067">
        <v>13</v>
      </c>
      <c r="K2067" s="1" t="s">
        <v>28</v>
      </c>
      <c r="L2067" s="1" t="s">
        <v>19</v>
      </c>
      <c r="M2067" s="1" t="s">
        <v>19</v>
      </c>
      <c r="N2067">
        <v>117</v>
      </c>
      <c r="O2067" s="4">
        <v>2.685185185185185E-3</v>
      </c>
      <c r="P2067">
        <v>3</v>
      </c>
    </row>
    <row r="2068" spans="1:16" x14ac:dyDescent="0.3">
      <c r="A2068">
        <v>2067</v>
      </c>
      <c r="B2068" s="1" t="s">
        <v>27</v>
      </c>
      <c r="C2068" s="2">
        <v>44232</v>
      </c>
      <c r="D2068">
        <v>2</v>
      </c>
      <c r="E2068" s="1" t="s">
        <v>38</v>
      </c>
      <c r="F2068">
        <v>1</v>
      </c>
      <c r="G2068">
        <v>5</v>
      </c>
      <c r="H2068" s="1" t="s">
        <v>17</v>
      </c>
      <c r="I2068" s="3">
        <v>0.57200231481481478</v>
      </c>
      <c r="J2068">
        <v>13</v>
      </c>
      <c r="K2068" s="1" t="s">
        <v>25</v>
      </c>
      <c r="L2068" s="1" t="s">
        <v>19</v>
      </c>
      <c r="M2068" s="1" t="s">
        <v>22</v>
      </c>
      <c r="N2068">
        <v>74</v>
      </c>
      <c r="O2068" s="4">
        <v>1.8749999999999999E-3</v>
      </c>
      <c r="P2068">
        <v>1</v>
      </c>
    </row>
    <row r="2069" spans="1:16" x14ac:dyDescent="0.3">
      <c r="A2069">
        <v>2068</v>
      </c>
      <c r="B2069" s="1" t="s">
        <v>20</v>
      </c>
      <c r="C2069" s="2">
        <v>44232</v>
      </c>
      <c r="D2069">
        <v>2</v>
      </c>
      <c r="E2069" s="1" t="s">
        <v>38</v>
      </c>
      <c r="F2069">
        <v>1</v>
      </c>
      <c r="G2069">
        <v>5</v>
      </c>
      <c r="H2069" s="1" t="s">
        <v>17</v>
      </c>
      <c r="I2069" s="3">
        <v>0.57200231481481478</v>
      </c>
      <c r="J2069">
        <v>13</v>
      </c>
      <c r="K2069" s="1" t="s">
        <v>21</v>
      </c>
      <c r="L2069" s="1" t="s">
        <v>19</v>
      </c>
      <c r="M2069" s="1" t="s">
        <v>19</v>
      </c>
      <c r="N2069">
        <v>68</v>
      </c>
      <c r="O2069" s="4">
        <v>7.7546296296296293E-4</v>
      </c>
      <c r="P2069">
        <v>3</v>
      </c>
    </row>
    <row r="2070" spans="1:16" x14ac:dyDescent="0.3">
      <c r="A2070">
        <v>2069</v>
      </c>
      <c r="B2070" s="1" t="s">
        <v>24</v>
      </c>
      <c r="C2070" s="2">
        <v>44232</v>
      </c>
      <c r="D2070">
        <v>2</v>
      </c>
      <c r="E2070" s="1" t="s">
        <v>38</v>
      </c>
      <c r="F2070">
        <v>1</v>
      </c>
      <c r="G2070">
        <v>5</v>
      </c>
      <c r="H2070" s="1" t="s">
        <v>17</v>
      </c>
      <c r="I2070" s="3">
        <v>0.59299768518518514</v>
      </c>
      <c r="J2070">
        <v>14</v>
      </c>
      <c r="K2070" s="1" t="s">
        <v>26</v>
      </c>
      <c r="L2070" s="1" t="s">
        <v>19</v>
      </c>
      <c r="M2070" s="1" t="s">
        <v>19</v>
      </c>
      <c r="N2070">
        <v>107</v>
      </c>
      <c r="O2070" s="4">
        <v>3.9004629629629628E-3</v>
      </c>
      <c r="P2070">
        <v>3</v>
      </c>
    </row>
    <row r="2071" spans="1:16" x14ac:dyDescent="0.3">
      <c r="A2071">
        <v>2070</v>
      </c>
      <c r="B2071" s="1" t="s">
        <v>15</v>
      </c>
      <c r="C2071" s="2">
        <v>44232</v>
      </c>
      <c r="D2071">
        <v>2</v>
      </c>
      <c r="E2071" s="1" t="s">
        <v>38</v>
      </c>
      <c r="F2071">
        <v>1</v>
      </c>
      <c r="G2071">
        <v>5</v>
      </c>
      <c r="H2071" s="1" t="s">
        <v>17</v>
      </c>
      <c r="I2071" s="3">
        <v>0.59299768518518514</v>
      </c>
      <c r="J2071">
        <v>14</v>
      </c>
      <c r="K2071" s="1" t="s">
        <v>18</v>
      </c>
      <c r="L2071" s="1" t="s">
        <v>19</v>
      </c>
      <c r="M2071" s="1" t="s">
        <v>19</v>
      </c>
      <c r="N2071">
        <v>119</v>
      </c>
      <c r="O2071" s="4">
        <v>6.7129629629629625E-4</v>
      </c>
      <c r="P2071">
        <v>1</v>
      </c>
    </row>
    <row r="2072" spans="1:16" x14ac:dyDescent="0.3">
      <c r="A2072">
        <v>2071</v>
      </c>
      <c r="B2072" s="1" t="s">
        <v>31</v>
      </c>
      <c r="C2072" s="2">
        <v>44232</v>
      </c>
      <c r="D2072">
        <v>2</v>
      </c>
      <c r="E2072" s="1" t="s">
        <v>38</v>
      </c>
      <c r="F2072">
        <v>1</v>
      </c>
      <c r="G2072">
        <v>5</v>
      </c>
      <c r="H2072" s="1" t="s">
        <v>17</v>
      </c>
      <c r="I2072" s="3">
        <v>0.60200231481481481</v>
      </c>
      <c r="J2072">
        <v>14</v>
      </c>
      <c r="K2072" s="1" t="s">
        <v>25</v>
      </c>
      <c r="L2072" s="1" t="s">
        <v>22</v>
      </c>
      <c r="M2072" s="1" t="s">
        <v>22</v>
      </c>
      <c r="N2072"/>
      <c r="O2072" s="4"/>
    </row>
    <row r="2073" spans="1:16" x14ac:dyDescent="0.3">
      <c r="A2073">
        <v>2072</v>
      </c>
      <c r="B2073" s="1" t="s">
        <v>23</v>
      </c>
      <c r="C2073" s="2">
        <v>44232</v>
      </c>
      <c r="D2073">
        <v>2</v>
      </c>
      <c r="E2073" s="1" t="s">
        <v>38</v>
      </c>
      <c r="F2073">
        <v>1</v>
      </c>
      <c r="G2073">
        <v>5</v>
      </c>
      <c r="H2073" s="1" t="s">
        <v>17</v>
      </c>
      <c r="I2073" s="3">
        <v>0.60200231481481481</v>
      </c>
      <c r="J2073">
        <v>14</v>
      </c>
      <c r="K2073" s="1" t="s">
        <v>28</v>
      </c>
      <c r="L2073" s="1" t="s">
        <v>19</v>
      </c>
      <c r="M2073" s="1" t="s">
        <v>19</v>
      </c>
      <c r="N2073">
        <v>123</v>
      </c>
      <c r="O2073" s="4">
        <v>2.9629629629629628E-3</v>
      </c>
      <c r="P2073">
        <v>2</v>
      </c>
    </row>
    <row r="2074" spans="1:16" x14ac:dyDescent="0.3">
      <c r="A2074">
        <v>2073</v>
      </c>
      <c r="B2074" s="1" t="s">
        <v>27</v>
      </c>
      <c r="C2074" s="2">
        <v>44232</v>
      </c>
      <c r="D2074">
        <v>2</v>
      </c>
      <c r="E2074" s="1" t="s">
        <v>38</v>
      </c>
      <c r="F2074">
        <v>1</v>
      </c>
      <c r="G2074">
        <v>5</v>
      </c>
      <c r="H2074" s="1" t="s">
        <v>17</v>
      </c>
      <c r="I2074" s="3">
        <v>0.60599537037037032</v>
      </c>
      <c r="J2074">
        <v>14</v>
      </c>
      <c r="K2074" s="1" t="s">
        <v>26</v>
      </c>
      <c r="L2074" s="1" t="s">
        <v>19</v>
      </c>
      <c r="M2074" s="1" t="s">
        <v>19</v>
      </c>
      <c r="N2074">
        <v>103</v>
      </c>
      <c r="O2074" s="4">
        <v>1.5162037037037036E-3</v>
      </c>
      <c r="P2074">
        <v>2</v>
      </c>
    </row>
    <row r="2075" spans="1:16" x14ac:dyDescent="0.3">
      <c r="A2075">
        <v>2074</v>
      </c>
      <c r="B2075" s="1" t="s">
        <v>30</v>
      </c>
      <c r="C2075" s="2">
        <v>44232</v>
      </c>
      <c r="D2075">
        <v>2</v>
      </c>
      <c r="E2075" s="1" t="s">
        <v>38</v>
      </c>
      <c r="F2075">
        <v>1</v>
      </c>
      <c r="G2075">
        <v>5</v>
      </c>
      <c r="H2075" s="1" t="s">
        <v>17</v>
      </c>
      <c r="I2075" s="3">
        <v>0.60599537037037032</v>
      </c>
      <c r="J2075">
        <v>14</v>
      </c>
      <c r="K2075" s="1" t="s">
        <v>28</v>
      </c>
      <c r="L2075" s="1" t="s">
        <v>19</v>
      </c>
      <c r="M2075" s="1" t="s">
        <v>19</v>
      </c>
      <c r="N2075">
        <v>113</v>
      </c>
      <c r="O2075" s="4">
        <v>4.2824074074074075E-4</v>
      </c>
      <c r="P2075">
        <v>5</v>
      </c>
    </row>
    <row r="2076" spans="1:16" x14ac:dyDescent="0.3">
      <c r="A2076">
        <v>2075</v>
      </c>
      <c r="B2076" s="1" t="s">
        <v>24</v>
      </c>
      <c r="C2076" s="2">
        <v>44232</v>
      </c>
      <c r="D2076">
        <v>2</v>
      </c>
      <c r="E2076" s="1" t="s">
        <v>38</v>
      </c>
      <c r="F2076">
        <v>1</v>
      </c>
      <c r="G2076">
        <v>5</v>
      </c>
      <c r="H2076" s="1" t="s">
        <v>17</v>
      </c>
      <c r="I2076" s="3">
        <v>0.60799768518518515</v>
      </c>
      <c r="J2076">
        <v>14</v>
      </c>
      <c r="K2076" s="1" t="s">
        <v>21</v>
      </c>
      <c r="L2076" s="1" t="s">
        <v>19</v>
      </c>
      <c r="M2076" s="1" t="s">
        <v>22</v>
      </c>
      <c r="N2076">
        <v>116</v>
      </c>
      <c r="O2076" s="4">
        <v>3.6574074074074074E-3</v>
      </c>
      <c r="P2076">
        <v>4</v>
      </c>
    </row>
    <row r="2077" spans="1:16" x14ac:dyDescent="0.3">
      <c r="A2077">
        <v>2076</v>
      </c>
      <c r="B2077" s="1" t="s">
        <v>23</v>
      </c>
      <c r="C2077" s="2">
        <v>44232</v>
      </c>
      <c r="D2077">
        <v>2</v>
      </c>
      <c r="E2077" s="1" t="s">
        <v>38</v>
      </c>
      <c r="F2077">
        <v>1</v>
      </c>
      <c r="G2077">
        <v>5</v>
      </c>
      <c r="H2077" s="1" t="s">
        <v>17</v>
      </c>
      <c r="I2077" s="3">
        <v>0.60799768518518515</v>
      </c>
      <c r="J2077">
        <v>14</v>
      </c>
      <c r="K2077" s="1" t="s">
        <v>26</v>
      </c>
      <c r="L2077" s="1" t="s">
        <v>19</v>
      </c>
      <c r="M2077" s="1" t="s">
        <v>22</v>
      </c>
      <c r="N2077">
        <v>39</v>
      </c>
      <c r="O2077" s="4">
        <v>1.5740740740740741E-3</v>
      </c>
      <c r="P2077">
        <v>1</v>
      </c>
    </row>
    <row r="2078" spans="1:16" x14ac:dyDescent="0.3">
      <c r="A2078">
        <v>2077</v>
      </c>
      <c r="B2078" s="1" t="s">
        <v>20</v>
      </c>
      <c r="C2078" s="2">
        <v>44232</v>
      </c>
      <c r="D2078">
        <v>2</v>
      </c>
      <c r="E2078" s="1" t="s">
        <v>38</v>
      </c>
      <c r="F2078">
        <v>1</v>
      </c>
      <c r="G2078">
        <v>5</v>
      </c>
      <c r="H2078" s="1" t="s">
        <v>17</v>
      </c>
      <c r="I2078" s="3">
        <v>0.61599537037037033</v>
      </c>
      <c r="J2078">
        <v>14</v>
      </c>
      <c r="K2078" s="1" t="s">
        <v>26</v>
      </c>
      <c r="L2078" s="1" t="s">
        <v>19</v>
      </c>
      <c r="M2078" s="1" t="s">
        <v>19</v>
      </c>
      <c r="N2078">
        <v>78</v>
      </c>
      <c r="O2078" s="4">
        <v>4.3055555555555555E-3</v>
      </c>
      <c r="P2078">
        <v>3</v>
      </c>
    </row>
    <row r="2079" spans="1:16" x14ac:dyDescent="0.3">
      <c r="A2079">
        <v>2078</v>
      </c>
      <c r="B2079" s="1" t="s">
        <v>30</v>
      </c>
      <c r="C2079" s="2">
        <v>44232</v>
      </c>
      <c r="D2079">
        <v>2</v>
      </c>
      <c r="E2079" s="1" t="s">
        <v>38</v>
      </c>
      <c r="F2079">
        <v>1</v>
      </c>
      <c r="G2079">
        <v>5</v>
      </c>
      <c r="H2079" s="1" t="s">
        <v>17</v>
      </c>
      <c r="I2079" s="3">
        <v>0.61599537037037033</v>
      </c>
      <c r="J2079">
        <v>14</v>
      </c>
      <c r="K2079" s="1" t="s">
        <v>21</v>
      </c>
      <c r="L2079" s="1" t="s">
        <v>19</v>
      </c>
      <c r="M2079" s="1" t="s">
        <v>19</v>
      </c>
      <c r="N2079">
        <v>120</v>
      </c>
      <c r="O2079" s="4">
        <v>3.5879629629629629E-3</v>
      </c>
      <c r="P2079">
        <v>3</v>
      </c>
    </row>
    <row r="2080" spans="1:16" x14ac:dyDescent="0.3">
      <c r="A2080">
        <v>2079</v>
      </c>
      <c r="B2080" s="1" t="s">
        <v>29</v>
      </c>
      <c r="C2080" s="2">
        <v>44232</v>
      </c>
      <c r="D2080">
        <v>2</v>
      </c>
      <c r="E2080" s="1" t="s">
        <v>38</v>
      </c>
      <c r="F2080">
        <v>1</v>
      </c>
      <c r="G2080">
        <v>5</v>
      </c>
      <c r="H2080" s="1" t="s">
        <v>17</v>
      </c>
      <c r="I2080" s="3">
        <v>0.62299768518518517</v>
      </c>
      <c r="J2080">
        <v>14</v>
      </c>
      <c r="K2080" s="1" t="s">
        <v>18</v>
      </c>
      <c r="L2080" s="1" t="s">
        <v>19</v>
      </c>
      <c r="M2080" s="1" t="s">
        <v>19</v>
      </c>
      <c r="N2080">
        <v>118</v>
      </c>
      <c r="O2080" s="4">
        <v>2.0023148148148148E-3</v>
      </c>
      <c r="P2080">
        <v>3</v>
      </c>
    </row>
    <row r="2081" spans="1:16" x14ac:dyDescent="0.3">
      <c r="A2081">
        <v>2080</v>
      </c>
      <c r="B2081" s="1" t="s">
        <v>31</v>
      </c>
      <c r="C2081" s="2">
        <v>44232</v>
      </c>
      <c r="D2081">
        <v>2</v>
      </c>
      <c r="E2081" s="1" t="s">
        <v>38</v>
      </c>
      <c r="F2081">
        <v>1</v>
      </c>
      <c r="G2081">
        <v>5</v>
      </c>
      <c r="H2081" s="1" t="s">
        <v>17</v>
      </c>
      <c r="I2081" s="3">
        <v>0.62299768518518517</v>
      </c>
      <c r="J2081">
        <v>14</v>
      </c>
      <c r="K2081" s="1" t="s">
        <v>18</v>
      </c>
      <c r="L2081" s="1" t="s">
        <v>19</v>
      </c>
      <c r="M2081" s="1" t="s">
        <v>19</v>
      </c>
      <c r="N2081">
        <v>103</v>
      </c>
      <c r="O2081" s="4">
        <v>3.3101851851851851E-3</v>
      </c>
      <c r="P2081">
        <v>3</v>
      </c>
    </row>
    <row r="2082" spans="1:16" x14ac:dyDescent="0.3">
      <c r="A2082">
        <v>2081</v>
      </c>
      <c r="B2082" s="1" t="s">
        <v>27</v>
      </c>
      <c r="C2082" s="2">
        <v>44232</v>
      </c>
      <c r="D2082">
        <v>2</v>
      </c>
      <c r="E2082" s="1" t="s">
        <v>38</v>
      </c>
      <c r="F2082">
        <v>1</v>
      </c>
      <c r="G2082">
        <v>5</v>
      </c>
      <c r="H2082" s="1" t="s">
        <v>17</v>
      </c>
      <c r="I2082" s="3">
        <v>0.63500000000000001</v>
      </c>
      <c r="J2082">
        <v>15</v>
      </c>
      <c r="K2082" s="1" t="s">
        <v>26</v>
      </c>
      <c r="L2082" s="1" t="s">
        <v>19</v>
      </c>
      <c r="M2082" s="1" t="s">
        <v>19</v>
      </c>
      <c r="N2082">
        <v>96</v>
      </c>
      <c r="O2082" s="4">
        <v>3.460648148148148E-3</v>
      </c>
      <c r="P2082">
        <v>4</v>
      </c>
    </row>
    <row r="2083" spans="1:16" x14ac:dyDescent="0.3">
      <c r="A2083">
        <v>2082</v>
      </c>
      <c r="B2083" s="1" t="s">
        <v>20</v>
      </c>
      <c r="C2083" s="2">
        <v>44232</v>
      </c>
      <c r="D2083">
        <v>2</v>
      </c>
      <c r="E2083" s="1" t="s">
        <v>38</v>
      </c>
      <c r="F2083">
        <v>1</v>
      </c>
      <c r="G2083">
        <v>5</v>
      </c>
      <c r="H2083" s="1" t="s">
        <v>17</v>
      </c>
      <c r="I2083" s="3">
        <v>0.63500000000000001</v>
      </c>
      <c r="J2083">
        <v>15</v>
      </c>
      <c r="K2083" s="1" t="s">
        <v>25</v>
      </c>
      <c r="L2083" s="1" t="s">
        <v>19</v>
      </c>
      <c r="M2083" s="1" t="s">
        <v>19</v>
      </c>
      <c r="N2083">
        <v>105</v>
      </c>
      <c r="O2083" s="4">
        <v>2.476851851851852E-3</v>
      </c>
      <c r="P2083">
        <v>4</v>
      </c>
    </row>
    <row r="2084" spans="1:16" x14ac:dyDescent="0.3">
      <c r="A2084">
        <v>2083</v>
      </c>
      <c r="B2084" s="1" t="s">
        <v>29</v>
      </c>
      <c r="C2084" s="2">
        <v>44232</v>
      </c>
      <c r="D2084">
        <v>2</v>
      </c>
      <c r="E2084" s="1" t="s">
        <v>38</v>
      </c>
      <c r="F2084">
        <v>1</v>
      </c>
      <c r="G2084">
        <v>5</v>
      </c>
      <c r="H2084" s="1" t="s">
        <v>17</v>
      </c>
      <c r="I2084" s="3">
        <v>0.65400462962962957</v>
      </c>
      <c r="J2084">
        <v>15</v>
      </c>
      <c r="K2084" s="1" t="s">
        <v>25</v>
      </c>
      <c r="L2084" s="1" t="s">
        <v>19</v>
      </c>
      <c r="M2084" s="1" t="s">
        <v>19</v>
      </c>
      <c r="N2084">
        <v>12</v>
      </c>
      <c r="O2084" s="4">
        <v>2.0486111111111113E-3</v>
      </c>
      <c r="P2084">
        <v>2</v>
      </c>
    </row>
    <row r="2085" spans="1:16" x14ac:dyDescent="0.3">
      <c r="A2085">
        <v>2084</v>
      </c>
      <c r="B2085" s="1" t="s">
        <v>30</v>
      </c>
      <c r="C2085" s="2">
        <v>44232</v>
      </c>
      <c r="D2085">
        <v>2</v>
      </c>
      <c r="E2085" s="1" t="s">
        <v>38</v>
      </c>
      <c r="F2085">
        <v>1</v>
      </c>
      <c r="G2085">
        <v>5</v>
      </c>
      <c r="H2085" s="1" t="s">
        <v>17</v>
      </c>
      <c r="I2085" s="3">
        <v>0.65400462962962957</v>
      </c>
      <c r="J2085">
        <v>15</v>
      </c>
      <c r="K2085" s="1" t="s">
        <v>26</v>
      </c>
      <c r="L2085" s="1" t="s">
        <v>22</v>
      </c>
      <c r="M2085" s="1" t="s">
        <v>22</v>
      </c>
      <c r="N2085"/>
      <c r="O2085" s="4"/>
    </row>
    <row r="2086" spans="1:16" x14ac:dyDescent="0.3">
      <c r="A2086">
        <v>2085</v>
      </c>
      <c r="B2086" s="1" t="s">
        <v>30</v>
      </c>
      <c r="C2086" s="2">
        <v>44232</v>
      </c>
      <c r="D2086">
        <v>2</v>
      </c>
      <c r="E2086" s="1" t="s">
        <v>38</v>
      </c>
      <c r="F2086">
        <v>1</v>
      </c>
      <c r="G2086">
        <v>5</v>
      </c>
      <c r="H2086" s="1" t="s">
        <v>17</v>
      </c>
      <c r="I2086" s="3">
        <v>0.67</v>
      </c>
      <c r="J2086">
        <v>16</v>
      </c>
      <c r="K2086" s="1" t="s">
        <v>21</v>
      </c>
      <c r="L2086" s="1" t="s">
        <v>19</v>
      </c>
      <c r="M2086" s="1" t="s">
        <v>19</v>
      </c>
      <c r="N2086">
        <v>61</v>
      </c>
      <c r="O2086" s="4">
        <v>2.2222222222222222E-3</v>
      </c>
      <c r="P2086">
        <v>2</v>
      </c>
    </row>
    <row r="2087" spans="1:16" x14ac:dyDescent="0.3">
      <c r="A2087">
        <v>2086</v>
      </c>
      <c r="B2087" s="1" t="s">
        <v>30</v>
      </c>
      <c r="C2087" s="2">
        <v>44232</v>
      </c>
      <c r="D2087">
        <v>2</v>
      </c>
      <c r="E2087" s="1" t="s">
        <v>38</v>
      </c>
      <c r="F2087">
        <v>1</v>
      </c>
      <c r="G2087">
        <v>5</v>
      </c>
      <c r="H2087" s="1" t="s">
        <v>17</v>
      </c>
      <c r="I2087" s="3">
        <v>0.67</v>
      </c>
      <c r="J2087">
        <v>16</v>
      </c>
      <c r="K2087" s="1" t="s">
        <v>26</v>
      </c>
      <c r="L2087" s="1" t="s">
        <v>19</v>
      </c>
      <c r="M2087" s="1" t="s">
        <v>19</v>
      </c>
      <c r="N2087">
        <v>82</v>
      </c>
      <c r="O2087" s="4">
        <v>4.7916666666666663E-3</v>
      </c>
      <c r="P2087">
        <v>1</v>
      </c>
    </row>
    <row r="2088" spans="1:16" x14ac:dyDescent="0.3">
      <c r="A2088">
        <v>2087</v>
      </c>
      <c r="B2088" s="1" t="s">
        <v>24</v>
      </c>
      <c r="C2088" s="2">
        <v>44232</v>
      </c>
      <c r="D2088">
        <v>2</v>
      </c>
      <c r="E2088" s="1" t="s">
        <v>38</v>
      </c>
      <c r="F2088">
        <v>1</v>
      </c>
      <c r="G2088">
        <v>5</v>
      </c>
      <c r="H2088" s="1" t="s">
        <v>17</v>
      </c>
      <c r="I2088" s="3">
        <v>0.6790046296296296</v>
      </c>
      <c r="J2088">
        <v>16</v>
      </c>
      <c r="K2088" s="1" t="s">
        <v>21</v>
      </c>
      <c r="L2088" s="1" t="s">
        <v>19</v>
      </c>
      <c r="M2088" s="1" t="s">
        <v>19</v>
      </c>
      <c r="N2088">
        <v>51</v>
      </c>
      <c r="O2088" s="4">
        <v>7.291666666666667E-4</v>
      </c>
      <c r="P2088">
        <v>2</v>
      </c>
    </row>
    <row r="2089" spans="1:16" x14ac:dyDescent="0.3">
      <c r="A2089">
        <v>2088</v>
      </c>
      <c r="B2089" s="1" t="s">
        <v>20</v>
      </c>
      <c r="C2089" s="2">
        <v>44232</v>
      </c>
      <c r="D2089">
        <v>2</v>
      </c>
      <c r="E2089" s="1" t="s">
        <v>38</v>
      </c>
      <c r="F2089">
        <v>1</v>
      </c>
      <c r="G2089">
        <v>5</v>
      </c>
      <c r="H2089" s="1" t="s">
        <v>17</v>
      </c>
      <c r="I2089" s="3">
        <v>0.6790046296296296</v>
      </c>
      <c r="J2089">
        <v>16</v>
      </c>
      <c r="K2089" s="1" t="s">
        <v>26</v>
      </c>
      <c r="L2089" s="1" t="s">
        <v>19</v>
      </c>
      <c r="M2089" s="1" t="s">
        <v>19</v>
      </c>
      <c r="N2089">
        <v>25</v>
      </c>
      <c r="O2089" s="4">
        <v>4.6759259259259263E-3</v>
      </c>
      <c r="P2089">
        <v>5</v>
      </c>
    </row>
    <row r="2090" spans="1:16" x14ac:dyDescent="0.3">
      <c r="A2090">
        <v>2089</v>
      </c>
      <c r="B2090" s="1" t="s">
        <v>27</v>
      </c>
      <c r="C2090" s="2">
        <v>44232</v>
      </c>
      <c r="D2090">
        <v>2</v>
      </c>
      <c r="E2090" s="1" t="s">
        <v>38</v>
      </c>
      <c r="F2090">
        <v>1</v>
      </c>
      <c r="G2090">
        <v>5</v>
      </c>
      <c r="H2090" s="1" t="s">
        <v>17</v>
      </c>
      <c r="I2090" s="3">
        <v>0.68299768518518522</v>
      </c>
      <c r="J2090">
        <v>16</v>
      </c>
      <c r="K2090" s="1" t="s">
        <v>21</v>
      </c>
      <c r="L2090" s="1" t="s">
        <v>19</v>
      </c>
      <c r="M2090" s="1" t="s">
        <v>19</v>
      </c>
      <c r="N2090">
        <v>30</v>
      </c>
      <c r="O2090" s="4">
        <v>4.0509259259259258E-4</v>
      </c>
      <c r="P2090">
        <v>4</v>
      </c>
    </row>
    <row r="2091" spans="1:16" x14ac:dyDescent="0.3">
      <c r="A2091">
        <v>2090</v>
      </c>
      <c r="B2091" s="1" t="s">
        <v>30</v>
      </c>
      <c r="C2091" s="2">
        <v>44232</v>
      </c>
      <c r="D2091">
        <v>2</v>
      </c>
      <c r="E2091" s="1" t="s">
        <v>38</v>
      </c>
      <c r="F2091">
        <v>1</v>
      </c>
      <c r="G2091">
        <v>5</v>
      </c>
      <c r="H2091" s="1" t="s">
        <v>17</v>
      </c>
      <c r="I2091" s="3">
        <v>0.68299768518518522</v>
      </c>
      <c r="J2091">
        <v>16</v>
      </c>
      <c r="K2091" s="1" t="s">
        <v>21</v>
      </c>
      <c r="L2091" s="1" t="s">
        <v>22</v>
      </c>
      <c r="M2091" s="1" t="s">
        <v>22</v>
      </c>
      <c r="N2091"/>
      <c r="O2091" s="4"/>
    </row>
    <row r="2092" spans="1:16" x14ac:dyDescent="0.3">
      <c r="A2092">
        <v>2091</v>
      </c>
      <c r="B2092" s="1" t="s">
        <v>23</v>
      </c>
      <c r="C2092" s="2">
        <v>44232</v>
      </c>
      <c r="D2092">
        <v>2</v>
      </c>
      <c r="E2092" s="1" t="s">
        <v>38</v>
      </c>
      <c r="F2092">
        <v>1</v>
      </c>
      <c r="G2092">
        <v>5</v>
      </c>
      <c r="H2092" s="1" t="s">
        <v>17</v>
      </c>
      <c r="I2092" s="3">
        <v>0.70499999999999996</v>
      </c>
      <c r="J2092">
        <v>16</v>
      </c>
      <c r="K2092" s="1" t="s">
        <v>18</v>
      </c>
      <c r="L2092" s="1" t="s">
        <v>19</v>
      </c>
      <c r="M2092" s="1" t="s">
        <v>19</v>
      </c>
      <c r="N2092">
        <v>90</v>
      </c>
      <c r="O2092" s="4">
        <v>1.3773148148148147E-3</v>
      </c>
      <c r="P2092">
        <v>3</v>
      </c>
    </row>
    <row r="2093" spans="1:16" x14ac:dyDescent="0.3">
      <c r="A2093">
        <v>2092</v>
      </c>
      <c r="B2093" s="1" t="s">
        <v>31</v>
      </c>
      <c r="C2093" s="2">
        <v>44232</v>
      </c>
      <c r="D2093">
        <v>2</v>
      </c>
      <c r="E2093" s="1" t="s">
        <v>38</v>
      </c>
      <c r="F2093">
        <v>1</v>
      </c>
      <c r="G2093">
        <v>5</v>
      </c>
      <c r="H2093" s="1" t="s">
        <v>17</v>
      </c>
      <c r="I2093" s="3">
        <v>0.70499999999999996</v>
      </c>
      <c r="J2093">
        <v>16</v>
      </c>
      <c r="K2093" s="1" t="s">
        <v>26</v>
      </c>
      <c r="L2093" s="1" t="s">
        <v>22</v>
      </c>
      <c r="M2093" s="1" t="s">
        <v>22</v>
      </c>
      <c r="N2093"/>
      <c r="O2093" s="4"/>
    </row>
    <row r="2094" spans="1:16" x14ac:dyDescent="0.3">
      <c r="A2094">
        <v>2093</v>
      </c>
      <c r="B2094" s="1" t="s">
        <v>15</v>
      </c>
      <c r="C2094" s="2">
        <v>44232</v>
      </c>
      <c r="D2094">
        <v>2</v>
      </c>
      <c r="E2094" s="1" t="s">
        <v>38</v>
      </c>
      <c r="F2094">
        <v>1</v>
      </c>
      <c r="G2094">
        <v>5</v>
      </c>
      <c r="H2094" s="1" t="s">
        <v>17</v>
      </c>
      <c r="I2094" s="3">
        <v>0.72299768518518515</v>
      </c>
      <c r="J2094">
        <v>17</v>
      </c>
      <c r="K2094" s="1" t="s">
        <v>18</v>
      </c>
      <c r="L2094" s="1" t="s">
        <v>19</v>
      </c>
      <c r="M2094" s="1" t="s">
        <v>19</v>
      </c>
      <c r="N2094">
        <v>12</v>
      </c>
      <c r="O2094" s="4">
        <v>1.2152777777777778E-3</v>
      </c>
      <c r="P2094">
        <v>3</v>
      </c>
    </row>
    <row r="2095" spans="1:16" x14ac:dyDescent="0.3">
      <c r="A2095">
        <v>2094</v>
      </c>
      <c r="B2095" s="1" t="s">
        <v>27</v>
      </c>
      <c r="C2095" s="2">
        <v>44232</v>
      </c>
      <c r="D2095">
        <v>2</v>
      </c>
      <c r="E2095" s="1" t="s">
        <v>38</v>
      </c>
      <c r="F2095">
        <v>1</v>
      </c>
      <c r="G2095">
        <v>5</v>
      </c>
      <c r="H2095" s="1" t="s">
        <v>17</v>
      </c>
      <c r="I2095" s="3">
        <v>0.72299768518518515</v>
      </c>
      <c r="J2095">
        <v>17</v>
      </c>
      <c r="K2095" s="1" t="s">
        <v>26</v>
      </c>
      <c r="L2095" s="1" t="s">
        <v>22</v>
      </c>
      <c r="M2095" s="1" t="s">
        <v>22</v>
      </c>
      <c r="N2095"/>
      <c r="O2095" s="4"/>
    </row>
    <row r="2096" spans="1:16" x14ac:dyDescent="0.3">
      <c r="A2096">
        <v>2095</v>
      </c>
      <c r="B2096" s="1" t="s">
        <v>30</v>
      </c>
      <c r="C2096" s="2">
        <v>44232</v>
      </c>
      <c r="D2096">
        <v>2</v>
      </c>
      <c r="E2096" s="1" t="s">
        <v>38</v>
      </c>
      <c r="F2096">
        <v>1</v>
      </c>
      <c r="G2096">
        <v>5</v>
      </c>
      <c r="H2096" s="1" t="s">
        <v>17</v>
      </c>
      <c r="I2096" s="3">
        <v>0.73599537037037033</v>
      </c>
      <c r="J2096">
        <v>17</v>
      </c>
      <c r="K2096" s="1" t="s">
        <v>18</v>
      </c>
      <c r="L2096" s="1" t="s">
        <v>22</v>
      </c>
      <c r="M2096" s="1" t="s">
        <v>22</v>
      </c>
      <c r="N2096"/>
      <c r="O2096" s="4"/>
    </row>
    <row r="2097" spans="1:16" x14ac:dyDescent="0.3">
      <c r="A2097">
        <v>2096</v>
      </c>
      <c r="B2097" s="1" t="s">
        <v>27</v>
      </c>
      <c r="C2097" s="2">
        <v>44232</v>
      </c>
      <c r="D2097">
        <v>2</v>
      </c>
      <c r="E2097" s="1" t="s">
        <v>38</v>
      </c>
      <c r="F2097">
        <v>1</v>
      </c>
      <c r="G2097">
        <v>5</v>
      </c>
      <c r="H2097" s="1" t="s">
        <v>17</v>
      </c>
      <c r="I2097" s="3">
        <v>0.73599537037037033</v>
      </c>
      <c r="J2097">
        <v>17</v>
      </c>
      <c r="K2097" s="1" t="s">
        <v>21</v>
      </c>
      <c r="L2097" s="1" t="s">
        <v>22</v>
      </c>
      <c r="M2097" s="1" t="s">
        <v>22</v>
      </c>
      <c r="N2097"/>
      <c r="O2097" s="4"/>
    </row>
    <row r="2098" spans="1:16" x14ac:dyDescent="0.3">
      <c r="A2098">
        <v>2097</v>
      </c>
      <c r="B2098" s="1" t="s">
        <v>20</v>
      </c>
      <c r="C2098" s="2">
        <v>44232</v>
      </c>
      <c r="D2098">
        <v>2</v>
      </c>
      <c r="E2098" s="1" t="s">
        <v>38</v>
      </c>
      <c r="F2098">
        <v>1</v>
      </c>
      <c r="G2098">
        <v>5</v>
      </c>
      <c r="H2098" s="1" t="s">
        <v>17</v>
      </c>
      <c r="I2098" s="3">
        <v>0.73900462962962965</v>
      </c>
      <c r="J2098">
        <v>17</v>
      </c>
      <c r="K2098" s="1" t="s">
        <v>21</v>
      </c>
      <c r="L2098" s="1" t="s">
        <v>19</v>
      </c>
      <c r="M2098" s="1" t="s">
        <v>19</v>
      </c>
      <c r="N2098">
        <v>50</v>
      </c>
      <c r="O2098" s="4">
        <v>3.6574074074074074E-3</v>
      </c>
      <c r="P2098">
        <v>3</v>
      </c>
    </row>
    <row r="2099" spans="1:16" x14ac:dyDescent="0.3">
      <c r="A2099">
        <v>2098</v>
      </c>
      <c r="B2099" s="1" t="s">
        <v>15</v>
      </c>
      <c r="C2099" s="2">
        <v>44232</v>
      </c>
      <c r="D2099">
        <v>2</v>
      </c>
      <c r="E2099" s="1" t="s">
        <v>38</v>
      </c>
      <c r="F2099">
        <v>1</v>
      </c>
      <c r="G2099">
        <v>5</v>
      </c>
      <c r="H2099" s="1" t="s">
        <v>17</v>
      </c>
      <c r="I2099" s="3">
        <v>0.73900462962962965</v>
      </c>
      <c r="J2099">
        <v>17</v>
      </c>
      <c r="K2099" s="1" t="s">
        <v>21</v>
      </c>
      <c r="L2099" s="1" t="s">
        <v>19</v>
      </c>
      <c r="M2099" s="1" t="s">
        <v>19</v>
      </c>
      <c r="N2099">
        <v>125</v>
      </c>
      <c r="O2099" s="4">
        <v>5.7870370370370367E-4</v>
      </c>
      <c r="P2099">
        <v>3</v>
      </c>
    </row>
    <row r="2100" spans="1:16" x14ac:dyDescent="0.3">
      <c r="A2100">
        <v>2099</v>
      </c>
      <c r="B2100" s="1" t="s">
        <v>27</v>
      </c>
      <c r="C2100" s="2">
        <v>44233</v>
      </c>
      <c r="D2100">
        <v>2</v>
      </c>
      <c r="E2100" s="1" t="s">
        <v>38</v>
      </c>
      <c r="F2100">
        <v>1</v>
      </c>
      <c r="G2100">
        <v>6</v>
      </c>
      <c r="H2100" s="1" t="s">
        <v>32</v>
      </c>
      <c r="I2100" s="3">
        <v>0.39099537037037035</v>
      </c>
      <c r="J2100">
        <v>9</v>
      </c>
      <c r="K2100" s="1" t="s">
        <v>26</v>
      </c>
      <c r="L2100" s="1" t="s">
        <v>19</v>
      </c>
      <c r="M2100" s="1" t="s">
        <v>19</v>
      </c>
      <c r="N2100">
        <v>118</v>
      </c>
      <c r="O2100" s="4">
        <v>1.2731481481481483E-3</v>
      </c>
      <c r="P2100">
        <v>4</v>
      </c>
    </row>
    <row r="2101" spans="1:16" x14ac:dyDescent="0.3">
      <c r="A2101">
        <v>2100</v>
      </c>
      <c r="B2101" s="1" t="s">
        <v>30</v>
      </c>
      <c r="C2101" s="2">
        <v>44233</v>
      </c>
      <c r="D2101">
        <v>2</v>
      </c>
      <c r="E2101" s="1" t="s">
        <v>38</v>
      </c>
      <c r="F2101">
        <v>1</v>
      </c>
      <c r="G2101">
        <v>6</v>
      </c>
      <c r="H2101" s="1" t="s">
        <v>32</v>
      </c>
      <c r="I2101" s="3">
        <v>0.39099537037037035</v>
      </c>
      <c r="J2101">
        <v>9</v>
      </c>
      <c r="K2101" s="1" t="s">
        <v>28</v>
      </c>
      <c r="L2101" s="1" t="s">
        <v>19</v>
      </c>
      <c r="M2101" s="1" t="s">
        <v>22</v>
      </c>
      <c r="N2101">
        <v>46</v>
      </c>
      <c r="O2101" s="4">
        <v>1.0763888888888889E-3</v>
      </c>
      <c r="P2101">
        <v>5</v>
      </c>
    </row>
    <row r="2102" spans="1:16" x14ac:dyDescent="0.3">
      <c r="A2102">
        <v>2101</v>
      </c>
      <c r="B2102" s="1" t="s">
        <v>27</v>
      </c>
      <c r="C2102" s="2">
        <v>44233</v>
      </c>
      <c r="D2102">
        <v>2</v>
      </c>
      <c r="E2102" s="1" t="s">
        <v>38</v>
      </c>
      <c r="F2102">
        <v>1</v>
      </c>
      <c r="G2102">
        <v>6</v>
      </c>
      <c r="H2102" s="1" t="s">
        <v>32</v>
      </c>
      <c r="I2102" s="3">
        <v>0.41499999999999998</v>
      </c>
      <c r="J2102">
        <v>9</v>
      </c>
      <c r="K2102" s="1" t="s">
        <v>21</v>
      </c>
      <c r="L2102" s="1" t="s">
        <v>19</v>
      </c>
      <c r="M2102" s="1" t="s">
        <v>19</v>
      </c>
      <c r="N2102">
        <v>92</v>
      </c>
      <c r="O2102" s="4">
        <v>2.7199074074074074E-3</v>
      </c>
      <c r="P2102">
        <v>4</v>
      </c>
    </row>
    <row r="2103" spans="1:16" x14ac:dyDescent="0.3">
      <c r="A2103">
        <v>2102</v>
      </c>
      <c r="B2103" s="1" t="s">
        <v>20</v>
      </c>
      <c r="C2103" s="2">
        <v>44233</v>
      </c>
      <c r="D2103">
        <v>2</v>
      </c>
      <c r="E2103" s="1" t="s">
        <v>38</v>
      </c>
      <c r="F2103">
        <v>1</v>
      </c>
      <c r="G2103">
        <v>6</v>
      </c>
      <c r="H2103" s="1" t="s">
        <v>32</v>
      </c>
      <c r="I2103" s="3">
        <v>0.41499999999999998</v>
      </c>
      <c r="J2103">
        <v>9</v>
      </c>
      <c r="K2103" s="1" t="s">
        <v>25</v>
      </c>
      <c r="L2103" s="1" t="s">
        <v>19</v>
      </c>
      <c r="M2103" s="1" t="s">
        <v>19</v>
      </c>
      <c r="N2103">
        <v>23</v>
      </c>
      <c r="O2103" s="4">
        <v>1.6898148148148148E-3</v>
      </c>
      <c r="P2103">
        <v>3</v>
      </c>
    </row>
    <row r="2104" spans="1:16" x14ac:dyDescent="0.3">
      <c r="A2104">
        <v>2103</v>
      </c>
      <c r="B2104" s="1" t="s">
        <v>20</v>
      </c>
      <c r="C2104" s="2">
        <v>44233</v>
      </c>
      <c r="D2104">
        <v>2</v>
      </c>
      <c r="E2104" s="1" t="s">
        <v>38</v>
      </c>
      <c r="F2104">
        <v>1</v>
      </c>
      <c r="G2104">
        <v>6</v>
      </c>
      <c r="H2104" s="1" t="s">
        <v>32</v>
      </c>
      <c r="I2104" s="3">
        <v>0.41599537037037038</v>
      </c>
      <c r="J2104">
        <v>9</v>
      </c>
      <c r="K2104" s="1" t="s">
        <v>18</v>
      </c>
      <c r="L2104" s="1" t="s">
        <v>19</v>
      </c>
      <c r="M2104" s="1" t="s">
        <v>19</v>
      </c>
      <c r="N2104">
        <v>108</v>
      </c>
      <c r="O2104" s="4">
        <v>2.5810185185185185E-3</v>
      </c>
      <c r="P2104">
        <v>2</v>
      </c>
    </row>
    <row r="2105" spans="1:16" x14ac:dyDescent="0.3">
      <c r="A2105">
        <v>2104</v>
      </c>
      <c r="B2105" s="1" t="s">
        <v>15</v>
      </c>
      <c r="C2105" s="2">
        <v>44233</v>
      </c>
      <c r="D2105">
        <v>2</v>
      </c>
      <c r="E2105" s="1" t="s">
        <v>38</v>
      </c>
      <c r="F2105">
        <v>1</v>
      </c>
      <c r="G2105">
        <v>6</v>
      </c>
      <c r="H2105" s="1" t="s">
        <v>32</v>
      </c>
      <c r="I2105" s="3">
        <v>0.41599537037037038</v>
      </c>
      <c r="J2105">
        <v>9</v>
      </c>
      <c r="K2105" s="1" t="s">
        <v>28</v>
      </c>
      <c r="L2105" s="1" t="s">
        <v>19</v>
      </c>
      <c r="M2105" s="1" t="s">
        <v>19</v>
      </c>
      <c r="N2105">
        <v>122</v>
      </c>
      <c r="O2105" s="4">
        <v>2.3148148148148147E-3</v>
      </c>
      <c r="P2105">
        <v>4</v>
      </c>
    </row>
    <row r="2106" spans="1:16" x14ac:dyDescent="0.3">
      <c r="A2106">
        <v>2105</v>
      </c>
      <c r="B2106" s="1" t="s">
        <v>29</v>
      </c>
      <c r="C2106" s="2">
        <v>44233</v>
      </c>
      <c r="D2106">
        <v>2</v>
      </c>
      <c r="E2106" s="1" t="s">
        <v>38</v>
      </c>
      <c r="F2106">
        <v>1</v>
      </c>
      <c r="G2106">
        <v>6</v>
      </c>
      <c r="H2106" s="1" t="s">
        <v>32</v>
      </c>
      <c r="I2106" s="3">
        <v>0.44900462962962961</v>
      </c>
      <c r="J2106">
        <v>10</v>
      </c>
      <c r="K2106" s="1" t="s">
        <v>21</v>
      </c>
      <c r="L2106" s="1" t="s">
        <v>19</v>
      </c>
      <c r="M2106" s="1" t="s">
        <v>19</v>
      </c>
      <c r="N2106">
        <v>27</v>
      </c>
      <c r="O2106" s="4">
        <v>4.3981481481481481E-4</v>
      </c>
      <c r="P2106">
        <v>4</v>
      </c>
    </row>
    <row r="2107" spans="1:16" x14ac:dyDescent="0.3">
      <c r="A2107">
        <v>2106</v>
      </c>
      <c r="B2107" s="1" t="s">
        <v>20</v>
      </c>
      <c r="C2107" s="2">
        <v>44233</v>
      </c>
      <c r="D2107">
        <v>2</v>
      </c>
      <c r="E2107" s="1" t="s">
        <v>38</v>
      </c>
      <c r="F2107">
        <v>1</v>
      </c>
      <c r="G2107">
        <v>6</v>
      </c>
      <c r="H2107" s="1" t="s">
        <v>32</v>
      </c>
      <c r="I2107" s="3">
        <v>0.44900462962962961</v>
      </c>
      <c r="J2107">
        <v>10</v>
      </c>
      <c r="K2107" s="1" t="s">
        <v>26</v>
      </c>
      <c r="L2107" s="1" t="s">
        <v>19</v>
      </c>
      <c r="M2107" s="1" t="s">
        <v>19</v>
      </c>
      <c r="N2107">
        <v>116</v>
      </c>
      <c r="O2107" s="4">
        <v>9.4907407407407408E-4</v>
      </c>
      <c r="P2107">
        <v>4</v>
      </c>
    </row>
    <row r="2108" spans="1:16" x14ac:dyDescent="0.3">
      <c r="A2108">
        <v>2107</v>
      </c>
      <c r="B2108" s="1" t="s">
        <v>24</v>
      </c>
      <c r="C2108" s="2">
        <v>44233</v>
      </c>
      <c r="D2108">
        <v>2</v>
      </c>
      <c r="E2108" s="1" t="s">
        <v>38</v>
      </c>
      <c r="F2108">
        <v>1</v>
      </c>
      <c r="G2108">
        <v>6</v>
      </c>
      <c r="H2108" s="1" t="s">
        <v>32</v>
      </c>
      <c r="I2108" s="3">
        <v>0.45</v>
      </c>
      <c r="J2108">
        <v>10</v>
      </c>
      <c r="K2108" s="1" t="s">
        <v>25</v>
      </c>
      <c r="L2108" s="1" t="s">
        <v>19</v>
      </c>
      <c r="M2108" s="1" t="s">
        <v>19</v>
      </c>
      <c r="N2108">
        <v>120</v>
      </c>
      <c r="O2108" s="4">
        <v>4.409722222222222E-3</v>
      </c>
      <c r="P2108">
        <v>3</v>
      </c>
    </row>
    <row r="2109" spans="1:16" x14ac:dyDescent="0.3">
      <c r="A2109">
        <v>2108</v>
      </c>
      <c r="B2109" s="1" t="s">
        <v>24</v>
      </c>
      <c r="C2109" s="2">
        <v>44233</v>
      </c>
      <c r="D2109">
        <v>2</v>
      </c>
      <c r="E2109" s="1" t="s">
        <v>38</v>
      </c>
      <c r="F2109">
        <v>1</v>
      </c>
      <c r="G2109">
        <v>6</v>
      </c>
      <c r="H2109" s="1" t="s">
        <v>32</v>
      </c>
      <c r="I2109" s="3">
        <v>0.45</v>
      </c>
      <c r="J2109">
        <v>10</v>
      </c>
      <c r="K2109" s="1" t="s">
        <v>21</v>
      </c>
      <c r="L2109" s="1" t="s">
        <v>19</v>
      </c>
      <c r="M2109" s="1" t="s">
        <v>19</v>
      </c>
      <c r="N2109">
        <v>55</v>
      </c>
      <c r="O2109" s="4">
        <v>5.7870370370370367E-4</v>
      </c>
      <c r="P2109">
        <v>5</v>
      </c>
    </row>
    <row r="2110" spans="1:16" x14ac:dyDescent="0.3">
      <c r="A2110">
        <v>2109</v>
      </c>
      <c r="B2110" s="1" t="s">
        <v>15</v>
      </c>
      <c r="C2110" s="2">
        <v>44233</v>
      </c>
      <c r="D2110">
        <v>2</v>
      </c>
      <c r="E2110" s="1" t="s">
        <v>38</v>
      </c>
      <c r="F2110">
        <v>1</v>
      </c>
      <c r="G2110">
        <v>6</v>
      </c>
      <c r="H2110" s="1" t="s">
        <v>32</v>
      </c>
      <c r="I2110" s="3">
        <v>0.46</v>
      </c>
      <c r="J2110">
        <v>11</v>
      </c>
      <c r="K2110" s="1" t="s">
        <v>28</v>
      </c>
      <c r="L2110" s="1" t="s">
        <v>19</v>
      </c>
      <c r="M2110" s="1" t="s">
        <v>19</v>
      </c>
      <c r="N2110">
        <v>46</v>
      </c>
      <c r="O2110" s="4">
        <v>3.0208333333333333E-3</v>
      </c>
      <c r="P2110">
        <v>4</v>
      </c>
    </row>
    <row r="2111" spans="1:16" x14ac:dyDescent="0.3">
      <c r="A2111">
        <v>2110</v>
      </c>
      <c r="B2111" s="1" t="s">
        <v>23</v>
      </c>
      <c r="C2111" s="2">
        <v>44233</v>
      </c>
      <c r="D2111">
        <v>2</v>
      </c>
      <c r="E2111" s="1" t="s">
        <v>38</v>
      </c>
      <c r="F2111">
        <v>1</v>
      </c>
      <c r="G2111">
        <v>6</v>
      </c>
      <c r="H2111" s="1" t="s">
        <v>32</v>
      </c>
      <c r="I2111" s="3">
        <v>0.46</v>
      </c>
      <c r="J2111">
        <v>11</v>
      </c>
      <c r="K2111" s="1" t="s">
        <v>18</v>
      </c>
      <c r="L2111" s="1" t="s">
        <v>22</v>
      </c>
      <c r="M2111" s="1" t="s">
        <v>22</v>
      </c>
      <c r="N2111"/>
      <c r="O2111" s="4"/>
    </row>
    <row r="2112" spans="1:16" x14ac:dyDescent="0.3">
      <c r="A2112">
        <v>2111</v>
      </c>
      <c r="B2112" s="1" t="s">
        <v>27</v>
      </c>
      <c r="C2112" s="2">
        <v>44233</v>
      </c>
      <c r="D2112">
        <v>2</v>
      </c>
      <c r="E2112" s="1" t="s">
        <v>38</v>
      </c>
      <c r="F2112">
        <v>1</v>
      </c>
      <c r="G2112">
        <v>6</v>
      </c>
      <c r="H2112" s="1" t="s">
        <v>32</v>
      </c>
      <c r="I2112" s="3">
        <v>0.47599537037037037</v>
      </c>
      <c r="J2112">
        <v>11</v>
      </c>
      <c r="K2112" s="1" t="s">
        <v>28</v>
      </c>
      <c r="L2112" s="1" t="s">
        <v>19</v>
      </c>
      <c r="M2112" s="1" t="s">
        <v>19</v>
      </c>
      <c r="N2112">
        <v>78</v>
      </c>
      <c r="O2112" s="4">
        <v>2.5694444444444445E-3</v>
      </c>
      <c r="P2112">
        <v>2</v>
      </c>
    </row>
    <row r="2113" spans="1:16" x14ac:dyDescent="0.3">
      <c r="A2113">
        <v>2112</v>
      </c>
      <c r="B2113" s="1" t="s">
        <v>24</v>
      </c>
      <c r="C2113" s="2">
        <v>44233</v>
      </c>
      <c r="D2113">
        <v>2</v>
      </c>
      <c r="E2113" s="1" t="s">
        <v>38</v>
      </c>
      <c r="F2113">
        <v>1</v>
      </c>
      <c r="G2113">
        <v>6</v>
      </c>
      <c r="H2113" s="1" t="s">
        <v>32</v>
      </c>
      <c r="I2113" s="3">
        <v>0.47599537037037037</v>
      </c>
      <c r="J2113">
        <v>11</v>
      </c>
      <c r="K2113" s="1" t="s">
        <v>25</v>
      </c>
      <c r="L2113" s="1" t="s">
        <v>19</v>
      </c>
      <c r="M2113" s="1" t="s">
        <v>19</v>
      </c>
      <c r="N2113">
        <v>76</v>
      </c>
      <c r="O2113" s="4">
        <v>1.9791666666666668E-3</v>
      </c>
      <c r="P2113">
        <v>3</v>
      </c>
    </row>
    <row r="2114" spans="1:16" x14ac:dyDescent="0.3">
      <c r="A2114">
        <v>2113</v>
      </c>
      <c r="B2114" s="1" t="s">
        <v>20</v>
      </c>
      <c r="C2114" s="2">
        <v>44233</v>
      </c>
      <c r="D2114">
        <v>2</v>
      </c>
      <c r="E2114" s="1" t="s">
        <v>38</v>
      </c>
      <c r="F2114">
        <v>1</v>
      </c>
      <c r="G2114">
        <v>6</v>
      </c>
      <c r="H2114" s="1" t="s">
        <v>32</v>
      </c>
      <c r="I2114" s="3">
        <v>0.48099537037037038</v>
      </c>
      <c r="J2114">
        <v>11</v>
      </c>
      <c r="K2114" s="1" t="s">
        <v>18</v>
      </c>
      <c r="L2114" s="1" t="s">
        <v>19</v>
      </c>
      <c r="M2114" s="1" t="s">
        <v>19</v>
      </c>
      <c r="N2114">
        <v>15</v>
      </c>
      <c r="O2114" s="4">
        <v>4.43287037037037E-3</v>
      </c>
      <c r="P2114">
        <v>5</v>
      </c>
    </row>
    <row r="2115" spans="1:16" x14ac:dyDescent="0.3">
      <c r="A2115">
        <v>2114</v>
      </c>
      <c r="B2115" s="1" t="s">
        <v>20</v>
      </c>
      <c r="C2115" s="2">
        <v>44233</v>
      </c>
      <c r="D2115">
        <v>2</v>
      </c>
      <c r="E2115" s="1" t="s">
        <v>38</v>
      </c>
      <c r="F2115">
        <v>1</v>
      </c>
      <c r="G2115">
        <v>6</v>
      </c>
      <c r="H2115" s="1" t="s">
        <v>32</v>
      </c>
      <c r="I2115" s="3">
        <v>0.48099537037037038</v>
      </c>
      <c r="J2115">
        <v>11</v>
      </c>
      <c r="K2115" s="1" t="s">
        <v>26</v>
      </c>
      <c r="L2115" s="1" t="s">
        <v>22</v>
      </c>
      <c r="M2115" s="1" t="s">
        <v>22</v>
      </c>
      <c r="N2115"/>
      <c r="O2115" s="4"/>
    </row>
    <row r="2116" spans="1:16" x14ac:dyDescent="0.3">
      <c r="A2116">
        <v>2115</v>
      </c>
      <c r="B2116" s="1" t="s">
        <v>31</v>
      </c>
      <c r="C2116" s="2">
        <v>44233</v>
      </c>
      <c r="D2116">
        <v>2</v>
      </c>
      <c r="E2116" s="1" t="s">
        <v>38</v>
      </c>
      <c r="F2116">
        <v>1</v>
      </c>
      <c r="G2116">
        <v>6</v>
      </c>
      <c r="H2116" s="1" t="s">
        <v>32</v>
      </c>
      <c r="I2116" s="3">
        <v>0.48499999999999999</v>
      </c>
      <c r="J2116">
        <v>11</v>
      </c>
      <c r="K2116" s="1" t="s">
        <v>21</v>
      </c>
      <c r="L2116" s="1" t="s">
        <v>19</v>
      </c>
      <c r="M2116" s="1" t="s">
        <v>19</v>
      </c>
      <c r="N2116">
        <v>15</v>
      </c>
      <c r="O2116" s="4">
        <v>4.43287037037037E-3</v>
      </c>
      <c r="P2116">
        <v>1</v>
      </c>
    </row>
    <row r="2117" spans="1:16" x14ac:dyDescent="0.3">
      <c r="A2117">
        <v>2116</v>
      </c>
      <c r="B2117" s="1" t="s">
        <v>20</v>
      </c>
      <c r="C2117" s="2">
        <v>44233</v>
      </c>
      <c r="D2117">
        <v>2</v>
      </c>
      <c r="E2117" s="1" t="s">
        <v>38</v>
      </c>
      <c r="F2117">
        <v>1</v>
      </c>
      <c r="G2117">
        <v>6</v>
      </c>
      <c r="H2117" s="1" t="s">
        <v>32</v>
      </c>
      <c r="I2117" s="3">
        <v>0.48499999999999999</v>
      </c>
      <c r="J2117">
        <v>11</v>
      </c>
      <c r="K2117" s="1" t="s">
        <v>25</v>
      </c>
      <c r="L2117" s="1" t="s">
        <v>22</v>
      </c>
      <c r="M2117" s="1" t="s">
        <v>22</v>
      </c>
      <c r="N2117"/>
      <c r="O2117" s="4"/>
    </row>
    <row r="2118" spans="1:16" x14ac:dyDescent="0.3">
      <c r="A2118">
        <v>2117</v>
      </c>
      <c r="B2118" s="1" t="s">
        <v>20</v>
      </c>
      <c r="C2118" s="2">
        <v>44233</v>
      </c>
      <c r="D2118">
        <v>2</v>
      </c>
      <c r="E2118" s="1" t="s">
        <v>38</v>
      </c>
      <c r="F2118">
        <v>1</v>
      </c>
      <c r="G2118">
        <v>6</v>
      </c>
      <c r="H2118" s="1" t="s">
        <v>32</v>
      </c>
      <c r="I2118" s="3">
        <v>0.49700231481481483</v>
      </c>
      <c r="J2118">
        <v>11</v>
      </c>
      <c r="K2118" s="1" t="s">
        <v>26</v>
      </c>
      <c r="L2118" s="1" t="s">
        <v>19</v>
      </c>
      <c r="M2118" s="1" t="s">
        <v>19</v>
      </c>
      <c r="N2118">
        <v>82</v>
      </c>
      <c r="O2118" s="4">
        <v>1.4236111111111112E-3</v>
      </c>
      <c r="P2118">
        <v>4</v>
      </c>
    </row>
    <row r="2119" spans="1:16" x14ac:dyDescent="0.3">
      <c r="A2119">
        <v>2118</v>
      </c>
      <c r="B2119" s="1" t="s">
        <v>24</v>
      </c>
      <c r="C2119" s="2">
        <v>44233</v>
      </c>
      <c r="D2119">
        <v>2</v>
      </c>
      <c r="E2119" s="1" t="s">
        <v>38</v>
      </c>
      <c r="F2119">
        <v>1</v>
      </c>
      <c r="G2119">
        <v>6</v>
      </c>
      <c r="H2119" s="1" t="s">
        <v>32</v>
      </c>
      <c r="I2119" s="3">
        <v>0.49700231481481483</v>
      </c>
      <c r="J2119">
        <v>11</v>
      </c>
      <c r="K2119" s="1" t="s">
        <v>26</v>
      </c>
      <c r="L2119" s="1" t="s">
        <v>19</v>
      </c>
      <c r="M2119" s="1" t="s">
        <v>19</v>
      </c>
      <c r="N2119">
        <v>59</v>
      </c>
      <c r="O2119" s="4">
        <v>4.0162037037037041E-3</v>
      </c>
      <c r="P2119">
        <v>1</v>
      </c>
    </row>
    <row r="2120" spans="1:16" x14ac:dyDescent="0.3">
      <c r="A2120">
        <v>2119</v>
      </c>
      <c r="B2120" s="1" t="s">
        <v>31</v>
      </c>
      <c r="C2120" s="2">
        <v>44233</v>
      </c>
      <c r="D2120">
        <v>2</v>
      </c>
      <c r="E2120" s="1" t="s">
        <v>38</v>
      </c>
      <c r="F2120">
        <v>1</v>
      </c>
      <c r="G2120">
        <v>6</v>
      </c>
      <c r="H2120" s="1" t="s">
        <v>32</v>
      </c>
      <c r="I2120" s="3">
        <v>0.50200231481481483</v>
      </c>
      <c r="J2120">
        <v>12</v>
      </c>
      <c r="K2120" s="1" t="s">
        <v>28</v>
      </c>
      <c r="L2120" s="1" t="s">
        <v>19</v>
      </c>
      <c r="M2120" s="1" t="s">
        <v>19</v>
      </c>
      <c r="N2120">
        <v>41</v>
      </c>
      <c r="O2120" s="4">
        <v>5.6712962962962967E-4</v>
      </c>
      <c r="P2120">
        <v>4</v>
      </c>
    </row>
    <row r="2121" spans="1:16" x14ac:dyDescent="0.3">
      <c r="A2121">
        <v>2120</v>
      </c>
      <c r="B2121" s="1" t="s">
        <v>30</v>
      </c>
      <c r="C2121" s="2">
        <v>44233</v>
      </c>
      <c r="D2121">
        <v>2</v>
      </c>
      <c r="E2121" s="1" t="s">
        <v>38</v>
      </c>
      <c r="F2121">
        <v>1</v>
      </c>
      <c r="G2121">
        <v>6</v>
      </c>
      <c r="H2121" s="1" t="s">
        <v>32</v>
      </c>
      <c r="I2121" s="3">
        <v>0.50200231481481483</v>
      </c>
      <c r="J2121">
        <v>12</v>
      </c>
      <c r="K2121" s="1" t="s">
        <v>28</v>
      </c>
      <c r="L2121" s="1" t="s">
        <v>19</v>
      </c>
      <c r="M2121" s="1" t="s">
        <v>19</v>
      </c>
      <c r="N2121">
        <v>39</v>
      </c>
      <c r="O2121" s="4">
        <v>3.0902777777777777E-3</v>
      </c>
      <c r="P2121">
        <v>3</v>
      </c>
    </row>
    <row r="2122" spans="1:16" x14ac:dyDescent="0.3">
      <c r="A2122">
        <v>2121</v>
      </c>
      <c r="B2122" s="1" t="s">
        <v>30</v>
      </c>
      <c r="C2122" s="2">
        <v>44233</v>
      </c>
      <c r="D2122">
        <v>2</v>
      </c>
      <c r="E2122" s="1" t="s">
        <v>38</v>
      </c>
      <c r="F2122">
        <v>1</v>
      </c>
      <c r="G2122">
        <v>6</v>
      </c>
      <c r="H2122" s="1" t="s">
        <v>32</v>
      </c>
      <c r="I2122" s="3">
        <v>0.50900462962962967</v>
      </c>
      <c r="J2122">
        <v>12</v>
      </c>
      <c r="K2122" s="1" t="s">
        <v>25</v>
      </c>
      <c r="L2122" s="1" t="s">
        <v>22</v>
      </c>
      <c r="M2122" s="1" t="s">
        <v>22</v>
      </c>
      <c r="N2122"/>
      <c r="O2122" s="4"/>
    </row>
    <row r="2123" spans="1:16" x14ac:dyDescent="0.3">
      <c r="A2123">
        <v>2122</v>
      </c>
      <c r="B2123" s="1" t="s">
        <v>30</v>
      </c>
      <c r="C2123" s="2">
        <v>44233</v>
      </c>
      <c r="D2123">
        <v>2</v>
      </c>
      <c r="E2123" s="1" t="s">
        <v>38</v>
      </c>
      <c r="F2123">
        <v>1</v>
      </c>
      <c r="G2123">
        <v>6</v>
      </c>
      <c r="H2123" s="1" t="s">
        <v>32</v>
      </c>
      <c r="I2123" s="3">
        <v>0.50900462962962967</v>
      </c>
      <c r="J2123">
        <v>12</v>
      </c>
      <c r="K2123" s="1" t="s">
        <v>26</v>
      </c>
      <c r="L2123" s="1" t="s">
        <v>19</v>
      </c>
      <c r="M2123" s="1" t="s">
        <v>19</v>
      </c>
      <c r="N2123">
        <v>108</v>
      </c>
      <c r="O2123" s="4">
        <v>2.650462962962963E-3</v>
      </c>
      <c r="P2123">
        <v>4</v>
      </c>
    </row>
    <row r="2124" spans="1:16" x14ac:dyDescent="0.3">
      <c r="A2124">
        <v>2123</v>
      </c>
      <c r="B2124" s="1" t="s">
        <v>23</v>
      </c>
      <c r="C2124" s="2">
        <v>44233</v>
      </c>
      <c r="D2124">
        <v>2</v>
      </c>
      <c r="E2124" s="1" t="s">
        <v>38</v>
      </c>
      <c r="F2124">
        <v>1</v>
      </c>
      <c r="G2124">
        <v>6</v>
      </c>
      <c r="H2124" s="1" t="s">
        <v>32</v>
      </c>
      <c r="I2124" s="3">
        <v>0.52299768518518519</v>
      </c>
      <c r="J2124">
        <v>12</v>
      </c>
      <c r="K2124" s="1" t="s">
        <v>25</v>
      </c>
      <c r="L2124" s="1" t="s">
        <v>19</v>
      </c>
      <c r="M2124" s="1" t="s">
        <v>19</v>
      </c>
      <c r="N2124">
        <v>48</v>
      </c>
      <c r="O2124" s="4">
        <v>1.8055555555555555E-3</v>
      </c>
      <c r="P2124">
        <v>4</v>
      </c>
    </row>
    <row r="2125" spans="1:16" x14ac:dyDescent="0.3">
      <c r="A2125">
        <v>2124</v>
      </c>
      <c r="B2125" s="1" t="s">
        <v>24</v>
      </c>
      <c r="C2125" s="2">
        <v>44233</v>
      </c>
      <c r="D2125">
        <v>2</v>
      </c>
      <c r="E2125" s="1" t="s">
        <v>38</v>
      </c>
      <c r="F2125">
        <v>1</v>
      </c>
      <c r="G2125">
        <v>6</v>
      </c>
      <c r="H2125" s="1" t="s">
        <v>32</v>
      </c>
      <c r="I2125" s="3">
        <v>0.52299768518518519</v>
      </c>
      <c r="J2125">
        <v>12</v>
      </c>
      <c r="K2125" s="1" t="s">
        <v>25</v>
      </c>
      <c r="L2125" s="1" t="s">
        <v>19</v>
      </c>
      <c r="M2125" s="1" t="s">
        <v>19</v>
      </c>
      <c r="N2125">
        <v>106</v>
      </c>
      <c r="O2125" s="4">
        <v>1.2037037037037038E-3</v>
      </c>
      <c r="P2125">
        <v>5</v>
      </c>
    </row>
    <row r="2126" spans="1:16" x14ac:dyDescent="0.3">
      <c r="A2126">
        <v>2125</v>
      </c>
      <c r="B2126" s="1" t="s">
        <v>20</v>
      </c>
      <c r="C2126" s="2">
        <v>44233</v>
      </c>
      <c r="D2126">
        <v>2</v>
      </c>
      <c r="E2126" s="1" t="s">
        <v>38</v>
      </c>
      <c r="F2126">
        <v>1</v>
      </c>
      <c r="G2126">
        <v>6</v>
      </c>
      <c r="H2126" s="1" t="s">
        <v>32</v>
      </c>
      <c r="I2126" s="3">
        <v>0.53700231481481486</v>
      </c>
      <c r="J2126">
        <v>12</v>
      </c>
      <c r="K2126" s="1" t="s">
        <v>21</v>
      </c>
      <c r="L2126" s="1" t="s">
        <v>19</v>
      </c>
      <c r="M2126" s="1" t="s">
        <v>19</v>
      </c>
      <c r="N2126">
        <v>100</v>
      </c>
      <c r="O2126" s="4">
        <v>1.6550925925925926E-3</v>
      </c>
      <c r="P2126">
        <v>1</v>
      </c>
    </row>
    <row r="2127" spans="1:16" x14ac:dyDescent="0.3">
      <c r="A2127">
        <v>2126</v>
      </c>
      <c r="B2127" s="1" t="s">
        <v>27</v>
      </c>
      <c r="C2127" s="2">
        <v>44233</v>
      </c>
      <c r="D2127">
        <v>2</v>
      </c>
      <c r="E2127" s="1" t="s">
        <v>38</v>
      </c>
      <c r="F2127">
        <v>1</v>
      </c>
      <c r="G2127">
        <v>6</v>
      </c>
      <c r="H2127" s="1" t="s">
        <v>32</v>
      </c>
      <c r="I2127" s="3">
        <v>0.53700231481481486</v>
      </c>
      <c r="J2127">
        <v>12</v>
      </c>
      <c r="K2127" s="1" t="s">
        <v>21</v>
      </c>
      <c r="L2127" s="1" t="s">
        <v>19</v>
      </c>
      <c r="M2127" s="1" t="s">
        <v>19</v>
      </c>
      <c r="N2127">
        <v>109</v>
      </c>
      <c r="O2127" s="4">
        <v>2.1527777777777778E-3</v>
      </c>
      <c r="P2127">
        <v>2</v>
      </c>
    </row>
    <row r="2128" spans="1:16" x14ac:dyDescent="0.3">
      <c r="A2128">
        <v>2127</v>
      </c>
      <c r="B2128" s="1" t="s">
        <v>15</v>
      </c>
      <c r="C2128" s="2">
        <v>44233</v>
      </c>
      <c r="D2128">
        <v>2</v>
      </c>
      <c r="E2128" s="1" t="s">
        <v>38</v>
      </c>
      <c r="F2128">
        <v>1</v>
      </c>
      <c r="G2128">
        <v>6</v>
      </c>
      <c r="H2128" s="1" t="s">
        <v>32</v>
      </c>
      <c r="I2128" s="3">
        <v>0.54400462962962959</v>
      </c>
      <c r="J2128">
        <v>13</v>
      </c>
      <c r="K2128" s="1" t="s">
        <v>28</v>
      </c>
      <c r="L2128" s="1" t="s">
        <v>22</v>
      </c>
      <c r="M2128" s="1" t="s">
        <v>22</v>
      </c>
      <c r="N2128"/>
      <c r="O2128" s="4"/>
    </row>
    <row r="2129" spans="1:16" x14ac:dyDescent="0.3">
      <c r="A2129">
        <v>2128</v>
      </c>
      <c r="B2129" s="1" t="s">
        <v>20</v>
      </c>
      <c r="C2129" s="2">
        <v>44233</v>
      </c>
      <c r="D2129">
        <v>2</v>
      </c>
      <c r="E2129" s="1" t="s">
        <v>38</v>
      </c>
      <c r="F2129">
        <v>1</v>
      </c>
      <c r="G2129">
        <v>6</v>
      </c>
      <c r="H2129" s="1" t="s">
        <v>32</v>
      </c>
      <c r="I2129" s="3">
        <v>0.54400462962962959</v>
      </c>
      <c r="J2129">
        <v>13</v>
      </c>
      <c r="K2129" s="1" t="s">
        <v>28</v>
      </c>
      <c r="L2129" s="1" t="s">
        <v>19</v>
      </c>
      <c r="M2129" s="1" t="s">
        <v>22</v>
      </c>
      <c r="N2129">
        <v>26</v>
      </c>
      <c r="O2129" s="4">
        <v>2.4305555555555556E-3</v>
      </c>
      <c r="P2129">
        <v>3</v>
      </c>
    </row>
    <row r="2130" spans="1:16" x14ac:dyDescent="0.3">
      <c r="A2130">
        <v>2129</v>
      </c>
      <c r="B2130" s="1" t="s">
        <v>31</v>
      </c>
      <c r="C2130" s="2">
        <v>44233</v>
      </c>
      <c r="D2130">
        <v>2</v>
      </c>
      <c r="E2130" s="1" t="s">
        <v>38</v>
      </c>
      <c r="F2130">
        <v>1</v>
      </c>
      <c r="G2130">
        <v>6</v>
      </c>
      <c r="H2130" s="1" t="s">
        <v>32</v>
      </c>
      <c r="I2130" s="3">
        <v>0.56900462962962961</v>
      </c>
      <c r="J2130">
        <v>13</v>
      </c>
      <c r="K2130" s="1" t="s">
        <v>21</v>
      </c>
      <c r="L2130" s="1" t="s">
        <v>19</v>
      </c>
      <c r="M2130" s="1" t="s">
        <v>19</v>
      </c>
      <c r="N2130">
        <v>96</v>
      </c>
      <c r="O2130" s="4">
        <v>4.0509259259259257E-3</v>
      </c>
      <c r="P2130">
        <v>4</v>
      </c>
    </row>
    <row r="2131" spans="1:16" x14ac:dyDescent="0.3">
      <c r="A2131">
        <v>2130</v>
      </c>
      <c r="B2131" s="1" t="s">
        <v>24</v>
      </c>
      <c r="C2131" s="2">
        <v>44233</v>
      </c>
      <c r="D2131">
        <v>2</v>
      </c>
      <c r="E2131" s="1" t="s">
        <v>38</v>
      </c>
      <c r="F2131">
        <v>1</v>
      </c>
      <c r="G2131">
        <v>6</v>
      </c>
      <c r="H2131" s="1" t="s">
        <v>32</v>
      </c>
      <c r="I2131" s="3">
        <v>0.56900462962962961</v>
      </c>
      <c r="J2131">
        <v>13</v>
      </c>
      <c r="K2131" s="1" t="s">
        <v>28</v>
      </c>
      <c r="L2131" s="1" t="s">
        <v>19</v>
      </c>
      <c r="M2131" s="1" t="s">
        <v>19</v>
      </c>
      <c r="N2131">
        <v>23</v>
      </c>
      <c r="O2131" s="4">
        <v>4.1087962962962962E-3</v>
      </c>
      <c r="P2131">
        <v>5</v>
      </c>
    </row>
    <row r="2132" spans="1:16" x14ac:dyDescent="0.3">
      <c r="A2132">
        <v>2131</v>
      </c>
      <c r="B2132" s="1" t="s">
        <v>30</v>
      </c>
      <c r="C2132" s="2">
        <v>44233</v>
      </c>
      <c r="D2132">
        <v>2</v>
      </c>
      <c r="E2132" s="1" t="s">
        <v>38</v>
      </c>
      <c r="F2132">
        <v>1</v>
      </c>
      <c r="G2132">
        <v>6</v>
      </c>
      <c r="H2132" s="1" t="s">
        <v>32</v>
      </c>
      <c r="I2132" s="3">
        <v>0.57200231481481478</v>
      </c>
      <c r="J2132">
        <v>13</v>
      </c>
      <c r="K2132" s="1" t="s">
        <v>25</v>
      </c>
      <c r="L2132" s="1" t="s">
        <v>22</v>
      </c>
      <c r="M2132" s="1" t="s">
        <v>22</v>
      </c>
      <c r="N2132"/>
      <c r="O2132" s="4"/>
    </row>
    <row r="2133" spans="1:16" x14ac:dyDescent="0.3">
      <c r="A2133">
        <v>2132</v>
      </c>
      <c r="B2133" s="1" t="s">
        <v>15</v>
      </c>
      <c r="C2133" s="2">
        <v>44233</v>
      </c>
      <c r="D2133">
        <v>2</v>
      </c>
      <c r="E2133" s="1" t="s">
        <v>38</v>
      </c>
      <c r="F2133">
        <v>1</v>
      </c>
      <c r="G2133">
        <v>6</v>
      </c>
      <c r="H2133" s="1" t="s">
        <v>32</v>
      </c>
      <c r="I2133" s="3">
        <v>0.57200231481481478</v>
      </c>
      <c r="J2133">
        <v>13</v>
      </c>
      <c r="K2133" s="1" t="s">
        <v>25</v>
      </c>
      <c r="L2133" s="1" t="s">
        <v>19</v>
      </c>
      <c r="M2133" s="1" t="s">
        <v>19</v>
      </c>
      <c r="N2133">
        <v>123</v>
      </c>
      <c r="O2133" s="4">
        <v>1.8981481481481482E-3</v>
      </c>
      <c r="P2133">
        <v>3</v>
      </c>
    </row>
    <row r="2134" spans="1:16" x14ac:dyDescent="0.3">
      <c r="A2134">
        <v>2133</v>
      </c>
      <c r="B2134" s="1" t="s">
        <v>31</v>
      </c>
      <c r="C2134" s="2">
        <v>44233</v>
      </c>
      <c r="D2134">
        <v>2</v>
      </c>
      <c r="E2134" s="1" t="s">
        <v>38</v>
      </c>
      <c r="F2134">
        <v>1</v>
      </c>
      <c r="G2134">
        <v>6</v>
      </c>
      <c r="H2134" s="1" t="s">
        <v>32</v>
      </c>
      <c r="I2134" s="3">
        <v>0.62</v>
      </c>
      <c r="J2134">
        <v>14</v>
      </c>
      <c r="K2134" s="1" t="s">
        <v>21</v>
      </c>
      <c r="L2134" s="1" t="s">
        <v>22</v>
      </c>
      <c r="M2134" s="1" t="s">
        <v>22</v>
      </c>
      <c r="N2134"/>
      <c r="O2134" s="4"/>
    </row>
    <row r="2135" spans="1:16" x14ac:dyDescent="0.3">
      <c r="A2135">
        <v>2134</v>
      </c>
      <c r="B2135" s="1" t="s">
        <v>31</v>
      </c>
      <c r="C2135" s="2">
        <v>44233</v>
      </c>
      <c r="D2135">
        <v>2</v>
      </c>
      <c r="E2135" s="1" t="s">
        <v>38</v>
      </c>
      <c r="F2135">
        <v>1</v>
      </c>
      <c r="G2135">
        <v>6</v>
      </c>
      <c r="H2135" s="1" t="s">
        <v>32</v>
      </c>
      <c r="I2135" s="3">
        <v>0.62</v>
      </c>
      <c r="J2135">
        <v>14</v>
      </c>
      <c r="K2135" s="1" t="s">
        <v>18</v>
      </c>
      <c r="L2135" s="1" t="s">
        <v>19</v>
      </c>
      <c r="M2135" s="1" t="s">
        <v>19</v>
      </c>
      <c r="N2135">
        <v>55</v>
      </c>
      <c r="O2135" s="4">
        <v>2.8703703703703703E-3</v>
      </c>
      <c r="P2135">
        <v>5</v>
      </c>
    </row>
    <row r="2136" spans="1:16" x14ac:dyDescent="0.3">
      <c r="A2136">
        <v>2135</v>
      </c>
      <c r="B2136" s="1" t="s">
        <v>20</v>
      </c>
      <c r="C2136" s="2">
        <v>44233</v>
      </c>
      <c r="D2136">
        <v>2</v>
      </c>
      <c r="E2136" s="1" t="s">
        <v>38</v>
      </c>
      <c r="F2136">
        <v>1</v>
      </c>
      <c r="G2136">
        <v>6</v>
      </c>
      <c r="H2136" s="1" t="s">
        <v>32</v>
      </c>
      <c r="I2136" s="3">
        <v>0.62200231481481483</v>
      </c>
      <c r="J2136">
        <v>14</v>
      </c>
      <c r="K2136" s="1" t="s">
        <v>21</v>
      </c>
      <c r="L2136" s="1" t="s">
        <v>19</v>
      </c>
      <c r="M2136" s="1" t="s">
        <v>19</v>
      </c>
      <c r="N2136">
        <v>44</v>
      </c>
      <c r="O2136" s="4">
        <v>4.5717592592592589E-3</v>
      </c>
      <c r="P2136">
        <v>4</v>
      </c>
    </row>
    <row r="2137" spans="1:16" x14ac:dyDescent="0.3">
      <c r="A2137">
        <v>2136</v>
      </c>
      <c r="B2137" s="1" t="s">
        <v>15</v>
      </c>
      <c r="C2137" s="2">
        <v>44233</v>
      </c>
      <c r="D2137">
        <v>2</v>
      </c>
      <c r="E2137" s="1" t="s">
        <v>38</v>
      </c>
      <c r="F2137">
        <v>1</v>
      </c>
      <c r="G2137">
        <v>6</v>
      </c>
      <c r="H2137" s="1" t="s">
        <v>32</v>
      </c>
      <c r="I2137" s="3">
        <v>0.62200231481481483</v>
      </c>
      <c r="J2137">
        <v>14</v>
      </c>
      <c r="K2137" s="1" t="s">
        <v>25</v>
      </c>
      <c r="L2137" s="1" t="s">
        <v>19</v>
      </c>
      <c r="M2137" s="1" t="s">
        <v>19</v>
      </c>
      <c r="N2137">
        <v>73</v>
      </c>
      <c r="O2137" s="4">
        <v>3.6342592592592594E-3</v>
      </c>
      <c r="P2137">
        <v>1</v>
      </c>
    </row>
    <row r="2138" spans="1:16" x14ac:dyDescent="0.3">
      <c r="A2138">
        <v>2137</v>
      </c>
      <c r="B2138" s="1" t="s">
        <v>23</v>
      </c>
      <c r="C2138" s="2">
        <v>44233</v>
      </c>
      <c r="D2138">
        <v>2</v>
      </c>
      <c r="E2138" s="1" t="s">
        <v>38</v>
      </c>
      <c r="F2138">
        <v>1</v>
      </c>
      <c r="G2138">
        <v>6</v>
      </c>
      <c r="H2138" s="1" t="s">
        <v>32</v>
      </c>
      <c r="I2138" s="3">
        <v>0.66200231481481486</v>
      </c>
      <c r="J2138">
        <v>15</v>
      </c>
      <c r="K2138" s="1" t="s">
        <v>25</v>
      </c>
      <c r="L2138" s="1" t="s">
        <v>19</v>
      </c>
      <c r="M2138" s="1" t="s">
        <v>19</v>
      </c>
      <c r="N2138">
        <v>63</v>
      </c>
      <c r="O2138" s="4">
        <v>4.7569444444444447E-3</v>
      </c>
      <c r="P2138">
        <v>3</v>
      </c>
    </row>
    <row r="2139" spans="1:16" x14ac:dyDescent="0.3">
      <c r="A2139">
        <v>2138</v>
      </c>
      <c r="B2139" s="1" t="s">
        <v>15</v>
      </c>
      <c r="C2139" s="2">
        <v>44233</v>
      </c>
      <c r="D2139">
        <v>2</v>
      </c>
      <c r="E2139" s="1" t="s">
        <v>38</v>
      </c>
      <c r="F2139">
        <v>1</v>
      </c>
      <c r="G2139">
        <v>6</v>
      </c>
      <c r="H2139" s="1" t="s">
        <v>32</v>
      </c>
      <c r="I2139" s="3">
        <v>0.66200231481481486</v>
      </c>
      <c r="J2139">
        <v>15</v>
      </c>
      <c r="K2139" s="1" t="s">
        <v>25</v>
      </c>
      <c r="L2139" s="1" t="s">
        <v>22</v>
      </c>
      <c r="M2139" s="1" t="s">
        <v>22</v>
      </c>
      <c r="N2139"/>
      <c r="O2139" s="4"/>
    </row>
    <row r="2140" spans="1:16" x14ac:dyDescent="0.3">
      <c r="A2140">
        <v>2139</v>
      </c>
      <c r="B2140" s="1" t="s">
        <v>31</v>
      </c>
      <c r="C2140" s="2">
        <v>44233</v>
      </c>
      <c r="D2140">
        <v>2</v>
      </c>
      <c r="E2140" s="1" t="s">
        <v>38</v>
      </c>
      <c r="F2140">
        <v>1</v>
      </c>
      <c r="G2140">
        <v>6</v>
      </c>
      <c r="H2140" s="1" t="s">
        <v>32</v>
      </c>
      <c r="I2140" s="3">
        <v>0.69799768518518523</v>
      </c>
      <c r="J2140">
        <v>16</v>
      </c>
      <c r="K2140" s="1" t="s">
        <v>26</v>
      </c>
      <c r="L2140" s="1" t="s">
        <v>19</v>
      </c>
      <c r="M2140" s="1" t="s">
        <v>19</v>
      </c>
      <c r="N2140">
        <v>82</v>
      </c>
      <c r="O2140" s="4">
        <v>1.6782407407407408E-3</v>
      </c>
      <c r="P2140">
        <v>2</v>
      </c>
    </row>
    <row r="2141" spans="1:16" x14ac:dyDescent="0.3">
      <c r="A2141">
        <v>2140</v>
      </c>
      <c r="B2141" s="1" t="s">
        <v>24</v>
      </c>
      <c r="C2141" s="2">
        <v>44233</v>
      </c>
      <c r="D2141">
        <v>2</v>
      </c>
      <c r="E2141" s="1" t="s">
        <v>38</v>
      </c>
      <c r="F2141">
        <v>1</v>
      </c>
      <c r="G2141">
        <v>6</v>
      </c>
      <c r="H2141" s="1" t="s">
        <v>32</v>
      </c>
      <c r="I2141" s="3">
        <v>0.69799768518518523</v>
      </c>
      <c r="J2141">
        <v>16</v>
      </c>
      <c r="K2141" s="1" t="s">
        <v>18</v>
      </c>
      <c r="L2141" s="1" t="s">
        <v>19</v>
      </c>
      <c r="M2141" s="1" t="s">
        <v>19</v>
      </c>
      <c r="N2141">
        <v>113</v>
      </c>
      <c r="O2141" s="4">
        <v>4.363425925925926E-3</v>
      </c>
      <c r="P2141">
        <v>4</v>
      </c>
    </row>
    <row r="2142" spans="1:16" x14ac:dyDescent="0.3">
      <c r="A2142">
        <v>2141</v>
      </c>
      <c r="B2142" s="1" t="s">
        <v>24</v>
      </c>
      <c r="C2142" s="2">
        <v>44233</v>
      </c>
      <c r="D2142">
        <v>2</v>
      </c>
      <c r="E2142" s="1" t="s">
        <v>38</v>
      </c>
      <c r="F2142">
        <v>1</v>
      </c>
      <c r="G2142">
        <v>6</v>
      </c>
      <c r="H2142" s="1" t="s">
        <v>32</v>
      </c>
      <c r="I2142" s="3">
        <v>0.71</v>
      </c>
      <c r="J2142">
        <v>17</v>
      </c>
      <c r="K2142" s="1" t="s">
        <v>21</v>
      </c>
      <c r="L2142" s="1" t="s">
        <v>19</v>
      </c>
      <c r="M2142" s="1" t="s">
        <v>22</v>
      </c>
      <c r="N2142">
        <v>57</v>
      </c>
      <c r="O2142" s="4">
        <v>4.3055555555555555E-3</v>
      </c>
      <c r="P2142">
        <v>4</v>
      </c>
    </row>
    <row r="2143" spans="1:16" x14ac:dyDescent="0.3">
      <c r="A2143">
        <v>2142</v>
      </c>
      <c r="B2143" s="1" t="s">
        <v>23</v>
      </c>
      <c r="C2143" s="2">
        <v>44233</v>
      </c>
      <c r="D2143">
        <v>2</v>
      </c>
      <c r="E2143" s="1" t="s">
        <v>38</v>
      </c>
      <c r="F2143">
        <v>1</v>
      </c>
      <c r="G2143">
        <v>6</v>
      </c>
      <c r="H2143" s="1" t="s">
        <v>32</v>
      </c>
      <c r="I2143" s="3">
        <v>0.71</v>
      </c>
      <c r="J2143">
        <v>17</v>
      </c>
      <c r="K2143" s="1" t="s">
        <v>28</v>
      </c>
      <c r="L2143" s="1" t="s">
        <v>19</v>
      </c>
      <c r="M2143" s="1" t="s">
        <v>19</v>
      </c>
      <c r="N2143">
        <v>63</v>
      </c>
      <c r="O2143" s="4">
        <v>1.0069444444444444E-3</v>
      </c>
      <c r="P2143">
        <v>1</v>
      </c>
    </row>
    <row r="2144" spans="1:16" x14ac:dyDescent="0.3">
      <c r="A2144">
        <v>2143</v>
      </c>
      <c r="B2144" s="1" t="s">
        <v>15</v>
      </c>
      <c r="C2144" s="2">
        <v>44233</v>
      </c>
      <c r="D2144">
        <v>2</v>
      </c>
      <c r="E2144" s="1" t="s">
        <v>38</v>
      </c>
      <c r="F2144">
        <v>1</v>
      </c>
      <c r="G2144">
        <v>6</v>
      </c>
      <c r="H2144" s="1" t="s">
        <v>32</v>
      </c>
      <c r="I2144" s="3">
        <v>0.73</v>
      </c>
      <c r="J2144">
        <v>17</v>
      </c>
      <c r="K2144" s="1" t="s">
        <v>26</v>
      </c>
      <c r="L2144" s="1" t="s">
        <v>19</v>
      </c>
      <c r="M2144" s="1" t="s">
        <v>19</v>
      </c>
      <c r="N2144">
        <v>120</v>
      </c>
      <c r="O2144" s="4">
        <v>3.6226851851851854E-3</v>
      </c>
      <c r="P2144">
        <v>4</v>
      </c>
    </row>
    <row r="2145" spans="1:16" x14ac:dyDescent="0.3">
      <c r="A2145">
        <v>2144</v>
      </c>
      <c r="B2145" s="1" t="s">
        <v>27</v>
      </c>
      <c r="C2145" s="2">
        <v>44233</v>
      </c>
      <c r="D2145">
        <v>2</v>
      </c>
      <c r="E2145" s="1" t="s">
        <v>38</v>
      </c>
      <c r="F2145">
        <v>1</v>
      </c>
      <c r="G2145">
        <v>6</v>
      </c>
      <c r="H2145" s="1" t="s">
        <v>32</v>
      </c>
      <c r="I2145" s="3">
        <v>0.73</v>
      </c>
      <c r="J2145">
        <v>17</v>
      </c>
      <c r="K2145" s="1" t="s">
        <v>21</v>
      </c>
      <c r="L2145" s="1" t="s">
        <v>19</v>
      </c>
      <c r="M2145" s="1" t="s">
        <v>19</v>
      </c>
      <c r="N2145">
        <v>68</v>
      </c>
      <c r="O2145" s="4">
        <v>3.9583333333333337E-3</v>
      </c>
      <c r="P2145">
        <v>5</v>
      </c>
    </row>
    <row r="2146" spans="1:16" x14ac:dyDescent="0.3">
      <c r="A2146">
        <v>2145</v>
      </c>
      <c r="B2146" s="1" t="s">
        <v>30</v>
      </c>
      <c r="C2146" s="2">
        <v>44233</v>
      </c>
      <c r="D2146">
        <v>2</v>
      </c>
      <c r="E2146" s="1" t="s">
        <v>38</v>
      </c>
      <c r="F2146">
        <v>1</v>
      </c>
      <c r="G2146">
        <v>6</v>
      </c>
      <c r="H2146" s="1" t="s">
        <v>32</v>
      </c>
      <c r="I2146" s="3">
        <v>0.73299768518518515</v>
      </c>
      <c r="J2146">
        <v>17</v>
      </c>
      <c r="K2146" s="1" t="s">
        <v>18</v>
      </c>
      <c r="L2146" s="1" t="s">
        <v>19</v>
      </c>
      <c r="M2146" s="1" t="s">
        <v>19</v>
      </c>
      <c r="N2146">
        <v>31</v>
      </c>
      <c r="O2146" s="4">
        <v>1.5625000000000001E-3</v>
      </c>
      <c r="P2146">
        <v>3</v>
      </c>
    </row>
    <row r="2147" spans="1:16" x14ac:dyDescent="0.3">
      <c r="A2147">
        <v>2146</v>
      </c>
      <c r="B2147" s="1" t="s">
        <v>20</v>
      </c>
      <c r="C2147" s="2">
        <v>44233</v>
      </c>
      <c r="D2147">
        <v>2</v>
      </c>
      <c r="E2147" s="1" t="s">
        <v>38</v>
      </c>
      <c r="F2147">
        <v>1</v>
      </c>
      <c r="G2147">
        <v>6</v>
      </c>
      <c r="H2147" s="1" t="s">
        <v>32</v>
      </c>
      <c r="I2147" s="3">
        <v>0.73299768518518515</v>
      </c>
      <c r="J2147">
        <v>17</v>
      </c>
      <c r="K2147" s="1" t="s">
        <v>28</v>
      </c>
      <c r="L2147" s="1" t="s">
        <v>19</v>
      </c>
      <c r="M2147" s="1" t="s">
        <v>19</v>
      </c>
      <c r="N2147">
        <v>44</v>
      </c>
      <c r="O2147" s="4">
        <v>3.5300925925925925E-3</v>
      </c>
      <c r="P2147">
        <v>3</v>
      </c>
    </row>
    <row r="2148" spans="1:16" x14ac:dyDescent="0.3">
      <c r="A2148">
        <v>2147</v>
      </c>
      <c r="B2148" s="1" t="s">
        <v>20</v>
      </c>
      <c r="C2148" s="2">
        <v>44233</v>
      </c>
      <c r="D2148">
        <v>2</v>
      </c>
      <c r="E2148" s="1" t="s">
        <v>38</v>
      </c>
      <c r="F2148">
        <v>1</v>
      </c>
      <c r="G2148">
        <v>6</v>
      </c>
      <c r="H2148" s="1" t="s">
        <v>32</v>
      </c>
      <c r="I2148" s="3">
        <v>0.73299768518518515</v>
      </c>
      <c r="J2148">
        <v>17</v>
      </c>
      <c r="K2148" s="1" t="s">
        <v>25</v>
      </c>
      <c r="L2148" s="1" t="s">
        <v>19</v>
      </c>
      <c r="M2148" s="1" t="s">
        <v>19</v>
      </c>
      <c r="N2148">
        <v>84</v>
      </c>
      <c r="O2148" s="4">
        <v>2.4652777777777776E-3</v>
      </c>
      <c r="P2148">
        <v>5</v>
      </c>
    </row>
    <row r="2149" spans="1:16" x14ac:dyDescent="0.3">
      <c r="A2149">
        <v>2148</v>
      </c>
      <c r="B2149" s="1" t="s">
        <v>24</v>
      </c>
      <c r="C2149" s="2">
        <v>44233</v>
      </c>
      <c r="D2149">
        <v>2</v>
      </c>
      <c r="E2149" s="1" t="s">
        <v>38</v>
      </c>
      <c r="F2149">
        <v>1</v>
      </c>
      <c r="G2149">
        <v>6</v>
      </c>
      <c r="H2149" s="1" t="s">
        <v>32</v>
      </c>
      <c r="I2149" s="3">
        <v>0.73299768518518515</v>
      </c>
      <c r="J2149">
        <v>17</v>
      </c>
      <c r="K2149" s="1" t="s">
        <v>21</v>
      </c>
      <c r="L2149" s="1" t="s">
        <v>19</v>
      </c>
      <c r="M2149" s="1" t="s">
        <v>19</v>
      </c>
      <c r="N2149">
        <v>79</v>
      </c>
      <c r="O2149" s="4">
        <v>3.3449074074074076E-3</v>
      </c>
      <c r="P2149">
        <v>5</v>
      </c>
    </row>
    <row r="2150" spans="1:16" x14ac:dyDescent="0.3">
      <c r="A2150">
        <v>2149</v>
      </c>
      <c r="B2150" s="1" t="s">
        <v>15</v>
      </c>
      <c r="C2150" s="2">
        <v>44234</v>
      </c>
      <c r="D2150">
        <v>2</v>
      </c>
      <c r="E2150" s="1" t="s">
        <v>38</v>
      </c>
      <c r="F2150">
        <v>2</v>
      </c>
      <c r="G2150">
        <v>7</v>
      </c>
      <c r="H2150" s="1" t="s">
        <v>33</v>
      </c>
      <c r="I2150" s="3">
        <v>0.38200231481481484</v>
      </c>
      <c r="J2150">
        <v>9</v>
      </c>
      <c r="K2150" s="1" t="s">
        <v>26</v>
      </c>
      <c r="L2150" s="1" t="s">
        <v>19</v>
      </c>
      <c r="M2150" s="1" t="s">
        <v>19</v>
      </c>
      <c r="N2150">
        <v>71</v>
      </c>
      <c r="O2150" s="4">
        <v>4.7685185185185183E-3</v>
      </c>
      <c r="P2150">
        <v>3</v>
      </c>
    </row>
    <row r="2151" spans="1:16" x14ac:dyDescent="0.3">
      <c r="A2151">
        <v>2150</v>
      </c>
      <c r="B2151" s="1" t="s">
        <v>27</v>
      </c>
      <c r="C2151" s="2">
        <v>44234</v>
      </c>
      <c r="D2151">
        <v>2</v>
      </c>
      <c r="E2151" s="1" t="s">
        <v>38</v>
      </c>
      <c r="F2151">
        <v>2</v>
      </c>
      <c r="G2151">
        <v>7</v>
      </c>
      <c r="H2151" s="1" t="s">
        <v>33</v>
      </c>
      <c r="I2151" s="3">
        <v>0.38200231481481484</v>
      </c>
      <c r="J2151">
        <v>9</v>
      </c>
      <c r="K2151" s="1" t="s">
        <v>26</v>
      </c>
      <c r="L2151" s="1" t="s">
        <v>19</v>
      </c>
      <c r="M2151" s="1" t="s">
        <v>19</v>
      </c>
      <c r="N2151">
        <v>94</v>
      </c>
      <c r="O2151" s="4">
        <v>1.5856481481481481E-3</v>
      </c>
      <c r="P2151">
        <v>3</v>
      </c>
    </row>
    <row r="2152" spans="1:16" x14ac:dyDescent="0.3">
      <c r="A2152">
        <v>2151</v>
      </c>
      <c r="B2152" s="1" t="s">
        <v>30</v>
      </c>
      <c r="C2152" s="2">
        <v>44234</v>
      </c>
      <c r="D2152">
        <v>2</v>
      </c>
      <c r="E2152" s="1" t="s">
        <v>38</v>
      </c>
      <c r="F2152">
        <v>2</v>
      </c>
      <c r="G2152">
        <v>7</v>
      </c>
      <c r="H2152" s="1" t="s">
        <v>33</v>
      </c>
      <c r="I2152" s="3">
        <v>0.39500000000000002</v>
      </c>
      <c r="J2152">
        <v>9</v>
      </c>
      <c r="K2152" s="1" t="s">
        <v>21</v>
      </c>
      <c r="L2152" s="1" t="s">
        <v>22</v>
      </c>
      <c r="M2152" s="1" t="s">
        <v>22</v>
      </c>
      <c r="N2152"/>
      <c r="O2152" s="4"/>
    </row>
    <row r="2153" spans="1:16" x14ac:dyDescent="0.3">
      <c r="A2153">
        <v>2152</v>
      </c>
      <c r="B2153" s="1" t="s">
        <v>31</v>
      </c>
      <c r="C2153" s="2">
        <v>44234</v>
      </c>
      <c r="D2153">
        <v>2</v>
      </c>
      <c r="E2153" s="1" t="s">
        <v>38</v>
      </c>
      <c r="F2153">
        <v>2</v>
      </c>
      <c r="G2153">
        <v>7</v>
      </c>
      <c r="H2153" s="1" t="s">
        <v>33</v>
      </c>
      <c r="I2153" s="3">
        <v>0.39500000000000002</v>
      </c>
      <c r="J2153">
        <v>9</v>
      </c>
      <c r="K2153" s="1" t="s">
        <v>25</v>
      </c>
      <c r="L2153" s="1" t="s">
        <v>19</v>
      </c>
      <c r="M2153" s="1" t="s">
        <v>19</v>
      </c>
      <c r="N2153">
        <v>11</v>
      </c>
      <c r="O2153" s="4">
        <v>4.7453703703703703E-3</v>
      </c>
      <c r="P2153">
        <v>5</v>
      </c>
    </row>
    <row r="2154" spans="1:16" x14ac:dyDescent="0.3">
      <c r="A2154">
        <v>2153</v>
      </c>
      <c r="B2154" s="1" t="s">
        <v>24</v>
      </c>
      <c r="C2154" s="2">
        <v>44234</v>
      </c>
      <c r="D2154">
        <v>2</v>
      </c>
      <c r="E2154" s="1" t="s">
        <v>38</v>
      </c>
      <c r="F2154">
        <v>2</v>
      </c>
      <c r="G2154">
        <v>7</v>
      </c>
      <c r="H2154" s="1" t="s">
        <v>33</v>
      </c>
      <c r="I2154" s="3">
        <v>0.39599537037037036</v>
      </c>
      <c r="J2154">
        <v>9</v>
      </c>
      <c r="K2154" s="1" t="s">
        <v>28</v>
      </c>
      <c r="L2154" s="1" t="s">
        <v>19</v>
      </c>
      <c r="M2154" s="1" t="s">
        <v>19</v>
      </c>
      <c r="N2154">
        <v>51</v>
      </c>
      <c r="O2154" s="4">
        <v>4.340277777777778E-3</v>
      </c>
      <c r="P2154">
        <v>1</v>
      </c>
    </row>
    <row r="2155" spans="1:16" x14ac:dyDescent="0.3">
      <c r="A2155">
        <v>2154</v>
      </c>
      <c r="B2155" s="1" t="s">
        <v>30</v>
      </c>
      <c r="C2155" s="2">
        <v>44234</v>
      </c>
      <c r="D2155">
        <v>2</v>
      </c>
      <c r="E2155" s="1" t="s">
        <v>38</v>
      </c>
      <c r="F2155">
        <v>2</v>
      </c>
      <c r="G2155">
        <v>7</v>
      </c>
      <c r="H2155" s="1" t="s">
        <v>33</v>
      </c>
      <c r="I2155" s="3">
        <v>0.39599537037037036</v>
      </c>
      <c r="J2155">
        <v>9</v>
      </c>
      <c r="K2155" s="1" t="s">
        <v>28</v>
      </c>
      <c r="L2155" s="1" t="s">
        <v>19</v>
      </c>
      <c r="M2155" s="1" t="s">
        <v>22</v>
      </c>
      <c r="N2155">
        <v>12</v>
      </c>
      <c r="O2155" s="4">
        <v>4.2013888888888891E-3</v>
      </c>
      <c r="P2155">
        <v>3</v>
      </c>
    </row>
    <row r="2156" spans="1:16" x14ac:dyDescent="0.3">
      <c r="A2156">
        <v>2155</v>
      </c>
      <c r="B2156" s="1" t="s">
        <v>27</v>
      </c>
      <c r="C2156" s="2">
        <v>44234</v>
      </c>
      <c r="D2156">
        <v>2</v>
      </c>
      <c r="E2156" s="1" t="s">
        <v>38</v>
      </c>
      <c r="F2156">
        <v>2</v>
      </c>
      <c r="G2156">
        <v>7</v>
      </c>
      <c r="H2156" s="1" t="s">
        <v>33</v>
      </c>
      <c r="I2156" s="3">
        <v>0.41700231481481481</v>
      </c>
      <c r="J2156">
        <v>10</v>
      </c>
      <c r="K2156" s="1" t="s">
        <v>26</v>
      </c>
      <c r="L2156" s="1" t="s">
        <v>19</v>
      </c>
      <c r="M2156" s="1" t="s">
        <v>19</v>
      </c>
      <c r="N2156">
        <v>16</v>
      </c>
      <c r="O2156" s="4">
        <v>3.7268518518518519E-3</v>
      </c>
      <c r="P2156">
        <v>4</v>
      </c>
    </row>
    <row r="2157" spans="1:16" x14ac:dyDescent="0.3">
      <c r="A2157">
        <v>2156</v>
      </c>
      <c r="B2157" s="1" t="s">
        <v>20</v>
      </c>
      <c r="C2157" s="2">
        <v>44234</v>
      </c>
      <c r="D2157">
        <v>2</v>
      </c>
      <c r="E2157" s="1" t="s">
        <v>38</v>
      </c>
      <c r="F2157">
        <v>2</v>
      </c>
      <c r="G2157">
        <v>7</v>
      </c>
      <c r="H2157" s="1" t="s">
        <v>33</v>
      </c>
      <c r="I2157" s="3">
        <v>0.41700231481481481</v>
      </c>
      <c r="J2157">
        <v>10</v>
      </c>
      <c r="K2157" s="1" t="s">
        <v>25</v>
      </c>
      <c r="L2157" s="1" t="s">
        <v>22</v>
      </c>
      <c r="M2157" s="1" t="s">
        <v>22</v>
      </c>
      <c r="N2157"/>
      <c r="O2157" s="4"/>
    </row>
    <row r="2158" spans="1:16" x14ac:dyDescent="0.3">
      <c r="A2158">
        <v>2157</v>
      </c>
      <c r="B2158" s="1" t="s">
        <v>27</v>
      </c>
      <c r="C2158" s="2">
        <v>44234</v>
      </c>
      <c r="D2158">
        <v>2</v>
      </c>
      <c r="E2158" s="1" t="s">
        <v>38</v>
      </c>
      <c r="F2158">
        <v>2</v>
      </c>
      <c r="G2158">
        <v>7</v>
      </c>
      <c r="H2158" s="1" t="s">
        <v>33</v>
      </c>
      <c r="I2158" s="3">
        <v>0.42099537037037038</v>
      </c>
      <c r="J2158">
        <v>10</v>
      </c>
      <c r="K2158" s="1" t="s">
        <v>28</v>
      </c>
      <c r="L2158" s="1" t="s">
        <v>19</v>
      </c>
      <c r="M2158" s="1" t="s">
        <v>19</v>
      </c>
      <c r="N2158">
        <v>54</v>
      </c>
      <c r="O2158" s="4">
        <v>3.0208333333333333E-3</v>
      </c>
      <c r="P2158">
        <v>3</v>
      </c>
    </row>
    <row r="2159" spans="1:16" x14ac:dyDescent="0.3">
      <c r="A2159">
        <v>2158</v>
      </c>
      <c r="B2159" s="1" t="s">
        <v>30</v>
      </c>
      <c r="C2159" s="2">
        <v>44234</v>
      </c>
      <c r="D2159">
        <v>2</v>
      </c>
      <c r="E2159" s="1" t="s">
        <v>38</v>
      </c>
      <c r="F2159">
        <v>2</v>
      </c>
      <c r="G2159">
        <v>7</v>
      </c>
      <c r="H2159" s="1" t="s">
        <v>33</v>
      </c>
      <c r="I2159" s="3">
        <v>0.42099537037037038</v>
      </c>
      <c r="J2159">
        <v>10</v>
      </c>
      <c r="K2159" s="1" t="s">
        <v>26</v>
      </c>
      <c r="L2159" s="1" t="s">
        <v>19</v>
      </c>
      <c r="M2159" s="1" t="s">
        <v>19</v>
      </c>
      <c r="N2159">
        <v>106</v>
      </c>
      <c r="O2159" s="4">
        <v>2.8472222222222223E-3</v>
      </c>
      <c r="P2159">
        <v>3</v>
      </c>
    </row>
    <row r="2160" spans="1:16" x14ac:dyDescent="0.3">
      <c r="A2160">
        <v>2159</v>
      </c>
      <c r="B2160" s="1" t="s">
        <v>15</v>
      </c>
      <c r="C2160" s="2">
        <v>44234</v>
      </c>
      <c r="D2160">
        <v>2</v>
      </c>
      <c r="E2160" s="1" t="s">
        <v>38</v>
      </c>
      <c r="F2160">
        <v>2</v>
      </c>
      <c r="G2160">
        <v>7</v>
      </c>
      <c r="H2160" s="1" t="s">
        <v>33</v>
      </c>
      <c r="I2160" s="3">
        <v>0.42599537037037039</v>
      </c>
      <c r="J2160">
        <v>10</v>
      </c>
      <c r="K2160" s="1" t="s">
        <v>25</v>
      </c>
      <c r="L2160" s="1" t="s">
        <v>22</v>
      </c>
      <c r="M2160" s="1" t="s">
        <v>22</v>
      </c>
      <c r="N2160"/>
      <c r="O2160" s="4"/>
    </row>
    <row r="2161" spans="1:16" x14ac:dyDescent="0.3">
      <c r="A2161">
        <v>2160</v>
      </c>
      <c r="B2161" s="1" t="s">
        <v>30</v>
      </c>
      <c r="C2161" s="2">
        <v>44234</v>
      </c>
      <c r="D2161">
        <v>2</v>
      </c>
      <c r="E2161" s="1" t="s">
        <v>38</v>
      </c>
      <c r="F2161">
        <v>2</v>
      </c>
      <c r="G2161">
        <v>7</v>
      </c>
      <c r="H2161" s="1" t="s">
        <v>33</v>
      </c>
      <c r="I2161" s="3">
        <v>0.42599537037037039</v>
      </c>
      <c r="J2161">
        <v>10</v>
      </c>
      <c r="K2161" s="1" t="s">
        <v>26</v>
      </c>
      <c r="L2161" s="1" t="s">
        <v>19</v>
      </c>
      <c r="M2161" s="1" t="s">
        <v>19</v>
      </c>
      <c r="N2161">
        <v>13</v>
      </c>
      <c r="O2161" s="4">
        <v>8.1018518518518516E-4</v>
      </c>
      <c r="P2161">
        <v>3</v>
      </c>
    </row>
    <row r="2162" spans="1:16" x14ac:dyDescent="0.3">
      <c r="A2162">
        <v>2161</v>
      </c>
      <c r="B2162" s="1" t="s">
        <v>29</v>
      </c>
      <c r="C2162" s="2">
        <v>44234</v>
      </c>
      <c r="D2162">
        <v>2</v>
      </c>
      <c r="E2162" s="1" t="s">
        <v>38</v>
      </c>
      <c r="F2162">
        <v>2</v>
      </c>
      <c r="G2162">
        <v>7</v>
      </c>
      <c r="H2162" s="1" t="s">
        <v>33</v>
      </c>
      <c r="I2162" s="3">
        <v>0.44599537037037035</v>
      </c>
      <c r="J2162">
        <v>10</v>
      </c>
      <c r="K2162" s="1" t="s">
        <v>28</v>
      </c>
      <c r="L2162" s="1" t="s">
        <v>19</v>
      </c>
      <c r="M2162" s="1" t="s">
        <v>22</v>
      </c>
      <c r="N2162">
        <v>97</v>
      </c>
      <c r="O2162" s="4">
        <v>2.2685185185185187E-3</v>
      </c>
      <c r="P2162">
        <v>4</v>
      </c>
    </row>
    <row r="2163" spans="1:16" x14ac:dyDescent="0.3">
      <c r="A2163">
        <v>2162</v>
      </c>
      <c r="B2163" s="1" t="s">
        <v>30</v>
      </c>
      <c r="C2163" s="2">
        <v>44234</v>
      </c>
      <c r="D2163">
        <v>2</v>
      </c>
      <c r="E2163" s="1" t="s">
        <v>38</v>
      </c>
      <c r="F2163">
        <v>2</v>
      </c>
      <c r="G2163">
        <v>7</v>
      </c>
      <c r="H2163" s="1" t="s">
        <v>33</v>
      </c>
      <c r="I2163" s="3">
        <v>0.44599537037037035</v>
      </c>
      <c r="J2163">
        <v>10</v>
      </c>
      <c r="K2163" s="1" t="s">
        <v>18</v>
      </c>
      <c r="L2163" s="1" t="s">
        <v>19</v>
      </c>
      <c r="M2163" s="1" t="s">
        <v>19</v>
      </c>
      <c r="N2163">
        <v>124</v>
      </c>
      <c r="O2163" s="4">
        <v>3.4027777777777776E-3</v>
      </c>
      <c r="P2163">
        <v>4</v>
      </c>
    </row>
    <row r="2164" spans="1:16" x14ac:dyDescent="0.3">
      <c r="A2164">
        <v>2163</v>
      </c>
      <c r="B2164" s="1" t="s">
        <v>31</v>
      </c>
      <c r="C2164" s="2">
        <v>44234</v>
      </c>
      <c r="D2164">
        <v>2</v>
      </c>
      <c r="E2164" s="1" t="s">
        <v>38</v>
      </c>
      <c r="F2164">
        <v>2</v>
      </c>
      <c r="G2164">
        <v>7</v>
      </c>
      <c r="H2164" s="1" t="s">
        <v>33</v>
      </c>
      <c r="I2164" s="3">
        <v>0.45599537037037036</v>
      </c>
      <c r="J2164">
        <v>10</v>
      </c>
      <c r="K2164" s="1" t="s">
        <v>21</v>
      </c>
      <c r="L2164" s="1" t="s">
        <v>19</v>
      </c>
      <c r="M2164" s="1" t="s">
        <v>19</v>
      </c>
      <c r="N2164">
        <v>46</v>
      </c>
      <c r="O2164" s="4">
        <v>2.9166666666666668E-3</v>
      </c>
      <c r="P2164">
        <v>3</v>
      </c>
    </row>
    <row r="2165" spans="1:16" x14ac:dyDescent="0.3">
      <c r="A2165">
        <v>2164</v>
      </c>
      <c r="B2165" s="1" t="s">
        <v>30</v>
      </c>
      <c r="C2165" s="2">
        <v>44234</v>
      </c>
      <c r="D2165">
        <v>2</v>
      </c>
      <c r="E2165" s="1" t="s">
        <v>38</v>
      </c>
      <c r="F2165">
        <v>2</v>
      </c>
      <c r="G2165">
        <v>7</v>
      </c>
      <c r="H2165" s="1" t="s">
        <v>33</v>
      </c>
      <c r="I2165" s="3">
        <v>0.45599537037037036</v>
      </c>
      <c r="J2165">
        <v>10</v>
      </c>
      <c r="K2165" s="1" t="s">
        <v>28</v>
      </c>
      <c r="L2165" s="1" t="s">
        <v>19</v>
      </c>
      <c r="M2165" s="1" t="s">
        <v>19</v>
      </c>
      <c r="N2165">
        <v>53</v>
      </c>
      <c r="O2165" s="4">
        <v>4.5949074074074078E-3</v>
      </c>
      <c r="P2165">
        <v>4</v>
      </c>
    </row>
    <row r="2166" spans="1:16" x14ac:dyDescent="0.3">
      <c r="A2166">
        <v>2165</v>
      </c>
      <c r="B2166" s="1" t="s">
        <v>20</v>
      </c>
      <c r="C2166" s="2">
        <v>44234</v>
      </c>
      <c r="D2166">
        <v>2</v>
      </c>
      <c r="E2166" s="1" t="s">
        <v>38</v>
      </c>
      <c r="F2166">
        <v>2</v>
      </c>
      <c r="G2166">
        <v>7</v>
      </c>
      <c r="H2166" s="1" t="s">
        <v>33</v>
      </c>
      <c r="I2166" s="3">
        <v>0.47499999999999998</v>
      </c>
      <c r="J2166">
        <v>11</v>
      </c>
      <c r="K2166" s="1" t="s">
        <v>25</v>
      </c>
      <c r="L2166" s="1" t="s">
        <v>19</v>
      </c>
      <c r="M2166" s="1" t="s">
        <v>19</v>
      </c>
      <c r="N2166">
        <v>51</v>
      </c>
      <c r="O2166" s="4">
        <v>4.178240740740741E-3</v>
      </c>
      <c r="P2166">
        <v>2</v>
      </c>
    </row>
    <row r="2167" spans="1:16" x14ac:dyDescent="0.3">
      <c r="A2167">
        <v>2166</v>
      </c>
      <c r="B2167" s="1" t="s">
        <v>15</v>
      </c>
      <c r="C2167" s="2">
        <v>44234</v>
      </c>
      <c r="D2167">
        <v>2</v>
      </c>
      <c r="E2167" s="1" t="s">
        <v>38</v>
      </c>
      <c r="F2167">
        <v>2</v>
      </c>
      <c r="G2167">
        <v>7</v>
      </c>
      <c r="H2167" s="1" t="s">
        <v>33</v>
      </c>
      <c r="I2167" s="3">
        <v>0.47499999999999998</v>
      </c>
      <c r="J2167">
        <v>11</v>
      </c>
      <c r="K2167" s="1" t="s">
        <v>21</v>
      </c>
      <c r="L2167" s="1" t="s">
        <v>19</v>
      </c>
      <c r="M2167" s="1" t="s">
        <v>19</v>
      </c>
      <c r="N2167">
        <v>51</v>
      </c>
      <c r="O2167" s="4">
        <v>6.7129629629629625E-4</v>
      </c>
      <c r="P2167">
        <v>5</v>
      </c>
    </row>
    <row r="2168" spans="1:16" x14ac:dyDescent="0.3">
      <c r="A2168">
        <v>2167</v>
      </c>
      <c r="B2168" s="1" t="s">
        <v>20</v>
      </c>
      <c r="C2168" s="2">
        <v>44234</v>
      </c>
      <c r="D2168">
        <v>2</v>
      </c>
      <c r="E2168" s="1" t="s">
        <v>38</v>
      </c>
      <c r="F2168">
        <v>2</v>
      </c>
      <c r="G2168">
        <v>7</v>
      </c>
      <c r="H2168" s="1" t="s">
        <v>33</v>
      </c>
      <c r="I2168" s="3">
        <v>0.47499999999999998</v>
      </c>
      <c r="J2168">
        <v>11</v>
      </c>
      <c r="K2168" s="1" t="s">
        <v>18</v>
      </c>
      <c r="L2168" s="1" t="s">
        <v>19</v>
      </c>
      <c r="M2168" s="1" t="s">
        <v>19</v>
      </c>
      <c r="N2168">
        <v>30</v>
      </c>
      <c r="O2168" s="4">
        <v>1.3657407407407407E-3</v>
      </c>
      <c r="P2168">
        <v>4</v>
      </c>
    </row>
    <row r="2169" spans="1:16" x14ac:dyDescent="0.3">
      <c r="A2169">
        <v>2168</v>
      </c>
      <c r="B2169" s="1" t="s">
        <v>24</v>
      </c>
      <c r="C2169" s="2">
        <v>44234</v>
      </c>
      <c r="D2169">
        <v>2</v>
      </c>
      <c r="E2169" s="1" t="s">
        <v>38</v>
      </c>
      <c r="F2169">
        <v>2</v>
      </c>
      <c r="G2169">
        <v>7</v>
      </c>
      <c r="H2169" s="1" t="s">
        <v>33</v>
      </c>
      <c r="I2169" s="3">
        <v>0.47499999999999998</v>
      </c>
      <c r="J2169">
        <v>11</v>
      </c>
      <c r="K2169" s="1" t="s">
        <v>28</v>
      </c>
      <c r="L2169" s="1" t="s">
        <v>19</v>
      </c>
      <c r="M2169" s="1" t="s">
        <v>19</v>
      </c>
      <c r="N2169">
        <v>51</v>
      </c>
      <c r="O2169" s="4">
        <v>4.4444444444444444E-3</v>
      </c>
      <c r="P2169">
        <v>5</v>
      </c>
    </row>
    <row r="2170" spans="1:16" x14ac:dyDescent="0.3">
      <c r="A2170">
        <v>2169</v>
      </c>
      <c r="B2170" s="1" t="s">
        <v>20</v>
      </c>
      <c r="C2170" s="2">
        <v>44234</v>
      </c>
      <c r="D2170">
        <v>2</v>
      </c>
      <c r="E2170" s="1" t="s">
        <v>38</v>
      </c>
      <c r="F2170">
        <v>2</v>
      </c>
      <c r="G2170">
        <v>7</v>
      </c>
      <c r="H2170" s="1" t="s">
        <v>33</v>
      </c>
      <c r="I2170" s="3">
        <v>0.47599537037037037</v>
      </c>
      <c r="J2170">
        <v>11</v>
      </c>
      <c r="K2170" s="1" t="s">
        <v>26</v>
      </c>
      <c r="L2170" s="1" t="s">
        <v>19</v>
      </c>
      <c r="M2170" s="1" t="s">
        <v>19</v>
      </c>
      <c r="N2170">
        <v>45</v>
      </c>
      <c r="O2170" s="4">
        <v>1.8518518518518519E-3</v>
      </c>
      <c r="P2170">
        <v>1</v>
      </c>
    </row>
    <row r="2171" spans="1:16" x14ac:dyDescent="0.3">
      <c r="A2171">
        <v>2170</v>
      </c>
      <c r="B2171" s="1" t="s">
        <v>15</v>
      </c>
      <c r="C2171" s="2">
        <v>44234</v>
      </c>
      <c r="D2171">
        <v>2</v>
      </c>
      <c r="E2171" s="1" t="s">
        <v>38</v>
      </c>
      <c r="F2171">
        <v>2</v>
      </c>
      <c r="G2171">
        <v>7</v>
      </c>
      <c r="H2171" s="1" t="s">
        <v>33</v>
      </c>
      <c r="I2171" s="3">
        <v>0.47599537037037037</v>
      </c>
      <c r="J2171">
        <v>11</v>
      </c>
      <c r="K2171" s="1" t="s">
        <v>18</v>
      </c>
      <c r="L2171" s="1" t="s">
        <v>19</v>
      </c>
      <c r="M2171" s="1" t="s">
        <v>19</v>
      </c>
      <c r="N2171">
        <v>43</v>
      </c>
      <c r="O2171" s="4">
        <v>4.4791666666666669E-3</v>
      </c>
      <c r="P2171">
        <v>5</v>
      </c>
    </row>
    <row r="2172" spans="1:16" x14ac:dyDescent="0.3">
      <c r="A2172">
        <v>2171</v>
      </c>
      <c r="B2172" s="1" t="s">
        <v>24</v>
      </c>
      <c r="C2172" s="2">
        <v>44234</v>
      </c>
      <c r="D2172">
        <v>2</v>
      </c>
      <c r="E2172" s="1" t="s">
        <v>38</v>
      </c>
      <c r="F2172">
        <v>2</v>
      </c>
      <c r="G2172">
        <v>7</v>
      </c>
      <c r="H2172" s="1" t="s">
        <v>33</v>
      </c>
      <c r="I2172" s="3">
        <v>0.53400462962962958</v>
      </c>
      <c r="J2172">
        <v>12</v>
      </c>
      <c r="K2172" s="1" t="s">
        <v>21</v>
      </c>
      <c r="L2172" s="1" t="s">
        <v>19</v>
      </c>
      <c r="M2172" s="1" t="s">
        <v>19</v>
      </c>
      <c r="N2172">
        <v>51</v>
      </c>
      <c r="O2172" s="4">
        <v>8.564814814814815E-4</v>
      </c>
      <c r="P2172">
        <v>4</v>
      </c>
    </row>
    <row r="2173" spans="1:16" x14ac:dyDescent="0.3">
      <c r="A2173">
        <v>2172</v>
      </c>
      <c r="B2173" s="1" t="s">
        <v>20</v>
      </c>
      <c r="C2173" s="2">
        <v>44234</v>
      </c>
      <c r="D2173">
        <v>2</v>
      </c>
      <c r="E2173" s="1" t="s">
        <v>38</v>
      </c>
      <c r="F2173">
        <v>2</v>
      </c>
      <c r="G2173">
        <v>7</v>
      </c>
      <c r="H2173" s="1" t="s">
        <v>33</v>
      </c>
      <c r="I2173" s="3">
        <v>0.53400462962962958</v>
      </c>
      <c r="J2173">
        <v>12</v>
      </c>
      <c r="K2173" s="1" t="s">
        <v>18</v>
      </c>
      <c r="L2173" s="1" t="s">
        <v>19</v>
      </c>
      <c r="M2173" s="1" t="s">
        <v>19</v>
      </c>
      <c r="N2173">
        <v>99</v>
      </c>
      <c r="O2173" s="4">
        <v>2.8472222222222223E-3</v>
      </c>
      <c r="P2173">
        <v>4</v>
      </c>
    </row>
    <row r="2174" spans="1:16" x14ac:dyDescent="0.3">
      <c r="A2174">
        <v>2173</v>
      </c>
      <c r="B2174" s="1" t="s">
        <v>24</v>
      </c>
      <c r="C2174" s="2">
        <v>44234</v>
      </c>
      <c r="D2174">
        <v>2</v>
      </c>
      <c r="E2174" s="1" t="s">
        <v>38</v>
      </c>
      <c r="F2174">
        <v>2</v>
      </c>
      <c r="G2174">
        <v>7</v>
      </c>
      <c r="H2174" s="1" t="s">
        <v>33</v>
      </c>
      <c r="I2174" s="3">
        <v>0.54200231481481487</v>
      </c>
      <c r="J2174">
        <v>13</v>
      </c>
      <c r="K2174" s="1" t="s">
        <v>26</v>
      </c>
      <c r="L2174" s="1" t="s">
        <v>19</v>
      </c>
      <c r="M2174" s="1" t="s">
        <v>19</v>
      </c>
      <c r="N2174">
        <v>94</v>
      </c>
      <c r="O2174" s="4">
        <v>1.2731481481481483E-3</v>
      </c>
      <c r="P2174">
        <v>5</v>
      </c>
    </row>
    <row r="2175" spans="1:16" x14ac:dyDescent="0.3">
      <c r="A2175">
        <v>2174</v>
      </c>
      <c r="B2175" s="1" t="s">
        <v>23</v>
      </c>
      <c r="C2175" s="2">
        <v>44234</v>
      </c>
      <c r="D2175">
        <v>2</v>
      </c>
      <c r="E2175" s="1" t="s">
        <v>38</v>
      </c>
      <c r="F2175">
        <v>2</v>
      </c>
      <c r="G2175">
        <v>7</v>
      </c>
      <c r="H2175" s="1" t="s">
        <v>33</v>
      </c>
      <c r="I2175" s="3">
        <v>0.54200231481481487</v>
      </c>
      <c r="J2175">
        <v>13</v>
      </c>
      <c r="K2175" s="1" t="s">
        <v>21</v>
      </c>
      <c r="L2175" s="1" t="s">
        <v>19</v>
      </c>
      <c r="M2175" s="1" t="s">
        <v>19</v>
      </c>
      <c r="N2175">
        <v>11</v>
      </c>
      <c r="O2175" s="4">
        <v>9.1435185185185185E-4</v>
      </c>
      <c r="P2175">
        <v>2</v>
      </c>
    </row>
    <row r="2176" spans="1:16" x14ac:dyDescent="0.3">
      <c r="A2176">
        <v>2175</v>
      </c>
      <c r="B2176" s="1" t="s">
        <v>15</v>
      </c>
      <c r="C2176" s="2">
        <v>44234</v>
      </c>
      <c r="D2176">
        <v>2</v>
      </c>
      <c r="E2176" s="1" t="s">
        <v>38</v>
      </c>
      <c r="F2176">
        <v>2</v>
      </c>
      <c r="G2176">
        <v>7</v>
      </c>
      <c r="H2176" s="1" t="s">
        <v>33</v>
      </c>
      <c r="I2176" s="3">
        <v>0.54500000000000004</v>
      </c>
      <c r="J2176">
        <v>13</v>
      </c>
      <c r="K2176" s="1" t="s">
        <v>21</v>
      </c>
      <c r="L2176" s="1" t="s">
        <v>19</v>
      </c>
      <c r="M2176" s="1" t="s">
        <v>19</v>
      </c>
      <c r="N2176">
        <v>120</v>
      </c>
      <c r="O2176" s="4">
        <v>4.6296296296296298E-4</v>
      </c>
      <c r="P2176">
        <v>3</v>
      </c>
    </row>
    <row r="2177" spans="1:16" x14ac:dyDescent="0.3">
      <c r="A2177">
        <v>2176</v>
      </c>
      <c r="B2177" s="1" t="s">
        <v>23</v>
      </c>
      <c r="C2177" s="2">
        <v>44234</v>
      </c>
      <c r="D2177">
        <v>2</v>
      </c>
      <c r="E2177" s="1" t="s">
        <v>38</v>
      </c>
      <c r="F2177">
        <v>2</v>
      </c>
      <c r="G2177">
        <v>7</v>
      </c>
      <c r="H2177" s="1" t="s">
        <v>33</v>
      </c>
      <c r="I2177" s="3">
        <v>0.54500000000000004</v>
      </c>
      <c r="J2177">
        <v>13</v>
      </c>
      <c r="K2177" s="1" t="s">
        <v>26</v>
      </c>
      <c r="L2177" s="1" t="s">
        <v>19</v>
      </c>
      <c r="M2177" s="1" t="s">
        <v>19</v>
      </c>
      <c r="N2177">
        <v>70</v>
      </c>
      <c r="O2177" s="4">
        <v>4.5486111111111109E-3</v>
      </c>
      <c r="P2177">
        <v>3</v>
      </c>
    </row>
    <row r="2178" spans="1:16" x14ac:dyDescent="0.3">
      <c r="A2178">
        <v>2177</v>
      </c>
      <c r="B2178" s="1" t="s">
        <v>20</v>
      </c>
      <c r="C2178" s="2">
        <v>44234</v>
      </c>
      <c r="D2178">
        <v>2</v>
      </c>
      <c r="E2178" s="1" t="s">
        <v>38</v>
      </c>
      <c r="F2178">
        <v>2</v>
      </c>
      <c r="G2178">
        <v>7</v>
      </c>
      <c r="H2178" s="1" t="s">
        <v>33</v>
      </c>
      <c r="I2178" s="3">
        <v>0.57499999999999996</v>
      </c>
      <c r="J2178">
        <v>13</v>
      </c>
      <c r="K2178" s="1" t="s">
        <v>25</v>
      </c>
      <c r="L2178" s="1" t="s">
        <v>19</v>
      </c>
      <c r="M2178" s="1" t="s">
        <v>19</v>
      </c>
      <c r="N2178">
        <v>111</v>
      </c>
      <c r="O2178" s="4">
        <v>4.6759259259259263E-3</v>
      </c>
      <c r="P2178">
        <v>5</v>
      </c>
    </row>
    <row r="2179" spans="1:16" x14ac:dyDescent="0.3">
      <c r="A2179">
        <v>2178</v>
      </c>
      <c r="B2179" s="1" t="s">
        <v>30</v>
      </c>
      <c r="C2179" s="2">
        <v>44234</v>
      </c>
      <c r="D2179">
        <v>2</v>
      </c>
      <c r="E2179" s="1" t="s">
        <v>38</v>
      </c>
      <c r="F2179">
        <v>2</v>
      </c>
      <c r="G2179">
        <v>7</v>
      </c>
      <c r="H2179" s="1" t="s">
        <v>33</v>
      </c>
      <c r="I2179" s="3">
        <v>0.57499999999999996</v>
      </c>
      <c r="J2179">
        <v>13</v>
      </c>
      <c r="K2179" s="1" t="s">
        <v>21</v>
      </c>
      <c r="L2179" s="1" t="s">
        <v>19</v>
      </c>
      <c r="M2179" s="1" t="s">
        <v>19</v>
      </c>
      <c r="N2179">
        <v>85</v>
      </c>
      <c r="O2179" s="4">
        <v>3.2754629629629631E-3</v>
      </c>
      <c r="P2179">
        <v>1</v>
      </c>
    </row>
    <row r="2180" spans="1:16" x14ac:dyDescent="0.3">
      <c r="A2180">
        <v>2179</v>
      </c>
      <c r="B2180" s="1" t="s">
        <v>15</v>
      </c>
      <c r="C2180" s="2">
        <v>44234</v>
      </c>
      <c r="D2180">
        <v>2</v>
      </c>
      <c r="E2180" s="1" t="s">
        <v>38</v>
      </c>
      <c r="F2180">
        <v>2</v>
      </c>
      <c r="G2180">
        <v>7</v>
      </c>
      <c r="H2180" s="1" t="s">
        <v>33</v>
      </c>
      <c r="I2180" s="3">
        <v>0.57799768518518524</v>
      </c>
      <c r="J2180">
        <v>13</v>
      </c>
      <c r="K2180" s="1" t="s">
        <v>21</v>
      </c>
      <c r="L2180" s="1" t="s">
        <v>19</v>
      </c>
      <c r="M2180" s="1" t="s">
        <v>22</v>
      </c>
      <c r="N2180">
        <v>58</v>
      </c>
      <c r="O2180" s="4">
        <v>1.0532407407407407E-3</v>
      </c>
      <c r="P2180">
        <v>2</v>
      </c>
    </row>
    <row r="2181" spans="1:16" x14ac:dyDescent="0.3">
      <c r="A2181">
        <v>2180</v>
      </c>
      <c r="B2181" s="1" t="s">
        <v>31</v>
      </c>
      <c r="C2181" s="2">
        <v>44234</v>
      </c>
      <c r="D2181">
        <v>2</v>
      </c>
      <c r="E2181" s="1" t="s">
        <v>38</v>
      </c>
      <c r="F2181">
        <v>2</v>
      </c>
      <c r="G2181">
        <v>7</v>
      </c>
      <c r="H2181" s="1" t="s">
        <v>33</v>
      </c>
      <c r="I2181" s="3">
        <v>0.57799768518518524</v>
      </c>
      <c r="J2181">
        <v>13</v>
      </c>
      <c r="K2181" s="1" t="s">
        <v>26</v>
      </c>
      <c r="L2181" s="1" t="s">
        <v>22</v>
      </c>
      <c r="M2181" s="1" t="s">
        <v>22</v>
      </c>
      <c r="N2181"/>
      <c r="O2181" s="4"/>
    </row>
    <row r="2182" spans="1:16" x14ac:dyDescent="0.3">
      <c r="A2182">
        <v>2181</v>
      </c>
      <c r="B2182" s="1" t="s">
        <v>24</v>
      </c>
      <c r="C2182" s="2">
        <v>44234</v>
      </c>
      <c r="D2182">
        <v>2</v>
      </c>
      <c r="E2182" s="1" t="s">
        <v>38</v>
      </c>
      <c r="F2182">
        <v>2</v>
      </c>
      <c r="G2182">
        <v>7</v>
      </c>
      <c r="H2182" s="1" t="s">
        <v>33</v>
      </c>
      <c r="I2182" s="3">
        <v>0.58900462962962963</v>
      </c>
      <c r="J2182">
        <v>14</v>
      </c>
      <c r="K2182" s="1" t="s">
        <v>25</v>
      </c>
      <c r="L2182" s="1" t="s">
        <v>19</v>
      </c>
      <c r="M2182" s="1" t="s">
        <v>19</v>
      </c>
      <c r="N2182">
        <v>14</v>
      </c>
      <c r="O2182" s="4">
        <v>2.2800925925925927E-3</v>
      </c>
      <c r="P2182">
        <v>4</v>
      </c>
    </row>
    <row r="2183" spans="1:16" x14ac:dyDescent="0.3">
      <c r="A2183">
        <v>2182</v>
      </c>
      <c r="B2183" s="1" t="s">
        <v>30</v>
      </c>
      <c r="C2183" s="2">
        <v>44234</v>
      </c>
      <c r="D2183">
        <v>2</v>
      </c>
      <c r="E2183" s="1" t="s">
        <v>38</v>
      </c>
      <c r="F2183">
        <v>2</v>
      </c>
      <c r="G2183">
        <v>7</v>
      </c>
      <c r="H2183" s="1" t="s">
        <v>33</v>
      </c>
      <c r="I2183" s="3">
        <v>0.58900462962962963</v>
      </c>
      <c r="J2183">
        <v>14</v>
      </c>
      <c r="K2183" s="1" t="s">
        <v>25</v>
      </c>
      <c r="L2183" s="1" t="s">
        <v>19</v>
      </c>
      <c r="M2183" s="1" t="s">
        <v>19</v>
      </c>
      <c r="N2183">
        <v>40</v>
      </c>
      <c r="O2183" s="4">
        <v>3.0902777777777777E-3</v>
      </c>
      <c r="P2183">
        <v>4</v>
      </c>
    </row>
    <row r="2184" spans="1:16" x14ac:dyDescent="0.3">
      <c r="A2184">
        <v>2183</v>
      </c>
      <c r="B2184" s="1" t="s">
        <v>27</v>
      </c>
      <c r="C2184" s="2">
        <v>44234</v>
      </c>
      <c r="D2184">
        <v>2</v>
      </c>
      <c r="E2184" s="1" t="s">
        <v>38</v>
      </c>
      <c r="F2184">
        <v>2</v>
      </c>
      <c r="G2184">
        <v>7</v>
      </c>
      <c r="H2184" s="1" t="s">
        <v>33</v>
      </c>
      <c r="I2184" s="3">
        <v>0.59</v>
      </c>
      <c r="J2184">
        <v>14</v>
      </c>
      <c r="K2184" s="1" t="s">
        <v>18</v>
      </c>
      <c r="L2184" s="1" t="s">
        <v>19</v>
      </c>
      <c r="M2184" s="1" t="s">
        <v>19</v>
      </c>
      <c r="N2184">
        <v>51</v>
      </c>
      <c r="O2184" s="4">
        <v>3.6342592592592594E-3</v>
      </c>
      <c r="P2184">
        <v>3</v>
      </c>
    </row>
    <row r="2185" spans="1:16" x14ac:dyDescent="0.3">
      <c r="A2185">
        <v>2184</v>
      </c>
      <c r="B2185" s="1" t="s">
        <v>24</v>
      </c>
      <c r="C2185" s="2">
        <v>44234</v>
      </c>
      <c r="D2185">
        <v>2</v>
      </c>
      <c r="E2185" s="1" t="s">
        <v>38</v>
      </c>
      <c r="F2185">
        <v>2</v>
      </c>
      <c r="G2185">
        <v>7</v>
      </c>
      <c r="H2185" s="1" t="s">
        <v>33</v>
      </c>
      <c r="I2185" s="3">
        <v>0.59</v>
      </c>
      <c r="J2185">
        <v>14</v>
      </c>
      <c r="K2185" s="1" t="s">
        <v>28</v>
      </c>
      <c r="L2185" s="1" t="s">
        <v>19</v>
      </c>
      <c r="M2185" s="1" t="s">
        <v>22</v>
      </c>
      <c r="N2185">
        <v>16</v>
      </c>
      <c r="O2185" s="4">
        <v>4.0162037037037041E-3</v>
      </c>
      <c r="P2185">
        <v>3</v>
      </c>
    </row>
    <row r="2186" spans="1:16" x14ac:dyDescent="0.3">
      <c r="A2186">
        <v>2185</v>
      </c>
      <c r="B2186" s="1" t="s">
        <v>24</v>
      </c>
      <c r="C2186" s="2">
        <v>44234</v>
      </c>
      <c r="D2186">
        <v>2</v>
      </c>
      <c r="E2186" s="1" t="s">
        <v>38</v>
      </c>
      <c r="F2186">
        <v>2</v>
      </c>
      <c r="G2186">
        <v>7</v>
      </c>
      <c r="H2186" s="1" t="s">
        <v>33</v>
      </c>
      <c r="I2186" s="3">
        <v>0.59799768518518515</v>
      </c>
      <c r="J2186">
        <v>14</v>
      </c>
      <c r="K2186" s="1" t="s">
        <v>18</v>
      </c>
      <c r="L2186" s="1" t="s">
        <v>19</v>
      </c>
      <c r="M2186" s="1" t="s">
        <v>19</v>
      </c>
      <c r="N2186">
        <v>27</v>
      </c>
      <c r="O2186" s="4">
        <v>2.6967592592592594E-3</v>
      </c>
      <c r="P2186">
        <v>3</v>
      </c>
    </row>
    <row r="2187" spans="1:16" x14ac:dyDescent="0.3">
      <c r="A2187">
        <v>2186</v>
      </c>
      <c r="B2187" s="1" t="s">
        <v>30</v>
      </c>
      <c r="C2187" s="2">
        <v>44234</v>
      </c>
      <c r="D2187">
        <v>2</v>
      </c>
      <c r="E2187" s="1" t="s">
        <v>38</v>
      </c>
      <c r="F2187">
        <v>2</v>
      </c>
      <c r="G2187">
        <v>7</v>
      </c>
      <c r="H2187" s="1" t="s">
        <v>33</v>
      </c>
      <c r="I2187" s="3">
        <v>0.59799768518518515</v>
      </c>
      <c r="J2187">
        <v>14</v>
      </c>
      <c r="K2187" s="1" t="s">
        <v>18</v>
      </c>
      <c r="L2187" s="1" t="s">
        <v>19</v>
      </c>
      <c r="M2187" s="1" t="s">
        <v>19</v>
      </c>
      <c r="N2187">
        <v>14</v>
      </c>
      <c r="O2187" s="4">
        <v>4.4907407407407405E-3</v>
      </c>
      <c r="P2187">
        <v>1</v>
      </c>
    </row>
    <row r="2188" spans="1:16" x14ac:dyDescent="0.3">
      <c r="A2188">
        <v>2187</v>
      </c>
      <c r="B2188" s="1" t="s">
        <v>30</v>
      </c>
      <c r="C2188" s="2">
        <v>44234</v>
      </c>
      <c r="D2188">
        <v>2</v>
      </c>
      <c r="E2188" s="1" t="s">
        <v>38</v>
      </c>
      <c r="F2188">
        <v>2</v>
      </c>
      <c r="G2188">
        <v>7</v>
      </c>
      <c r="H2188" s="1" t="s">
        <v>33</v>
      </c>
      <c r="I2188" s="3">
        <v>0.63900462962962967</v>
      </c>
      <c r="J2188">
        <v>15</v>
      </c>
      <c r="K2188" s="1" t="s">
        <v>25</v>
      </c>
      <c r="L2188" s="1" t="s">
        <v>19</v>
      </c>
      <c r="M2188" s="1" t="s">
        <v>19</v>
      </c>
      <c r="N2188">
        <v>105</v>
      </c>
      <c r="O2188" s="4">
        <v>2.9745370370370373E-3</v>
      </c>
      <c r="P2188">
        <v>4</v>
      </c>
    </row>
    <row r="2189" spans="1:16" x14ac:dyDescent="0.3">
      <c r="A2189">
        <v>2188</v>
      </c>
      <c r="B2189" s="1" t="s">
        <v>15</v>
      </c>
      <c r="C2189" s="2">
        <v>44234</v>
      </c>
      <c r="D2189">
        <v>2</v>
      </c>
      <c r="E2189" s="1" t="s">
        <v>38</v>
      </c>
      <c r="F2189">
        <v>2</v>
      </c>
      <c r="G2189">
        <v>7</v>
      </c>
      <c r="H2189" s="1" t="s">
        <v>33</v>
      </c>
      <c r="I2189" s="3">
        <v>0.63900462962962967</v>
      </c>
      <c r="J2189">
        <v>15</v>
      </c>
      <c r="K2189" s="1" t="s">
        <v>28</v>
      </c>
      <c r="L2189" s="1" t="s">
        <v>19</v>
      </c>
      <c r="M2189" s="1" t="s">
        <v>19</v>
      </c>
      <c r="N2189">
        <v>77</v>
      </c>
      <c r="O2189" s="4">
        <v>7.5231481481481482E-4</v>
      </c>
      <c r="P2189">
        <v>4</v>
      </c>
    </row>
    <row r="2190" spans="1:16" x14ac:dyDescent="0.3">
      <c r="A2190">
        <v>2189</v>
      </c>
      <c r="B2190" s="1" t="s">
        <v>24</v>
      </c>
      <c r="C2190" s="2">
        <v>44234</v>
      </c>
      <c r="D2190">
        <v>2</v>
      </c>
      <c r="E2190" s="1" t="s">
        <v>38</v>
      </c>
      <c r="F2190">
        <v>2</v>
      </c>
      <c r="G2190">
        <v>7</v>
      </c>
      <c r="H2190" s="1" t="s">
        <v>33</v>
      </c>
      <c r="I2190" s="3">
        <v>0.67299768518518521</v>
      </c>
      <c r="J2190">
        <v>16</v>
      </c>
      <c r="K2190" s="1" t="s">
        <v>25</v>
      </c>
      <c r="L2190" s="1" t="s">
        <v>19</v>
      </c>
      <c r="M2190" s="1" t="s">
        <v>22</v>
      </c>
      <c r="N2190">
        <v>71</v>
      </c>
      <c r="O2190" s="4">
        <v>2.4074074074074076E-3</v>
      </c>
      <c r="P2190">
        <v>3</v>
      </c>
    </row>
    <row r="2191" spans="1:16" x14ac:dyDescent="0.3">
      <c r="A2191">
        <v>2190</v>
      </c>
      <c r="B2191" s="1" t="s">
        <v>31</v>
      </c>
      <c r="C2191" s="2">
        <v>44234</v>
      </c>
      <c r="D2191">
        <v>2</v>
      </c>
      <c r="E2191" s="1" t="s">
        <v>38</v>
      </c>
      <c r="F2191">
        <v>2</v>
      </c>
      <c r="G2191">
        <v>7</v>
      </c>
      <c r="H2191" s="1" t="s">
        <v>33</v>
      </c>
      <c r="I2191" s="3">
        <v>0.67299768518518521</v>
      </c>
      <c r="J2191">
        <v>16</v>
      </c>
      <c r="K2191" s="1" t="s">
        <v>25</v>
      </c>
      <c r="L2191" s="1" t="s">
        <v>19</v>
      </c>
      <c r="M2191" s="1" t="s">
        <v>19</v>
      </c>
      <c r="N2191">
        <v>105</v>
      </c>
      <c r="O2191" s="4">
        <v>2.9629629629629628E-3</v>
      </c>
      <c r="P2191">
        <v>4</v>
      </c>
    </row>
    <row r="2192" spans="1:16" x14ac:dyDescent="0.3">
      <c r="A2192">
        <v>2191</v>
      </c>
      <c r="B2192" s="1" t="s">
        <v>23</v>
      </c>
      <c r="C2192" s="2">
        <v>44234</v>
      </c>
      <c r="D2192">
        <v>2</v>
      </c>
      <c r="E2192" s="1" t="s">
        <v>38</v>
      </c>
      <c r="F2192">
        <v>2</v>
      </c>
      <c r="G2192">
        <v>7</v>
      </c>
      <c r="H2192" s="1" t="s">
        <v>33</v>
      </c>
      <c r="I2192" s="3">
        <v>0.68</v>
      </c>
      <c r="J2192">
        <v>16</v>
      </c>
      <c r="K2192" s="1" t="s">
        <v>26</v>
      </c>
      <c r="L2192" s="1" t="s">
        <v>19</v>
      </c>
      <c r="M2192" s="1" t="s">
        <v>19</v>
      </c>
      <c r="N2192">
        <v>107</v>
      </c>
      <c r="O2192" s="4">
        <v>3.9583333333333337E-3</v>
      </c>
      <c r="P2192">
        <v>4</v>
      </c>
    </row>
    <row r="2193" spans="1:16" x14ac:dyDescent="0.3">
      <c r="A2193">
        <v>2192</v>
      </c>
      <c r="B2193" s="1" t="s">
        <v>30</v>
      </c>
      <c r="C2193" s="2">
        <v>44234</v>
      </c>
      <c r="D2193">
        <v>2</v>
      </c>
      <c r="E2193" s="1" t="s">
        <v>38</v>
      </c>
      <c r="F2193">
        <v>2</v>
      </c>
      <c r="G2193">
        <v>7</v>
      </c>
      <c r="H2193" s="1" t="s">
        <v>33</v>
      </c>
      <c r="I2193" s="3">
        <v>0.68</v>
      </c>
      <c r="J2193">
        <v>16</v>
      </c>
      <c r="K2193" s="1" t="s">
        <v>21</v>
      </c>
      <c r="L2193" s="1" t="s">
        <v>22</v>
      </c>
      <c r="M2193" s="1" t="s">
        <v>22</v>
      </c>
      <c r="N2193"/>
      <c r="O2193" s="4"/>
    </row>
    <row r="2194" spans="1:16" x14ac:dyDescent="0.3">
      <c r="A2194">
        <v>2193</v>
      </c>
      <c r="B2194" s="1" t="s">
        <v>20</v>
      </c>
      <c r="C2194" s="2">
        <v>44234</v>
      </c>
      <c r="D2194">
        <v>2</v>
      </c>
      <c r="E2194" s="1" t="s">
        <v>38</v>
      </c>
      <c r="F2194">
        <v>2</v>
      </c>
      <c r="G2194">
        <v>7</v>
      </c>
      <c r="H2194" s="1" t="s">
        <v>33</v>
      </c>
      <c r="I2194" s="3">
        <v>0.68799768518518523</v>
      </c>
      <c r="J2194">
        <v>16</v>
      </c>
      <c r="K2194" s="1" t="s">
        <v>26</v>
      </c>
      <c r="L2194" s="1" t="s">
        <v>19</v>
      </c>
      <c r="M2194" s="1" t="s">
        <v>19</v>
      </c>
      <c r="N2194">
        <v>53</v>
      </c>
      <c r="O2194" s="4">
        <v>2.7083333333333334E-3</v>
      </c>
      <c r="P2194">
        <v>2</v>
      </c>
    </row>
    <row r="2195" spans="1:16" x14ac:dyDescent="0.3">
      <c r="A2195">
        <v>2194</v>
      </c>
      <c r="B2195" s="1" t="s">
        <v>29</v>
      </c>
      <c r="C2195" s="2">
        <v>44234</v>
      </c>
      <c r="D2195">
        <v>2</v>
      </c>
      <c r="E2195" s="1" t="s">
        <v>38</v>
      </c>
      <c r="F2195">
        <v>2</v>
      </c>
      <c r="G2195">
        <v>7</v>
      </c>
      <c r="H2195" s="1" t="s">
        <v>33</v>
      </c>
      <c r="I2195" s="3">
        <v>0.68799768518518523</v>
      </c>
      <c r="J2195">
        <v>16</v>
      </c>
      <c r="K2195" s="1" t="s">
        <v>18</v>
      </c>
      <c r="L2195" s="1" t="s">
        <v>19</v>
      </c>
      <c r="M2195" s="1" t="s">
        <v>19</v>
      </c>
      <c r="N2195">
        <v>109</v>
      </c>
      <c r="O2195" s="4">
        <v>2.5462962962962965E-3</v>
      </c>
      <c r="P2195">
        <v>4</v>
      </c>
    </row>
    <row r="2196" spans="1:16" x14ac:dyDescent="0.3">
      <c r="A2196">
        <v>2195</v>
      </c>
      <c r="B2196" s="1" t="s">
        <v>20</v>
      </c>
      <c r="C2196" s="2">
        <v>44234</v>
      </c>
      <c r="D2196">
        <v>2</v>
      </c>
      <c r="E2196" s="1" t="s">
        <v>38</v>
      </c>
      <c r="F2196">
        <v>2</v>
      </c>
      <c r="G2196">
        <v>7</v>
      </c>
      <c r="H2196" s="1" t="s">
        <v>33</v>
      </c>
      <c r="I2196" s="3">
        <v>0.68799768518518523</v>
      </c>
      <c r="J2196">
        <v>16</v>
      </c>
      <c r="K2196" s="1" t="s">
        <v>21</v>
      </c>
      <c r="L2196" s="1" t="s">
        <v>19</v>
      </c>
      <c r="M2196" s="1" t="s">
        <v>19</v>
      </c>
      <c r="N2196">
        <v>18</v>
      </c>
      <c r="O2196" s="4">
        <v>2.9745370370370373E-3</v>
      </c>
      <c r="P2196">
        <v>4</v>
      </c>
    </row>
    <row r="2197" spans="1:16" x14ac:dyDescent="0.3">
      <c r="A2197">
        <v>2196</v>
      </c>
      <c r="B2197" s="1" t="s">
        <v>31</v>
      </c>
      <c r="C2197" s="2">
        <v>44234</v>
      </c>
      <c r="D2197">
        <v>2</v>
      </c>
      <c r="E2197" s="1" t="s">
        <v>38</v>
      </c>
      <c r="F2197">
        <v>2</v>
      </c>
      <c r="G2197">
        <v>7</v>
      </c>
      <c r="H2197" s="1" t="s">
        <v>33</v>
      </c>
      <c r="I2197" s="3">
        <v>0.68799768518518523</v>
      </c>
      <c r="J2197">
        <v>16</v>
      </c>
      <c r="K2197" s="1" t="s">
        <v>26</v>
      </c>
      <c r="L2197" s="1" t="s">
        <v>19</v>
      </c>
      <c r="M2197" s="1" t="s">
        <v>19</v>
      </c>
      <c r="N2197">
        <v>34</v>
      </c>
      <c r="O2197" s="4">
        <v>2.3958333333333331E-3</v>
      </c>
      <c r="P2197">
        <v>3</v>
      </c>
    </row>
    <row r="2198" spans="1:16" x14ac:dyDescent="0.3">
      <c r="A2198">
        <v>2197</v>
      </c>
      <c r="B2198" s="1" t="s">
        <v>27</v>
      </c>
      <c r="C2198" s="2">
        <v>44234</v>
      </c>
      <c r="D2198">
        <v>2</v>
      </c>
      <c r="E2198" s="1" t="s">
        <v>38</v>
      </c>
      <c r="F2198">
        <v>2</v>
      </c>
      <c r="G2198">
        <v>7</v>
      </c>
      <c r="H2198" s="1" t="s">
        <v>33</v>
      </c>
      <c r="I2198" s="3">
        <v>0.6909953703703704</v>
      </c>
      <c r="J2198">
        <v>16</v>
      </c>
      <c r="K2198" s="1" t="s">
        <v>25</v>
      </c>
      <c r="L2198" s="1" t="s">
        <v>22</v>
      </c>
      <c r="M2198" s="1" t="s">
        <v>22</v>
      </c>
      <c r="N2198"/>
      <c r="O2198" s="4"/>
    </row>
    <row r="2199" spans="1:16" x14ac:dyDescent="0.3">
      <c r="A2199">
        <v>2198</v>
      </c>
      <c r="B2199" s="1" t="s">
        <v>30</v>
      </c>
      <c r="C2199" s="2">
        <v>44234</v>
      </c>
      <c r="D2199">
        <v>2</v>
      </c>
      <c r="E2199" s="1" t="s">
        <v>38</v>
      </c>
      <c r="F2199">
        <v>2</v>
      </c>
      <c r="G2199">
        <v>7</v>
      </c>
      <c r="H2199" s="1" t="s">
        <v>33</v>
      </c>
      <c r="I2199" s="3">
        <v>0.6909953703703704</v>
      </c>
      <c r="J2199">
        <v>16</v>
      </c>
      <c r="K2199" s="1" t="s">
        <v>18</v>
      </c>
      <c r="L2199" s="1" t="s">
        <v>19</v>
      </c>
      <c r="M2199" s="1" t="s">
        <v>19</v>
      </c>
      <c r="N2199">
        <v>102</v>
      </c>
      <c r="O2199" s="4">
        <v>3.9699074074074072E-3</v>
      </c>
      <c r="P2199">
        <v>2</v>
      </c>
    </row>
    <row r="2200" spans="1:16" x14ac:dyDescent="0.3">
      <c r="A2200">
        <v>2199</v>
      </c>
      <c r="B2200" s="1" t="s">
        <v>30</v>
      </c>
      <c r="C2200" s="2">
        <v>44234</v>
      </c>
      <c r="D2200">
        <v>2</v>
      </c>
      <c r="E2200" s="1" t="s">
        <v>38</v>
      </c>
      <c r="F2200">
        <v>2</v>
      </c>
      <c r="G2200">
        <v>7</v>
      </c>
      <c r="H2200" s="1" t="s">
        <v>33</v>
      </c>
      <c r="I2200" s="3">
        <v>0.69400462962962961</v>
      </c>
      <c r="J2200">
        <v>16</v>
      </c>
      <c r="K2200" s="1" t="s">
        <v>25</v>
      </c>
      <c r="L2200" s="1" t="s">
        <v>22</v>
      </c>
      <c r="M2200" s="1" t="s">
        <v>22</v>
      </c>
      <c r="N2200"/>
      <c r="O2200" s="4"/>
    </row>
    <row r="2201" spans="1:16" x14ac:dyDescent="0.3">
      <c r="A2201">
        <v>2200</v>
      </c>
      <c r="B2201" s="1" t="s">
        <v>20</v>
      </c>
      <c r="C2201" s="2">
        <v>44234</v>
      </c>
      <c r="D2201">
        <v>2</v>
      </c>
      <c r="E2201" s="1" t="s">
        <v>38</v>
      </c>
      <c r="F2201">
        <v>2</v>
      </c>
      <c r="G2201">
        <v>7</v>
      </c>
      <c r="H2201" s="1" t="s">
        <v>33</v>
      </c>
      <c r="I2201" s="3">
        <v>0.69400462962962961</v>
      </c>
      <c r="J2201">
        <v>16</v>
      </c>
      <c r="K2201" s="1" t="s">
        <v>25</v>
      </c>
      <c r="L2201" s="1" t="s">
        <v>22</v>
      </c>
      <c r="M2201" s="1" t="s">
        <v>22</v>
      </c>
      <c r="N2201"/>
      <c r="O2201" s="4"/>
    </row>
    <row r="2202" spans="1:16" x14ac:dyDescent="0.3">
      <c r="A2202">
        <v>2201</v>
      </c>
      <c r="B2202" s="1" t="s">
        <v>23</v>
      </c>
      <c r="C2202" s="2">
        <v>44234</v>
      </c>
      <c r="D2202">
        <v>2</v>
      </c>
      <c r="E2202" s="1" t="s">
        <v>38</v>
      </c>
      <c r="F2202">
        <v>2</v>
      </c>
      <c r="G2202">
        <v>7</v>
      </c>
      <c r="H2202" s="1" t="s">
        <v>33</v>
      </c>
      <c r="I2202" s="3">
        <v>0.69700231481481478</v>
      </c>
      <c r="J2202">
        <v>16</v>
      </c>
      <c r="K2202" s="1" t="s">
        <v>25</v>
      </c>
      <c r="L2202" s="1" t="s">
        <v>19</v>
      </c>
      <c r="M2202" s="1" t="s">
        <v>19</v>
      </c>
      <c r="N2202">
        <v>111</v>
      </c>
      <c r="O2202" s="4">
        <v>9.2592592592592596E-4</v>
      </c>
      <c r="P2202">
        <v>5</v>
      </c>
    </row>
    <row r="2203" spans="1:16" x14ac:dyDescent="0.3">
      <c r="A2203">
        <v>2202</v>
      </c>
      <c r="B2203" s="1" t="s">
        <v>24</v>
      </c>
      <c r="C2203" s="2">
        <v>44234</v>
      </c>
      <c r="D2203">
        <v>2</v>
      </c>
      <c r="E2203" s="1" t="s">
        <v>38</v>
      </c>
      <c r="F2203">
        <v>2</v>
      </c>
      <c r="G2203">
        <v>7</v>
      </c>
      <c r="H2203" s="1" t="s">
        <v>33</v>
      </c>
      <c r="I2203" s="3">
        <v>0.69700231481481478</v>
      </c>
      <c r="J2203">
        <v>16</v>
      </c>
      <c r="K2203" s="1" t="s">
        <v>26</v>
      </c>
      <c r="L2203" s="1" t="s">
        <v>19</v>
      </c>
      <c r="M2203" s="1" t="s">
        <v>19</v>
      </c>
      <c r="N2203">
        <v>81</v>
      </c>
      <c r="O2203" s="4">
        <v>2.9398148148148148E-3</v>
      </c>
      <c r="P2203">
        <v>4</v>
      </c>
    </row>
    <row r="2204" spans="1:16" x14ac:dyDescent="0.3">
      <c r="A2204">
        <v>2203</v>
      </c>
      <c r="B2204" s="1" t="s">
        <v>15</v>
      </c>
      <c r="C2204" s="2">
        <v>44234</v>
      </c>
      <c r="D2204">
        <v>2</v>
      </c>
      <c r="E2204" s="1" t="s">
        <v>38</v>
      </c>
      <c r="F2204">
        <v>2</v>
      </c>
      <c r="G2204">
        <v>7</v>
      </c>
      <c r="H2204" s="1" t="s">
        <v>33</v>
      </c>
      <c r="I2204" s="3">
        <v>0.72599537037037032</v>
      </c>
      <c r="J2204">
        <v>17</v>
      </c>
      <c r="K2204" s="1" t="s">
        <v>26</v>
      </c>
      <c r="L2204" s="1" t="s">
        <v>19</v>
      </c>
      <c r="M2204" s="1" t="s">
        <v>19</v>
      </c>
      <c r="N2204">
        <v>97</v>
      </c>
      <c r="O2204" s="4">
        <v>3.6226851851851854E-3</v>
      </c>
      <c r="P2204">
        <v>3</v>
      </c>
    </row>
    <row r="2205" spans="1:16" x14ac:dyDescent="0.3">
      <c r="A2205">
        <v>2204</v>
      </c>
      <c r="B2205" s="1" t="s">
        <v>24</v>
      </c>
      <c r="C2205" s="2">
        <v>44234</v>
      </c>
      <c r="D2205">
        <v>2</v>
      </c>
      <c r="E2205" s="1" t="s">
        <v>38</v>
      </c>
      <c r="F2205">
        <v>2</v>
      </c>
      <c r="G2205">
        <v>7</v>
      </c>
      <c r="H2205" s="1" t="s">
        <v>33</v>
      </c>
      <c r="I2205" s="3">
        <v>0.72599537037037032</v>
      </c>
      <c r="J2205">
        <v>17</v>
      </c>
      <c r="K2205" s="1" t="s">
        <v>18</v>
      </c>
      <c r="L2205" s="1" t="s">
        <v>22</v>
      </c>
      <c r="M2205" s="1" t="s">
        <v>22</v>
      </c>
      <c r="N2205"/>
      <c r="O2205" s="4"/>
    </row>
    <row r="2206" spans="1:16" x14ac:dyDescent="0.3">
      <c r="A2206">
        <v>2205</v>
      </c>
      <c r="B2206" s="1" t="s">
        <v>27</v>
      </c>
      <c r="C2206" s="2">
        <v>44235</v>
      </c>
      <c r="D2206">
        <v>2</v>
      </c>
      <c r="E2206" s="1" t="s">
        <v>38</v>
      </c>
      <c r="F2206">
        <v>2</v>
      </c>
      <c r="G2206">
        <v>8</v>
      </c>
      <c r="H2206" s="1" t="s">
        <v>34</v>
      </c>
      <c r="I2206" s="3">
        <v>0.375</v>
      </c>
      <c r="J2206">
        <v>9</v>
      </c>
      <c r="K2206" s="1" t="s">
        <v>26</v>
      </c>
      <c r="L2206" s="1" t="s">
        <v>22</v>
      </c>
      <c r="M2206" s="1" t="s">
        <v>22</v>
      </c>
      <c r="N2206"/>
      <c r="O2206" s="4"/>
    </row>
    <row r="2207" spans="1:16" x14ac:dyDescent="0.3">
      <c r="A2207">
        <v>2206</v>
      </c>
      <c r="B2207" s="1" t="s">
        <v>20</v>
      </c>
      <c r="C2207" s="2">
        <v>44235</v>
      </c>
      <c r="D2207">
        <v>2</v>
      </c>
      <c r="E2207" s="1" t="s">
        <v>38</v>
      </c>
      <c r="F2207">
        <v>2</v>
      </c>
      <c r="G2207">
        <v>8</v>
      </c>
      <c r="H2207" s="1" t="s">
        <v>34</v>
      </c>
      <c r="I2207" s="3">
        <v>0.375</v>
      </c>
      <c r="J2207">
        <v>9</v>
      </c>
      <c r="K2207" s="1" t="s">
        <v>18</v>
      </c>
      <c r="L2207" s="1" t="s">
        <v>19</v>
      </c>
      <c r="M2207" s="1" t="s">
        <v>19</v>
      </c>
      <c r="N2207">
        <v>17</v>
      </c>
      <c r="O2207" s="4">
        <v>4.0393518518518521E-3</v>
      </c>
      <c r="P2207">
        <v>4</v>
      </c>
    </row>
    <row r="2208" spans="1:16" x14ac:dyDescent="0.3">
      <c r="A2208">
        <v>2207</v>
      </c>
      <c r="B2208" s="1" t="s">
        <v>20</v>
      </c>
      <c r="C2208" s="2">
        <v>44235</v>
      </c>
      <c r="D2208">
        <v>2</v>
      </c>
      <c r="E2208" s="1" t="s">
        <v>38</v>
      </c>
      <c r="F2208">
        <v>2</v>
      </c>
      <c r="G2208">
        <v>8</v>
      </c>
      <c r="H2208" s="1" t="s">
        <v>34</v>
      </c>
      <c r="I2208" s="3">
        <v>0.38599537037037035</v>
      </c>
      <c r="J2208">
        <v>9</v>
      </c>
      <c r="K2208" s="1" t="s">
        <v>26</v>
      </c>
      <c r="L2208" s="1" t="s">
        <v>19</v>
      </c>
      <c r="M2208" s="1" t="s">
        <v>19</v>
      </c>
      <c r="N2208">
        <v>116</v>
      </c>
      <c r="O2208" s="4">
        <v>2.8356481481481483E-3</v>
      </c>
      <c r="P2208">
        <v>4</v>
      </c>
    </row>
    <row r="2209" spans="1:16" x14ac:dyDescent="0.3">
      <c r="A2209">
        <v>2208</v>
      </c>
      <c r="B2209" s="1" t="s">
        <v>29</v>
      </c>
      <c r="C2209" s="2">
        <v>44235</v>
      </c>
      <c r="D2209">
        <v>2</v>
      </c>
      <c r="E2209" s="1" t="s">
        <v>38</v>
      </c>
      <c r="F2209">
        <v>2</v>
      </c>
      <c r="G2209">
        <v>8</v>
      </c>
      <c r="H2209" s="1" t="s">
        <v>34</v>
      </c>
      <c r="I2209" s="3">
        <v>0.38599537037037035</v>
      </c>
      <c r="J2209">
        <v>9</v>
      </c>
      <c r="K2209" s="1" t="s">
        <v>25</v>
      </c>
      <c r="L2209" s="1" t="s">
        <v>19</v>
      </c>
      <c r="M2209" s="1" t="s">
        <v>19</v>
      </c>
      <c r="N2209">
        <v>112</v>
      </c>
      <c r="O2209" s="4">
        <v>3.2754629629629631E-3</v>
      </c>
      <c r="P2209">
        <v>3</v>
      </c>
    </row>
    <row r="2210" spans="1:16" x14ac:dyDescent="0.3">
      <c r="A2210">
        <v>2209</v>
      </c>
      <c r="B2210" s="1" t="s">
        <v>15</v>
      </c>
      <c r="C2210" s="2">
        <v>44235</v>
      </c>
      <c r="D2210">
        <v>2</v>
      </c>
      <c r="E2210" s="1" t="s">
        <v>38</v>
      </c>
      <c r="F2210">
        <v>2</v>
      </c>
      <c r="G2210">
        <v>8</v>
      </c>
      <c r="H2210" s="1" t="s">
        <v>34</v>
      </c>
      <c r="I2210" s="3">
        <v>0.39099537037037035</v>
      </c>
      <c r="J2210">
        <v>9</v>
      </c>
      <c r="K2210" s="1" t="s">
        <v>26</v>
      </c>
      <c r="L2210" s="1" t="s">
        <v>19</v>
      </c>
      <c r="M2210" s="1" t="s">
        <v>19</v>
      </c>
      <c r="N2210">
        <v>40</v>
      </c>
      <c r="O2210" s="4">
        <v>4.6296296296296294E-3</v>
      </c>
      <c r="P2210">
        <v>1</v>
      </c>
    </row>
    <row r="2211" spans="1:16" x14ac:dyDescent="0.3">
      <c r="A2211">
        <v>2210</v>
      </c>
      <c r="B2211" s="1" t="s">
        <v>20</v>
      </c>
      <c r="C2211" s="2">
        <v>44235</v>
      </c>
      <c r="D2211">
        <v>2</v>
      </c>
      <c r="E2211" s="1" t="s">
        <v>38</v>
      </c>
      <c r="F2211">
        <v>2</v>
      </c>
      <c r="G2211">
        <v>8</v>
      </c>
      <c r="H2211" s="1" t="s">
        <v>34</v>
      </c>
      <c r="I2211" s="3">
        <v>0.39099537037037035</v>
      </c>
      <c r="J2211">
        <v>9</v>
      </c>
      <c r="K2211" s="1" t="s">
        <v>26</v>
      </c>
      <c r="L2211" s="1" t="s">
        <v>19</v>
      </c>
      <c r="M2211" s="1" t="s">
        <v>19</v>
      </c>
      <c r="N2211">
        <v>120</v>
      </c>
      <c r="O2211" s="4">
        <v>1.8634259259259259E-3</v>
      </c>
      <c r="P2211">
        <v>5</v>
      </c>
    </row>
    <row r="2212" spans="1:16" x14ac:dyDescent="0.3">
      <c r="A2212">
        <v>2211</v>
      </c>
      <c r="B2212" s="1" t="s">
        <v>29</v>
      </c>
      <c r="C2212" s="2">
        <v>44235</v>
      </c>
      <c r="D2212">
        <v>2</v>
      </c>
      <c r="E2212" s="1" t="s">
        <v>38</v>
      </c>
      <c r="F2212">
        <v>2</v>
      </c>
      <c r="G2212">
        <v>8</v>
      </c>
      <c r="H2212" s="1" t="s">
        <v>34</v>
      </c>
      <c r="I2212" s="3">
        <v>0.42200231481481482</v>
      </c>
      <c r="J2212">
        <v>10</v>
      </c>
      <c r="K2212" s="1" t="s">
        <v>25</v>
      </c>
      <c r="L2212" s="1" t="s">
        <v>19</v>
      </c>
      <c r="M2212" s="1" t="s">
        <v>19</v>
      </c>
      <c r="N2212">
        <v>24</v>
      </c>
      <c r="O2212" s="4">
        <v>7.1759259259259259E-4</v>
      </c>
      <c r="P2212">
        <v>4</v>
      </c>
    </row>
    <row r="2213" spans="1:16" x14ac:dyDescent="0.3">
      <c r="A2213">
        <v>2212</v>
      </c>
      <c r="B2213" s="1" t="s">
        <v>15</v>
      </c>
      <c r="C2213" s="2">
        <v>44235</v>
      </c>
      <c r="D2213">
        <v>2</v>
      </c>
      <c r="E2213" s="1" t="s">
        <v>38</v>
      </c>
      <c r="F2213">
        <v>2</v>
      </c>
      <c r="G2213">
        <v>8</v>
      </c>
      <c r="H2213" s="1" t="s">
        <v>34</v>
      </c>
      <c r="I2213" s="3">
        <v>0.42200231481481482</v>
      </c>
      <c r="J2213">
        <v>10</v>
      </c>
      <c r="K2213" s="1" t="s">
        <v>18</v>
      </c>
      <c r="L2213" s="1" t="s">
        <v>22</v>
      </c>
      <c r="M2213" s="1" t="s">
        <v>22</v>
      </c>
      <c r="N2213"/>
      <c r="O2213" s="4"/>
    </row>
    <row r="2214" spans="1:16" x14ac:dyDescent="0.3">
      <c r="A2214">
        <v>2213</v>
      </c>
      <c r="B2214" s="1" t="s">
        <v>23</v>
      </c>
      <c r="C2214" s="2">
        <v>44235</v>
      </c>
      <c r="D2214">
        <v>2</v>
      </c>
      <c r="E2214" s="1" t="s">
        <v>38</v>
      </c>
      <c r="F2214">
        <v>2</v>
      </c>
      <c r="G2214">
        <v>8</v>
      </c>
      <c r="H2214" s="1" t="s">
        <v>34</v>
      </c>
      <c r="I2214" s="3">
        <v>0.43900462962962961</v>
      </c>
      <c r="J2214">
        <v>10</v>
      </c>
      <c r="K2214" s="1" t="s">
        <v>21</v>
      </c>
      <c r="L2214" s="1" t="s">
        <v>19</v>
      </c>
      <c r="M2214" s="1" t="s">
        <v>19</v>
      </c>
      <c r="N2214">
        <v>122</v>
      </c>
      <c r="O2214" s="4">
        <v>1.9560185185185184E-3</v>
      </c>
      <c r="P2214">
        <v>3</v>
      </c>
    </row>
    <row r="2215" spans="1:16" x14ac:dyDescent="0.3">
      <c r="A2215">
        <v>2214</v>
      </c>
      <c r="B2215" s="1" t="s">
        <v>23</v>
      </c>
      <c r="C2215" s="2">
        <v>44235</v>
      </c>
      <c r="D2215">
        <v>2</v>
      </c>
      <c r="E2215" s="1" t="s">
        <v>38</v>
      </c>
      <c r="F2215">
        <v>2</v>
      </c>
      <c r="G2215">
        <v>8</v>
      </c>
      <c r="H2215" s="1" t="s">
        <v>34</v>
      </c>
      <c r="I2215" s="3">
        <v>0.43900462962962961</v>
      </c>
      <c r="J2215">
        <v>10</v>
      </c>
      <c r="K2215" s="1" t="s">
        <v>28</v>
      </c>
      <c r="L2215" s="1" t="s">
        <v>19</v>
      </c>
      <c r="M2215" s="1" t="s">
        <v>19</v>
      </c>
      <c r="N2215">
        <v>21</v>
      </c>
      <c r="O2215" s="4">
        <v>4.2476851851851851E-3</v>
      </c>
      <c r="P2215">
        <v>3</v>
      </c>
    </row>
    <row r="2216" spans="1:16" x14ac:dyDescent="0.3">
      <c r="A2216">
        <v>2215</v>
      </c>
      <c r="B2216" s="1" t="s">
        <v>31</v>
      </c>
      <c r="C2216" s="2">
        <v>44235</v>
      </c>
      <c r="D2216">
        <v>2</v>
      </c>
      <c r="E2216" s="1" t="s">
        <v>38</v>
      </c>
      <c r="F2216">
        <v>2</v>
      </c>
      <c r="G2216">
        <v>8</v>
      </c>
      <c r="H2216" s="1" t="s">
        <v>34</v>
      </c>
      <c r="I2216" s="3">
        <v>0.50799768518518518</v>
      </c>
      <c r="J2216">
        <v>12</v>
      </c>
      <c r="K2216" s="1" t="s">
        <v>18</v>
      </c>
      <c r="L2216" s="1" t="s">
        <v>19</v>
      </c>
      <c r="M2216" s="1" t="s">
        <v>19</v>
      </c>
      <c r="N2216">
        <v>16</v>
      </c>
      <c r="O2216" s="4">
        <v>3.6111111111111109E-3</v>
      </c>
      <c r="P2216">
        <v>5</v>
      </c>
    </row>
    <row r="2217" spans="1:16" x14ac:dyDescent="0.3">
      <c r="A2217">
        <v>2216</v>
      </c>
      <c r="B2217" s="1" t="s">
        <v>23</v>
      </c>
      <c r="C2217" s="2">
        <v>44235</v>
      </c>
      <c r="D2217">
        <v>2</v>
      </c>
      <c r="E2217" s="1" t="s">
        <v>38</v>
      </c>
      <c r="F2217">
        <v>2</v>
      </c>
      <c r="G2217">
        <v>8</v>
      </c>
      <c r="H2217" s="1" t="s">
        <v>34</v>
      </c>
      <c r="I2217" s="3">
        <v>0.50799768518518518</v>
      </c>
      <c r="J2217">
        <v>12</v>
      </c>
      <c r="K2217" s="1" t="s">
        <v>28</v>
      </c>
      <c r="L2217" s="1" t="s">
        <v>22</v>
      </c>
      <c r="M2217" s="1" t="s">
        <v>22</v>
      </c>
      <c r="N2217"/>
      <c r="O2217" s="4"/>
    </row>
    <row r="2218" spans="1:16" x14ac:dyDescent="0.3">
      <c r="A2218">
        <v>2217</v>
      </c>
      <c r="B2218" s="1" t="s">
        <v>24</v>
      </c>
      <c r="C2218" s="2">
        <v>44235</v>
      </c>
      <c r="D2218">
        <v>2</v>
      </c>
      <c r="E2218" s="1" t="s">
        <v>38</v>
      </c>
      <c r="F2218">
        <v>2</v>
      </c>
      <c r="G2218">
        <v>8</v>
      </c>
      <c r="H2218" s="1" t="s">
        <v>34</v>
      </c>
      <c r="I2218" s="3">
        <v>0.54799768518518521</v>
      </c>
      <c r="J2218">
        <v>13</v>
      </c>
      <c r="K2218" s="1" t="s">
        <v>28</v>
      </c>
      <c r="L2218" s="1" t="s">
        <v>19</v>
      </c>
      <c r="M2218" s="1" t="s">
        <v>19</v>
      </c>
      <c r="N2218">
        <v>65</v>
      </c>
      <c r="O2218" s="4">
        <v>4.31712962962963E-3</v>
      </c>
      <c r="P2218">
        <v>4</v>
      </c>
    </row>
    <row r="2219" spans="1:16" x14ac:dyDescent="0.3">
      <c r="A2219">
        <v>2218</v>
      </c>
      <c r="B2219" s="1" t="s">
        <v>30</v>
      </c>
      <c r="C2219" s="2">
        <v>44235</v>
      </c>
      <c r="D2219">
        <v>2</v>
      </c>
      <c r="E2219" s="1" t="s">
        <v>38</v>
      </c>
      <c r="F2219">
        <v>2</v>
      </c>
      <c r="G2219">
        <v>8</v>
      </c>
      <c r="H2219" s="1" t="s">
        <v>34</v>
      </c>
      <c r="I2219" s="3">
        <v>0.54799768518518521</v>
      </c>
      <c r="J2219">
        <v>13</v>
      </c>
      <c r="K2219" s="1" t="s">
        <v>18</v>
      </c>
      <c r="L2219" s="1" t="s">
        <v>22</v>
      </c>
      <c r="M2219" s="1" t="s">
        <v>22</v>
      </c>
      <c r="N2219"/>
      <c r="O2219" s="4"/>
    </row>
    <row r="2220" spans="1:16" x14ac:dyDescent="0.3">
      <c r="A2220">
        <v>2219</v>
      </c>
      <c r="B2220" s="1" t="s">
        <v>30</v>
      </c>
      <c r="C2220" s="2">
        <v>44235</v>
      </c>
      <c r="D2220">
        <v>2</v>
      </c>
      <c r="E2220" s="1" t="s">
        <v>38</v>
      </c>
      <c r="F2220">
        <v>2</v>
      </c>
      <c r="G2220">
        <v>8</v>
      </c>
      <c r="H2220" s="1" t="s">
        <v>34</v>
      </c>
      <c r="I2220" s="3">
        <v>0.55799768518518522</v>
      </c>
      <c r="J2220">
        <v>13</v>
      </c>
      <c r="K2220" s="1" t="s">
        <v>28</v>
      </c>
      <c r="L2220" s="1" t="s">
        <v>19</v>
      </c>
      <c r="M2220" s="1" t="s">
        <v>22</v>
      </c>
      <c r="N2220">
        <v>111</v>
      </c>
      <c r="O2220" s="4">
        <v>3.6921296296296298E-3</v>
      </c>
      <c r="P2220">
        <v>1</v>
      </c>
    </row>
    <row r="2221" spans="1:16" x14ac:dyDescent="0.3">
      <c r="A2221">
        <v>2220</v>
      </c>
      <c r="B2221" s="1" t="s">
        <v>23</v>
      </c>
      <c r="C2221" s="2">
        <v>44235</v>
      </c>
      <c r="D2221">
        <v>2</v>
      </c>
      <c r="E2221" s="1" t="s">
        <v>38</v>
      </c>
      <c r="F2221">
        <v>2</v>
      </c>
      <c r="G2221">
        <v>8</v>
      </c>
      <c r="H2221" s="1" t="s">
        <v>34</v>
      </c>
      <c r="I2221" s="3">
        <v>0.55799768518518522</v>
      </c>
      <c r="J2221">
        <v>13</v>
      </c>
      <c r="K2221" s="1" t="s">
        <v>18</v>
      </c>
      <c r="L2221" s="1" t="s">
        <v>19</v>
      </c>
      <c r="M2221" s="1" t="s">
        <v>19</v>
      </c>
      <c r="N2221">
        <v>81</v>
      </c>
      <c r="O2221" s="4">
        <v>6.3657407407407413E-4</v>
      </c>
      <c r="P2221">
        <v>2</v>
      </c>
    </row>
    <row r="2222" spans="1:16" x14ac:dyDescent="0.3">
      <c r="A2222">
        <v>2221</v>
      </c>
      <c r="B2222" s="1" t="s">
        <v>15</v>
      </c>
      <c r="C2222" s="2">
        <v>44235</v>
      </c>
      <c r="D2222">
        <v>2</v>
      </c>
      <c r="E2222" s="1" t="s">
        <v>38</v>
      </c>
      <c r="F2222">
        <v>2</v>
      </c>
      <c r="G2222">
        <v>8</v>
      </c>
      <c r="H2222" s="1" t="s">
        <v>34</v>
      </c>
      <c r="I2222" s="3">
        <v>0.59400462962962963</v>
      </c>
      <c r="J2222">
        <v>14</v>
      </c>
      <c r="K2222" s="1" t="s">
        <v>21</v>
      </c>
      <c r="L2222" s="1" t="s">
        <v>22</v>
      </c>
      <c r="M2222" s="1" t="s">
        <v>22</v>
      </c>
      <c r="N2222"/>
      <c r="O2222" s="4"/>
    </row>
    <row r="2223" spans="1:16" x14ac:dyDescent="0.3">
      <c r="A2223">
        <v>2222</v>
      </c>
      <c r="B2223" s="1" t="s">
        <v>30</v>
      </c>
      <c r="C2223" s="2">
        <v>44235</v>
      </c>
      <c r="D2223">
        <v>2</v>
      </c>
      <c r="E2223" s="1" t="s">
        <v>38</v>
      </c>
      <c r="F2223">
        <v>2</v>
      </c>
      <c r="G2223">
        <v>8</v>
      </c>
      <c r="H2223" s="1" t="s">
        <v>34</v>
      </c>
      <c r="I2223" s="3">
        <v>0.59400462962962963</v>
      </c>
      <c r="J2223">
        <v>14</v>
      </c>
      <c r="K2223" s="1" t="s">
        <v>21</v>
      </c>
      <c r="L2223" s="1" t="s">
        <v>19</v>
      </c>
      <c r="M2223" s="1" t="s">
        <v>19</v>
      </c>
      <c r="N2223">
        <v>85</v>
      </c>
      <c r="O2223" s="4">
        <v>3.1944444444444446E-3</v>
      </c>
      <c r="P2223">
        <v>3</v>
      </c>
    </row>
    <row r="2224" spans="1:16" x14ac:dyDescent="0.3">
      <c r="A2224">
        <v>2223</v>
      </c>
      <c r="B2224" s="1" t="s">
        <v>30</v>
      </c>
      <c r="C2224" s="2">
        <v>44235</v>
      </c>
      <c r="D2224">
        <v>2</v>
      </c>
      <c r="E2224" s="1" t="s">
        <v>38</v>
      </c>
      <c r="F2224">
        <v>2</v>
      </c>
      <c r="G2224">
        <v>8</v>
      </c>
      <c r="H2224" s="1" t="s">
        <v>34</v>
      </c>
      <c r="I2224" s="3">
        <v>0.6</v>
      </c>
      <c r="J2224">
        <v>14</v>
      </c>
      <c r="K2224" s="1" t="s">
        <v>21</v>
      </c>
      <c r="L2224" s="1" t="s">
        <v>19</v>
      </c>
      <c r="M2224" s="1" t="s">
        <v>19</v>
      </c>
      <c r="N2224">
        <v>109</v>
      </c>
      <c r="O2224" s="4">
        <v>4.1087962962962962E-3</v>
      </c>
      <c r="P2224">
        <v>4</v>
      </c>
    </row>
    <row r="2225" spans="1:16" x14ac:dyDescent="0.3">
      <c r="A2225">
        <v>2224</v>
      </c>
      <c r="B2225" s="1" t="s">
        <v>20</v>
      </c>
      <c r="C2225" s="2">
        <v>44235</v>
      </c>
      <c r="D2225">
        <v>2</v>
      </c>
      <c r="E2225" s="1" t="s">
        <v>38</v>
      </c>
      <c r="F2225">
        <v>2</v>
      </c>
      <c r="G2225">
        <v>8</v>
      </c>
      <c r="H2225" s="1" t="s">
        <v>34</v>
      </c>
      <c r="I2225" s="3">
        <v>0.6</v>
      </c>
      <c r="J2225">
        <v>14</v>
      </c>
      <c r="K2225" s="1" t="s">
        <v>28</v>
      </c>
      <c r="L2225" s="1" t="s">
        <v>19</v>
      </c>
      <c r="M2225" s="1" t="s">
        <v>22</v>
      </c>
      <c r="N2225">
        <v>71</v>
      </c>
      <c r="O2225" s="4">
        <v>1.1458333333333333E-3</v>
      </c>
      <c r="P2225">
        <v>4</v>
      </c>
    </row>
    <row r="2226" spans="1:16" x14ac:dyDescent="0.3">
      <c r="A2226">
        <v>2225</v>
      </c>
      <c r="B2226" s="1" t="s">
        <v>15</v>
      </c>
      <c r="C2226" s="2">
        <v>44235</v>
      </c>
      <c r="D2226">
        <v>2</v>
      </c>
      <c r="E2226" s="1" t="s">
        <v>38</v>
      </c>
      <c r="F2226">
        <v>2</v>
      </c>
      <c r="G2226">
        <v>8</v>
      </c>
      <c r="H2226" s="1" t="s">
        <v>34</v>
      </c>
      <c r="I2226" s="3">
        <v>0.60200231481481481</v>
      </c>
      <c r="J2226">
        <v>14</v>
      </c>
      <c r="K2226" s="1" t="s">
        <v>26</v>
      </c>
      <c r="L2226" s="1" t="s">
        <v>19</v>
      </c>
      <c r="M2226" s="1" t="s">
        <v>19</v>
      </c>
      <c r="N2226">
        <v>50</v>
      </c>
      <c r="O2226" s="4">
        <v>1.4930555555555556E-3</v>
      </c>
      <c r="P2226">
        <v>3</v>
      </c>
    </row>
    <row r="2227" spans="1:16" x14ac:dyDescent="0.3">
      <c r="A2227">
        <v>2226</v>
      </c>
      <c r="B2227" s="1" t="s">
        <v>24</v>
      </c>
      <c r="C2227" s="2">
        <v>44235</v>
      </c>
      <c r="D2227">
        <v>2</v>
      </c>
      <c r="E2227" s="1" t="s">
        <v>38</v>
      </c>
      <c r="F2227">
        <v>2</v>
      </c>
      <c r="G2227">
        <v>8</v>
      </c>
      <c r="H2227" s="1" t="s">
        <v>34</v>
      </c>
      <c r="I2227" s="3">
        <v>0.60200231481481481</v>
      </c>
      <c r="J2227">
        <v>14</v>
      </c>
      <c r="K2227" s="1" t="s">
        <v>25</v>
      </c>
      <c r="L2227" s="1" t="s">
        <v>19</v>
      </c>
      <c r="M2227" s="1" t="s">
        <v>19</v>
      </c>
      <c r="N2227">
        <v>66</v>
      </c>
      <c r="O2227" s="4">
        <v>7.291666666666667E-4</v>
      </c>
      <c r="P2227">
        <v>3</v>
      </c>
    </row>
    <row r="2228" spans="1:16" x14ac:dyDescent="0.3">
      <c r="A2228">
        <v>2227</v>
      </c>
      <c r="B2228" s="1" t="s">
        <v>20</v>
      </c>
      <c r="C2228" s="2">
        <v>44235</v>
      </c>
      <c r="D2228">
        <v>2</v>
      </c>
      <c r="E2228" s="1" t="s">
        <v>38</v>
      </c>
      <c r="F2228">
        <v>2</v>
      </c>
      <c r="G2228">
        <v>8</v>
      </c>
      <c r="H2228" s="1" t="s">
        <v>34</v>
      </c>
      <c r="I2228" s="3">
        <v>0.60700231481481481</v>
      </c>
      <c r="J2228">
        <v>14</v>
      </c>
      <c r="K2228" s="1" t="s">
        <v>28</v>
      </c>
      <c r="L2228" s="1" t="s">
        <v>19</v>
      </c>
      <c r="M2228" s="1" t="s">
        <v>19</v>
      </c>
      <c r="N2228">
        <v>36</v>
      </c>
      <c r="O2228" s="4">
        <v>1.8055555555555555E-3</v>
      </c>
      <c r="P2228">
        <v>5</v>
      </c>
    </row>
    <row r="2229" spans="1:16" x14ac:dyDescent="0.3">
      <c r="A2229">
        <v>2228</v>
      </c>
      <c r="B2229" s="1" t="s">
        <v>29</v>
      </c>
      <c r="C2229" s="2">
        <v>44235</v>
      </c>
      <c r="D2229">
        <v>2</v>
      </c>
      <c r="E2229" s="1" t="s">
        <v>38</v>
      </c>
      <c r="F2229">
        <v>2</v>
      </c>
      <c r="G2229">
        <v>8</v>
      </c>
      <c r="H2229" s="1" t="s">
        <v>34</v>
      </c>
      <c r="I2229" s="3">
        <v>0.60700231481481481</v>
      </c>
      <c r="J2229">
        <v>14</v>
      </c>
      <c r="K2229" s="1" t="s">
        <v>28</v>
      </c>
      <c r="L2229" s="1" t="s">
        <v>19</v>
      </c>
      <c r="M2229" s="1" t="s">
        <v>19</v>
      </c>
      <c r="N2229">
        <v>57</v>
      </c>
      <c r="O2229" s="4">
        <v>2.7314814814814814E-3</v>
      </c>
      <c r="P2229">
        <v>2</v>
      </c>
    </row>
    <row r="2230" spans="1:16" x14ac:dyDescent="0.3">
      <c r="A2230">
        <v>2229</v>
      </c>
      <c r="B2230" s="1" t="s">
        <v>24</v>
      </c>
      <c r="C2230" s="2">
        <v>44235</v>
      </c>
      <c r="D2230">
        <v>2</v>
      </c>
      <c r="E2230" s="1" t="s">
        <v>38</v>
      </c>
      <c r="F2230">
        <v>2</v>
      </c>
      <c r="G2230">
        <v>8</v>
      </c>
      <c r="H2230" s="1" t="s">
        <v>34</v>
      </c>
      <c r="I2230" s="3">
        <v>0.61</v>
      </c>
      <c r="J2230">
        <v>14</v>
      </c>
      <c r="K2230" s="1" t="s">
        <v>21</v>
      </c>
      <c r="L2230" s="1" t="s">
        <v>19</v>
      </c>
      <c r="M2230" s="1" t="s">
        <v>19</v>
      </c>
      <c r="N2230">
        <v>124</v>
      </c>
      <c r="O2230" s="4">
        <v>2.9050925925925928E-3</v>
      </c>
      <c r="P2230">
        <v>5</v>
      </c>
    </row>
    <row r="2231" spans="1:16" x14ac:dyDescent="0.3">
      <c r="A2231">
        <v>2230</v>
      </c>
      <c r="B2231" s="1" t="s">
        <v>30</v>
      </c>
      <c r="C2231" s="2">
        <v>44235</v>
      </c>
      <c r="D2231">
        <v>2</v>
      </c>
      <c r="E2231" s="1" t="s">
        <v>38</v>
      </c>
      <c r="F2231">
        <v>2</v>
      </c>
      <c r="G2231">
        <v>8</v>
      </c>
      <c r="H2231" s="1" t="s">
        <v>34</v>
      </c>
      <c r="I2231" s="3">
        <v>0.61</v>
      </c>
      <c r="J2231">
        <v>14</v>
      </c>
      <c r="K2231" s="1" t="s">
        <v>18</v>
      </c>
      <c r="L2231" s="1" t="s">
        <v>19</v>
      </c>
      <c r="M2231" s="1" t="s">
        <v>19</v>
      </c>
      <c r="N2231">
        <v>57</v>
      </c>
      <c r="O2231" s="4">
        <v>1.736111111111111E-3</v>
      </c>
      <c r="P2231">
        <v>1</v>
      </c>
    </row>
    <row r="2232" spans="1:16" x14ac:dyDescent="0.3">
      <c r="A2232">
        <v>2231</v>
      </c>
      <c r="B2232" s="1" t="s">
        <v>20</v>
      </c>
      <c r="C2232" s="2">
        <v>44235</v>
      </c>
      <c r="D2232">
        <v>2</v>
      </c>
      <c r="E2232" s="1" t="s">
        <v>38</v>
      </c>
      <c r="F2232">
        <v>2</v>
      </c>
      <c r="G2232">
        <v>8</v>
      </c>
      <c r="H2232" s="1" t="s">
        <v>34</v>
      </c>
      <c r="I2232" s="3">
        <v>0.62200231481481483</v>
      </c>
      <c r="J2232">
        <v>14</v>
      </c>
      <c r="K2232" s="1" t="s">
        <v>25</v>
      </c>
      <c r="L2232" s="1" t="s">
        <v>22</v>
      </c>
      <c r="M2232" s="1" t="s">
        <v>22</v>
      </c>
      <c r="N2232"/>
      <c r="O2232" s="4"/>
    </row>
    <row r="2233" spans="1:16" x14ac:dyDescent="0.3">
      <c r="A2233">
        <v>2232</v>
      </c>
      <c r="B2233" s="1" t="s">
        <v>27</v>
      </c>
      <c r="C2233" s="2">
        <v>44235</v>
      </c>
      <c r="D2233">
        <v>2</v>
      </c>
      <c r="E2233" s="1" t="s">
        <v>38</v>
      </c>
      <c r="F2233">
        <v>2</v>
      </c>
      <c r="G2233">
        <v>8</v>
      </c>
      <c r="H2233" s="1" t="s">
        <v>34</v>
      </c>
      <c r="I2233" s="3">
        <v>0.62200231481481483</v>
      </c>
      <c r="J2233">
        <v>14</v>
      </c>
      <c r="K2233" s="1" t="s">
        <v>25</v>
      </c>
      <c r="L2233" s="1" t="s">
        <v>19</v>
      </c>
      <c r="M2233" s="1" t="s">
        <v>19</v>
      </c>
      <c r="N2233">
        <v>51</v>
      </c>
      <c r="O2233" s="4">
        <v>3.5763888888888889E-3</v>
      </c>
      <c r="P2233">
        <v>5</v>
      </c>
    </row>
    <row r="2234" spans="1:16" x14ac:dyDescent="0.3">
      <c r="A2234">
        <v>2233</v>
      </c>
      <c r="B2234" s="1" t="s">
        <v>15</v>
      </c>
      <c r="C2234" s="2">
        <v>44235</v>
      </c>
      <c r="D2234">
        <v>2</v>
      </c>
      <c r="E2234" s="1" t="s">
        <v>38</v>
      </c>
      <c r="F2234">
        <v>2</v>
      </c>
      <c r="G2234">
        <v>8</v>
      </c>
      <c r="H2234" s="1" t="s">
        <v>34</v>
      </c>
      <c r="I2234" s="3">
        <v>0.67599537037037039</v>
      </c>
      <c r="J2234">
        <v>16</v>
      </c>
      <c r="K2234" s="1" t="s">
        <v>25</v>
      </c>
      <c r="L2234" s="1" t="s">
        <v>19</v>
      </c>
      <c r="M2234" s="1" t="s">
        <v>19</v>
      </c>
      <c r="N2234">
        <v>119</v>
      </c>
      <c r="O2234" s="4">
        <v>4.6990740740740743E-3</v>
      </c>
      <c r="P2234">
        <v>3</v>
      </c>
    </row>
    <row r="2235" spans="1:16" x14ac:dyDescent="0.3">
      <c r="A2235">
        <v>2234</v>
      </c>
      <c r="B2235" s="1" t="s">
        <v>15</v>
      </c>
      <c r="C2235" s="2">
        <v>44235</v>
      </c>
      <c r="D2235">
        <v>2</v>
      </c>
      <c r="E2235" s="1" t="s">
        <v>38</v>
      </c>
      <c r="F2235">
        <v>2</v>
      </c>
      <c r="G2235">
        <v>8</v>
      </c>
      <c r="H2235" s="1" t="s">
        <v>34</v>
      </c>
      <c r="I2235" s="3">
        <v>0.67599537037037039</v>
      </c>
      <c r="J2235">
        <v>16</v>
      </c>
      <c r="K2235" s="1" t="s">
        <v>28</v>
      </c>
      <c r="L2235" s="1" t="s">
        <v>19</v>
      </c>
      <c r="M2235" s="1" t="s">
        <v>19</v>
      </c>
      <c r="N2235">
        <v>62</v>
      </c>
      <c r="O2235" s="4">
        <v>3.3217592592592591E-3</v>
      </c>
      <c r="P2235">
        <v>3</v>
      </c>
    </row>
    <row r="2236" spans="1:16" x14ac:dyDescent="0.3">
      <c r="A2236">
        <v>2235</v>
      </c>
      <c r="B2236" s="1" t="s">
        <v>29</v>
      </c>
      <c r="C2236" s="2">
        <v>44235</v>
      </c>
      <c r="D2236">
        <v>2</v>
      </c>
      <c r="E2236" s="1" t="s">
        <v>38</v>
      </c>
      <c r="F2236">
        <v>2</v>
      </c>
      <c r="G2236">
        <v>8</v>
      </c>
      <c r="H2236" s="1" t="s">
        <v>34</v>
      </c>
      <c r="I2236" s="3">
        <v>0.6790046296296296</v>
      </c>
      <c r="J2236">
        <v>16</v>
      </c>
      <c r="K2236" s="1" t="s">
        <v>18</v>
      </c>
      <c r="L2236" s="1" t="s">
        <v>19</v>
      </c>
      <c r="M2236" s="1" t="s">
        <v>19</v>
      </c>
      <c r="N2236">
        <v>70</v>
      </c>
      <c r="O2236" s="4">
        <v>2.2337962962962962E-3</v>
      </c>
      <c r="P2236">
        <v>5</v>
      </c>
    </row>
    <row r="2237" spans="1:16" x14ac:dyDescent="0.3">
      <c r="A2237">
        <v>2236</v>
      </c>
      <c r="B2237" s="1" t="s">
        <v>27</v>
      </c>
      <c r="C2237" s="2">
        <v>44235</v>
      </c>
      <c r="D2237">
        <v>2</v>
      </c>
      <c r="E2237" s="1" t="s">
        <v>38</v>
      </c>
      <c r="F2237">
        <v>2</v>
      </c>
      <c r="G2237">
        <v>8</v>
      </c>
      <c r="H2237" s="1" t="s">
        <v>34</v>
      </c>
      <c r="I2237" s="3">
        <v>0.6790046296296296</v>
      </c>
      <c r="J2237">
        <v>16</v>
      </c>
      <c r="K2237" s="1" t="s">
        <v>18</v>
      </c>
      <c r="L2237" s="1" t="s">
        <v>19</v>
      </c>
      <c r="M2237" s="1" t="s">
        <v>19</v>
      </c>
      <c r="N2237">
        <v>30</v>
      </c>
      <c r="O2237" s="4">
        <v>2.9166666666666668E-3</v>
      </c>
      <c r="P2237">
        <v>4</v>
      </c>
    </row>
    <row r="2238" spans="1:16" x14ac:dyDescent="0.3">
      <c r="A2238">
        <v>2237</v>
      </c>
      <c r="B2238" s="1" t="s">
        <v>15</v>
      </c>
      <c r="C2238" s="2">
        <v>44235</v>
      </c>
      <c r="D2238">
        <v>2</v>
      </c>
      <c r="E2238" s="1" t="s">
        <v>38</v>
      </c>
      <c r="F2238">
        <v>2</v>
      </c>
      <c r="G2238">
        <v>8</v>
      </c>
      <c r="H2238" s="1" t="s">
        <v>34</v>
      </c>
      <c r="I2238" s="3">
        <v>0.68799768518518523</v>
      </c>
      <c r="J2238">
        <v>16</v>
      </c>
      <c r="K2238" s="1" t="s">
        <v>26</v>
      </c>
      <c r="L2238" s="1" t="s">
        <v>19</v>
      </c>
      <c r="M2238" s="1" t="s">
        <v>19</v>
      </c>
      <c r="N2238">
        <v>17</v>
      </c>
      <c r="O2238" s="4">
        <v>2.8703703703703703E-3</v>
      </c>
      <c r="P2238">
        <v>3</v>
      </c>
    </row>
    <row r="2239" spans="1:16" x14ac:dyDescent="0.3">
      <c r="A2239">
        <v>2238</v>
      </c>
      <c r="B2239" s="1" t="s">
        <v>29</v>
      </c>
      <c r="C2239" s="2">
        <v>44235</v>
      </c>
      <c r="D2239">
        <v>2</v>
      </c>
      <c r="E2239" s="1" t="s">
        <v>38</v>
      </c>
      <c r="F2239">
        <v>2</v>
      </c>
      <c r="G2239">
        <v>8</v>
      </c>
      <c r="H2239" s="1" t="s">
        <v>34</v>
      </c>
      <c r="I2239" s="3">
        <v>0.68799768518518523</v>
      </c>
      <c r="J2239">
        <v>16</v>
      </c>
      <c r="K2239" s="1" t="s">
        <v>28</v>
      </c>
      <c r="L2239" s="1" t="s">
        <v>19</v>
      </c>
      <c r="M2239" s="1" t="s">
        <v>19</v>
      </c>
      <c r="N2239">
        <v>43</v>
      </c>
      <c r="O2239" s="4">
        <v>2.2916666666666667E-3</v>
      </c>
      <c r="P2239">
        <v>3</v>
      </c>
    </row>
    <row r="2240" spans="1:16" x14ac:dyDescent="0.3">
      <c r="A2240">
        <v>2239</v>
      </c>
      <c r="B2240" s="1" t="s">
        <v>31</v>
      </c>
      <c r="C2240" s="2">
        <v>44235</v>
      </c>
      <c r="D2240">
        <v>2</v>
      </c>
      <c r="E2240" s="1" t="s">
        <v>38</v>
      </c>
      <c r="F2240">
        <v>2</v>
      </c>
      <c r="G2240">
        <v>8</v>
      </c>
      <c r="H2240" s="1" t="s">
        <v>34</v>
      </c>
      <c r="I2240" s="3">
        <v>0.69799768518518523</v>
      </c>
      <c r="J2240">
        <v>16</v>
      </c>
      <c r="K2240" s="1" t="s">
        <v>21</v>
      </c>
      <c r="L2240" s="1" t="s">
        <v>19</v>
      </c>
      <c r="M2240" s="1" t="s">
        <v>19</v>
      </c>
      <c r="N2240">
        <v>81</v>
      </c>
      <c r="O2240" s="4">
        <v>1.3425925925925925E-3</v>
      </c>
      <c r="P2240">
        <v>5</v>
      </c>
    </row>
    <row r="2241" spans="1:16" x14ac:dyDescent="0.3">
      <c r="A2241">
        <v>2240</v>
      </c>
      <c r="B2241" s="1" t="s">
        <v>30</v>
      </c>
      <c r="C2241" s="2">
        <v>44235</v>
      </c>
      <c r="D2241">
        <v>2</v>
      </c>
      <c r="E2241" s="1" t="s">
        <v>38</v>
      </c>
      <c r="F2241">
        <v>2</v>
      </c>
      <c r="G2241">
        <v>8</v>
      </c>
      <c r="H2241" s="1" t="s">
        <v>34</v>
      </c>
      <c r="I2241" s="3">
        <v>0.69799768518518523</v>
      </c>
      <c r="J2241">
        <v>16</v>
      </c>
      <c r="K2241" s="1" t="s">
        <v>26</v>
      </c>
      <c r="L2241" s="1" t="s">
        <v>19</v>
      </c>
      <c r="M2241" s="1" t="s">
        <v>19</v>
      </c>
      <c r="N2241">
        <v>58</v>
      </c>
      <c r="O2241" s="4">
        <v>3.9004629629629628E-3</v>
      </c>
      <c r="P2241">
        <v>3</v>
      </c>
    </row>
    <row r="2242" spans="1:16" x14ac:dyDescent="0.3">
      <c r="A2242">
        <v>2241</v>
      </c>
      <c r="B2242" s="1" t="s">
        <v>30</v>
      </c>
      <c r="C2242" s="2">
        <v>44235</v>
      </c>
      <c r="D2242">
        <v>2</v>
      </c>
      <c r="E2242" s="1" t="s">
        <v>38</v>
      </c>
      <c r="F2242">
        <v>2</v>
      </c>
      <c r="G2242">
        <v>8</v>
      </c>
      <c r="H2242" s="1" t="s">
        <v>34</v>
      </c>
      <c r="I2242" s="3">
        <v>0.69900462962962961</v>
      </c>
      <c r="J2242">
        <v>16</v>
      </c>
      <c r="K2242" s="1" t="s">
        <v>18</v>
      </c>
      <c r="L2242" s="1" t="s">
        <v>19</v>
      </c>
      <c r="M2242" s="1" t="s">
        <v>19</v>
      </c>
      <c r="N2242">
        <v>59</v>
      </c>
      <c r="O2242" s="4">
        <v>2.627314814814815E-3</v>
      </c>
      <c r="P2242">
        <v>4</v>
      </c>
    </row>
    <row r="2243" spans="1:16" x14ac:dyDescent="0.3">
      <c r="A2243">
        <v>2242</v>
      </c>
      <c r="B2243" s="1" t="s">
        <v>30</v>
      </c>
      <c r="C2243" s="2">
        <v>44235</v>
      </c>
      <c r="D2243">
        <v>2</v>
      </c>
      <c r="E2243" s="1" t="s">
        <v>38</v>
      </c>
      <c r="F2243">
        <v>2</v>
      </c>
      <c r="G2243">
        <v>8</v>
      </c>
      <c r="H2243" s="1" t="s">
        <v>34</v>
      </c>
      <c r="I2243" s="3">
        <v>0.69900462962962961</v>
      </c>
      <c r="J2243">
        <v>16</v>
      </c>
      <c r="K2243" s="1" t="s">
        <v>28</v>
      </c>
      <c r="L2243" s="1" t="s">
        <v>22</v>
      </c>
      <c r="M2243" s="1" t="s">
        <v>22</v>
      </c>
      <c r="N2243"/>
      <c r="O2243" s="4"/>
    </row>
    <row r="2244" spans="1:16" x14ac:dyDescent="0.3">
      <c r="A2244">
        <v>2243</v>
      </c>
      <c r="B2244" s="1" t="s">
        <v>30</v>
      </c>
      <c r="C2244" s="2">
        <v>44235</v>
      </c>
      <c r="D2244">
        <v>2</v>
      </c>
      <c r="E2244" s="1" t="s">
        <v>38</v>
      </c>
      <c r="F2244">
        <v>2</v>
      </c>
      <c r="G2244">
        <v>8</v>
      </c>
      <c r="H2244" s="1" t="s">
        <v>34</v>
      </c>
      <c r="I2244" s="3">
        <v>0.71400462962962963</v>
      </c>
      <c r="J2244">
        <v>17</v>
      </c>
      <c r="K2244" s="1" t="s">
        <v>21</v>
      </c>
      <c r="L2244" s="1" t="s">
        <v>19</v>
      </c>
      <c r="M2244" s="1" t="s">
        <v>19</v>
      </c>
      <c r="N2244">
        <v>110</v>
      </c>
      <c r="O2244" s="4">
        <v>3.6689814814814814E-3</v>
      </c>
      <c r="P2244">
        <v>5</v>
      </c>
    </row>
    <row r="2245" spans="1:16" x14ac:dyDescent="0.3">
      <c r="A2245">
        <v>2244</v>
      </c>
      <c r="B2245" s="1" t="s">
        <v>15</v>
      </c>
      <c r="C2245" s="2">
        <v>44235</v>
      </c>
      <c r="D2245">
        <v>2</v>
      </c>
      <c r="E2245" s="1" t="s">
        <v>38</v>
      </c>
      <c r="F2245">
        <v>2</v>
      </c>
      <c r="G2245">
        <v>8</v>
      </c>
      <c r="H2245" s="1" t="s">
        <v>34</v>
      </c>
      <c r="I2245" s="3">
        <v>0.71400462962962963</v>
      </c>
      <c r="J2245">
        <v>17</v>
      </c>
      <c r="K2245" s="1" t="s">
        <v>28</v>
      </c>
      <c r="L2245" s="1" t="s">
        <v>19</v>
      </c>
      <c r="M2245" s="1" t="s">
        <v>19</v>
      </c>
      <c r="N2245">
        <v>91</v>
      </c>
      <c r="O2245" s="4">
        <v>1.0300925925925926E-3</v>
      </c>
      <c r="P2245">
        <v>3</v>
      </c>
    </row>
    <row r="2246" spans="1:16" x14ac:dyDescent="0.3">
      <c r="A2246">
        <v>2245</v>
      </c>
      <c r="B2246" s="1" t="s">
        <v>24</v>
      </c>
      <c r="C2246" s="2">
        <v>44235</v>
      </c>
      <c r="D2246">
        <v>2</v>
      </c>
      <c r="E2246" s="1" t="s">
        <v>38</v>
      </c>
      <c r="F2246">
        <v>2</v>
      </c>
      <c r="G2246">
        <v>8</v>
      </c>
      <c r="H2246" s="1" t="s">
        <v>34</v>
      </c>
      <c r="I2246" s="3">
        <v>0.74799768518518517</v>
      </c>
      <c r="J2246">
        <v>17</v>
      </c>
      <c r="K2246" s="1" t="s">
        <v>26</v>
      </c>
      <c r="L2246" s="1" t="s">
        <v>19</v>
      </c>
      <c r="M2246" s="1" t="s">
        <v>19</v>
      </c>
      <c r="N2246">
        <v>12</v>
      </c>
      <c r="O2246" s="4">
        <v>5.5555555555555556E-4</v>
      </c>
      <c r="P2246">
        <v>3</v>
      </c>
    </row>
    <row r="2247" spans="1:16" x14ac:dyDescent="0.3">
      <c r="A2247">
        <v>2246</v>
      </c>
      <c r="B2247" s="1" t="s">
        <v>31</v>
      </c>
      <c r="C2247" s="2">
        <v>44235</v>
      </c>
      <c r="D2247">
        <v>2</v>
      </c>
      <c r="E2247" s="1" t="s">
        <v>38</v>
      </c>
      <c r="F2247">
        <v>2</v>
      </c>
      <c r="G2247">
        <v>8</v>
      </c>
      <c r="H2247" s="1" t="s">
        <v>34</v>
      </c>
      <c r="I2247" s="3">
        <v>0.74799768518518517</v>
      </c>
      <c r="J2247">
        <v>17</v>
      </c>
      <c r="K2247" s="1" t="s">
        <v>25</v>
      </c>
      <c r="L2247" s="1" t="s">
        <v>19</v>
      </c>
      <c r="M2247" s="1" t="s">
        <v>19</v>
      </c>
      <c r="N2247">
        <v>38</v>
      </c>
      <c r="O2247" s="4">
        <v>4.7222222222222223E-3</v>
      </c>
      <c r="P2247">
        <v>5</v>
      </c>
    </row>
    <row r="2248" spans="1:16" x14ac:dyDescent="0.3">
      <c r="A2248">
        <v>2247</v>
      </c>
      <c r="B2248" s="1" t="s">
        <v>20</v>
      </c>
      <c r="C2248" s="2">
        <v>44236</v>
      </c>
      <c r="D2248">
        <v>2</v>
      </c>
      <c r="E2248" s="1" t="s">
        <v>38</v>
      </c>
      <c r="F2248">
        <v>2</v>
      </c>
      <c r="G2248">
        <v>9</v>
      </c>
      <c r="H2248" s="1" t="s">
        <v>35</v>
      </c>
      <c r="I2248" s="3">
        <v>0.38400462962962961</v>
      </c>
      <c r="J2248">
        <v>9</v>
      </c>
      <c r="K2248" s="1" t="s">
        <v>25</v>
      </c>
      <c r="L2248" s="1" t="s">
        <v>19</v>
      </c>
      <c r="M2248" s="1" t="s">
        <v>19</v>
      </c>
      <c r="N2248">
        <v>83</v>
      </c>
      <c r="O2248" s="4">
        <v>8.7962962962962962E-4</v>
      </c>
      <c r="P2248">
        <v>5</v>
      </c>
    </row>
    <row r="2249" spans="1:16" x14ac:dyDescent="0.3">
      <c r="A2249">
        <v>2248</v>
      </c>
      <c r="B2249" s="1" t="s">
        <v>29</v>
      </c>
      <c r="C2249" s="2">
        <v>44236</v>
      </c>
      <c r="D2249">
        <v>2</v>
      </c>
      <c r="E2249" s="1" t="s">
        <v>38</v>
      </c>
      <c r="F2249">
        <v>2</v>
      </c>
      <c r="G2249">
        <v>9</v>
      </c>
      <c r="H2249" s="1" t="s">
        <v>35</v>
      </c>
      <c r="I2249" s="3">
        <v>0.38400462962962961</v>
      </c>
      <c r="J2249">
        <v>9</v>
      </c>
      <c r="K2249" s="1" t="s">
        <v>21</v>
      </c>
      <c r="L2249" s="1" t="s">
        <v>19</v>
      </c>
      <c r="M2249" s="1" t="s">
        <v>19</v>
      </c>
      <c r="N2249">
        <v>31</v>
      </c>
      <c r="O2249" s="4">
        <v>2.3958333333333331E-3</v>
      </c>
      <c r="P2249">
        <v>4</v>
      </c>
    </row>
    <row r="2250" spans="1:16" x14ac:dyDescent="0.3">
      <c r="A2250">
        <v>2249</v>
      </c>
      <c r="B2250" s="1" t="s">
        <v>23</v>
      </c>
      <c r="C2250" s="2">
        <v>44236</v>
      </c>
      <c r="D2250">
        <v>2</v>
      </c>
      <c r="E2250" s="1" t="s">
        <v>38</v>
      </c>
      <c r="F2250">
        <v>2</v>
      </c>
      <c r="G2250">
        <v>9</v>
      </c>
      <c r="H2250" s="1" t="s">
        <v>35</v>
      </c>
      <c r="I2250" s="3">
        <v>0.39500000000000002</v>
      </c>
      <c r="J2250">
        <v>9</v>
      </c>
      <c r="K2250" s="1" t="s">
        <v>28</v>
      </c>
      <c r="L2250" s="1" t="s">
        <v>19</v>
      </c>
      <c r="M2250" s="1" t="s">
        <v>19</v>
      </c>
      <c r="N2250">
        <v>105</v>
      </c>
      <c r="O2250" s="4">
        <v>3.7037037037037035E-4</v>
      </c>
      <c r="P2250">
        <v>5</v>
      </c>
    </row>
    <row r="2251" spans="1:16" x14ac:dyDescent="0.3">
      <c r="A2251">
        <v>2250</v>
      </c>
      <c r="B2251" s="1" t="s">
        <v>15</v>
      </c>
      <c r="C2251" s="2">
        <v>44236</v>
      </c>
      <c r="D2251">
        <v>2</v>
      </c>
      <c r="E2251" s="1" t="s">
        <v>38</v>
      </c>
      <c r="F2251">
        <v>2</v>
      </c>
      <c r="G2251">
        <v>9</v>
      </c>
      <c r="H2251" s="1" t="s">
        <v>35</v>
      </c>
      <c r="I2251" s="3">
        <v>0.39500000000000002</v>
      </c>
      <c r="J2251">
        <v>9</v>
      </c>
      <c r="K2251" s="1" t="s">
        <v>28</v>
      </c>
      <c r="L2251" s="1" t="s">
        <v>19</v>
      </c>
      <c r="M2251" s="1" t="s">
        <v>19</v>
      </c>
      <c r="N2251">
        <v>98</v>
      </c>
      <c r="O2251" s="4">
        <v>9.3749999999999997E-4</v>
      </c>
      <c r="P2251">
        <v>5</v>
      </c>
    </row>
    <row r="2252" spans="1:16" x14ac:dyDescent="0.3">
      <c r="A2252">
        <v>2251</v>
      </c>
      <c r="B2252" s="1" t="s">
        <v>29</v>
      </c>
      <c r="C2252" s="2">
        <v>44236</v>
      </c>
      <c r="D2252">
        <v>2</v>
      </c>
      <c r="E2252" s="1" t="s">
        <v>38</v>
      </c>
      <c r="F2252">
        <v>2</v>
      </c>
      <c r="G2252">
        <v>9</v>
      </c>
      <c r="H2252" s="1" t="s">
        <v>35</v>
      </c>
      <c r="I2252" s="3">
        <v>0.42400462962962965</v>
      </c>
      <c r="J2252">
        <v>10</v>
      </c>
      <c r="K2252" s="1" t="s">
        <v>21</v>
      </c>
      <c r="L2252" s="1" t="s">
        <v>19</v>
      </c>
      <c r="M2252" s="1" t="s">
        <v>19</v>
      </c>
      <c r="N2252">
        <v>56</v>
      </c>
      <c r="O2252" s="4">
        <v>2.7893518518518519E-3</v>
      </c>
      <c r="P2252">
        <v>2</v>
      </c>
    </row>
    <row r="2253" spans="1:16" x14ac:dyDescent="0.3">
      <c r="A2253">
        <v>2252</v>
      </c>
      <c r="B2253" s="1" t="s">
        <v>20</v>
      </c>
      <c r="C2253" s="2">
        <v>44236</v>
      </c>
      <c r="D2253">
        <v>2</v>
      </c>
      <c r="E2253" s="1" t="s">
        <v>38</v>
      </c>
      <c r="F2253">
        <v>2</v>
      </c>
      <c r="G2253">
        <v>9</v>
      </c>
      <c r="H2253" s="1" t="s">
        <v>35</v>
      </c>
      <c r="I2253" s="3">
        <v>0.42400462962962965</v>
      </c>
      <c r="J2253">
        <v>10</v>
      </c>
      <c r="K2253" s="1" t="s">
        <v>21</v>
      </c>
      <c r="L2253" s="1" t="s">
        <v>19</v>
      </c>
      <c r="M2253" s="1" t="s">
        <v>19</v>
      </c>
      <c r="N2253">
        <v>83</v>
      </c>
      <c r="O2253" s="4">
        <v>3.6226851851851854E-3</v>
      </c>
      <c r="P2253">
        <v>5</v>
      </c>
    </row>
    <row r="2254" spans="1:16" x14ac:dyDescent="0.3">
      <c r="A2254">
        <v>2253</v>
      </c>
      <c r="B2254" s="1" t="s">
        <v>24</v>
      </c>
      <c r="C2254" s="2">
        <v>44236</v>
      </c>
      <c r="D2254">
        <v>2</v>
      </c>
      <c r="E2254" s="1" t="s">
        <v>38</v>
      </c>
      <c r="F2254">
        <v>2</v>
      </c>
      <c r="G2254">
        <v>9</v>
      </c>
      <c r="H2254" s="1" t="s">
        <v>35</v>
      </c>
      <c r="I2254" s="3">
        <v>0.43599537037037039</v>
      </c>
      <c r="J2254">
        <v>10</v>
      </c>
      <c r="K2254" s="1" t="s">
        <v>25</v>
      </c>
      <c r="L2254" s="1" t="s">
        <v>19</v>
      </c>
      <c r="M2254" s="1" t="s">
        <v>19</v>
      </c>
      <c r="N2254">
        <v>42</v>
      </c>
      <c r="O2254" s="4">
        <v>1.8981481481481482E-3</v>
      </c>
      <c r="P2254">
        <v>2</v>
      </c>
    </row>
    <row r="2255" spans="1:16" x14ac:dyDescent="0.3">
      <c r="A2255">
        <v>2254</v>
      </c>
      <c r="B2255" s="1" t="s">
        <v>31</v>
      </c>
      <c r="C2255" s="2">
        <v>44236</v>
      </c>
      <c r="D2255">
        <v>2</v>
      </c>
      <c r="E2255" s="1" t="s">
        <v>38</v>
      </c>
      <c r="F2255">
        <v>2</v>
      </c>
      <c r="G2255">
        <v>9</v>
      </c>
      <c r="H2255" s="1" t="s">
        <v>35</v>
      </c>
      <c r="I2255" s="3">
        <v>0.43599537037037039</v>
      </c>
      <c r="J2255">
        <v>10</v>
      </c>
      <c r="K2255" s="1" t="s">
        <v>26</v>
      </c>
      <c r="L2255" s="1" t="s">
        <v>19</v>
      </c>
      <c r="M2255" s="1" t="s">
        <v>19</v>
      </c>
      <c r="N2255">
        <v>59</v>
      </c>
      <c r="O2255" s="4">
        <v>3.5416666666666665E-3</v>
      </c>
      <c r="P2255">
        <v>3</v>
      </c>
    </row>
    <row r="2256" spans="1:16" x14ac:dyDescent="0.3">
      <c r="A2256">
        <v>2255</v>
      </c>
      <c r="B2256" s="1" t="s">
        <v>31</v>
      </c>
      <c r="C2256" s="2">
        <v>44236</v>
      </c>
      <c r="D2256">
        <v>2</v>
      </c>
      <c r="E2256" s="1" t="s">
        <v>38</v>
      </c>
      <c r="F2256">
        <v>2</v>
      </c>
      <c r="G2256">
        <v>9</v>
      </c>
      <c r="H2256" s="1" t="s">
        <v>35</v>
      </c>
      <c r="I2256" s="3">
        <v>0.44900462962962961</v>
      </c>
      <c r="J2256">
        <v>10</v>
      </c>
      <c r="K2256" s="1" t="s">
        <v>26</v>
      </c>
      <c r="L2256" s="1" t="s">
        <v>19</v>
      </c>
      <c r="M2256" s="1" t="s">
        <v>19</v>
      </c>
      <c r="N2256">
        <v>62</v>
      </c>
      <c r="O2256" s="4">
        <v>4.7685185185185183E-3</v>
      </c>
      <c r="P2256">
        <v>4</v>
      </c>
    </row>
    <row r="2257" spans="1:16" x14ac:dyDescent="0.3">
      <c r="A2257">
        <v>2256</v>
      </c>
      <c r="B2257" s="1" t="s">
        <v>27</v>
      </c>
      <c r="C2257" s="2">
        <v>44236</v>
      </c>
      <c r="D2257">
        <v>2</v>
      </c>
      <c r="E2257" s="1" t="s">
        <v>38</v>
      </c>
      <c r="F2257">
        <v>2</v>
      </c>
      <c r="G2257">
        <v>9</v>
      </c>
      <c r="H2257" s="1" t="s">
        <v>35</v>
      </c>
      <c r="I2257" s="3">
        <v>0.44900462962962961</v>
      </c>
      <c r="J2257">
        <v>10</v>
      </c>
      <c r="K2257" s="1" t="s">
        <v>26</v>
      </c>
      <c r="L2257" s="1" t="s">
        <v>19</v>
      </c>
      <c r="M2257" s="1" t="s">
        <v>19</v>
      </c>
      <c r="N2257">
        <v>63</v>
      </c>
      <c r="O2257" s="4">
        <v>2.9629629629629628E-3</v>
      </c>
      <c r="P2257">
        <v>1</v>
      </c>
    </row>
    <row r="2258" spans="1:16" x14ac:dyDescent="0.3">
      <c r="A2258">
        <v>2257</v>
      </c>
      <c r="B2258" s="1" t="s">
        <v>29</v>
      </c>
      <c r="C2258" s="2">
        <v>44236</v>
      </c>
      <c r="D2258">
        <v>2</v>
      </c>
      <c r="E2258" s="1" t="s">
        <v>38</v>
      </c>
      <c r="F2258">
        <v>2</v>
      </c>
      <c r="G2258">
        <v>9</v>
      </c>
      <c r="H2258" s="1" t="s">
        <v>35</v>
      </c>
      <c r="I2258" s="3">
        <v>0.48099537037037038</v>
      </c>
      <c r="J2258">
        <v>11</v>
      </c>
      <c r="K2258" s="1" t="s">
        <v>21</v>
      </c>
      <c r="L2258" s="1" t="s">
        <v>19</v>
      </c>
      <c r="M2258" s="1" t="s">
        <v>19</v>
      </c>
      <c r="N2258">
        <v>108</v>
      </c>
      <c r="O2258" s="4">
        <v>1.8865740740740742E-3</v>
      </c>
      <c r="P2258">
        <v>3</v>
      </c>
    </row>
    <row r="2259" spans="1:16" x14ac:dyDescent="0.3">
      <c r="A2259">
        <v>2258</v>
      </c>
      <c r="B2259" s="1" t="s">
        <v>31</v>
      </c>
      <c r="C2259" s="2">
        <v>44236</v>
      </c>
      <c r="D2259">
        <v>2</v>
      </c>
      <c r="E2259" s="1" t="s">
        <v>38</v>
      </c>
      <c r="F2259">
        <v>2</v>
      </c>
      <c r="G2259">
        <v>9</v>
      </c>
      <c r="H2259" s="1" t="s">
        <v>35</v>
      </c>
      <c r="I2259" s="3">
        <v>0.48099537037037038</v>
      </c>
      <c r="J2259">
        <v>11</v>
      </c>
      <c r="K2259" s="1" t="s">
        <v>25</v>
      </c>
      <c r="L2259" s="1" t="s">
        <v>19</v>
      </c>
      <c r="M2259" s="1" t="s">
        <v>22</v>
      </c>
      <c r="N2259">
        <v>100</v>
      </c>
      <c r="O2259" s="4">
        <v>4.6874999999999998E-3</v>
      </c>
      <c r="P2259">
        <v>5</v>
      </c>
    </row>
    <row r="2260" spans="1:16" x14ac:dyDescent="0.3">
      <c r="A2260">
        <v>2259</v>
      </c>
      <c r="B2260" s="1" t="s">
        <v>30</v>
      </c>
      <c r="C2260" s="2">
        <v>44236</v>
      </c>
      <c r="D2260">
        <v>2</v>
      </c>
      <c r="E2260" s="1" t="s">
        <v>38</v>
      </c>
      <c r="F2260">
        <v>2</v>
      </c>
      <c r="G2260">
        <v>9</v>
      </c>
      <c r="H2260" s="1" t="s">
        <v>35</v>
      </c>
      <c r="I2260" s="3">
        <v>0.51400462962962967</v>
      </c>
      <c r="J2260">
        <v>12</v>
      </c>
      <c r="K2260" s="1" t="s">
        <v>18</v>
      </c>
      <c r="L2260" s="1" t="s">
        <v>19</v>
      </c>
      <c r="M2260" s="1" t="s">
        <v>19</v>
      </c>
      <c r="N2260">
        <v>69</v>
      </c>
      <c r="O2260" s="4">
        <v>4.0509259259259257E-3</v>
      </c>
      <c r="P2260">
        <v>3</v>
      </c>
    </row>
    <row r="2261" spans="1:16" x14ac:dyDescent="0.3">
      <c r="A2261">
        <v>2260</v>
      </c>
      <c r="B2261" s="1" t="s">
        <v>29</v>
      </c>
      <c r="C2261" s="2">
        <v>44236</v>
      </c>
      <c r="D2261">
        <v>2</v>
      </c>
      <c r="E2261" s="1" t="s">
        <v>38</v>
      </c>
      <c r="F2261">
        <v>2</v>
      </c>
      <c r="G2261">
        <v>9</v>
      </c>
      <c r="H2261" s="1" t="s">
        <v>35</v>
      </c>
      <c r="I2261" s="3">
        <v>0.51400462962962967</v>
      </c>
      <c r="J2261">
        <v>12</v>
      </c>
      <c r="K2261" s="1" t="s">
        <v>26</v>
      </c>
      <c r="L2261" s="1" t="s">
        <v>19</v>
      </c>
      <c r="M2261" s="1" t="s">
        <v>19</v>
      </c>
      <c r="N2261">
        <v>66</v>
      </c>
      <c r="O2261" s="4">
        <v>3.3912037037037036E-3</v>
      </c>
      <c r="P2261">
        <v>2</v>
      </c>
    </row>
    <row r="2262" spans="1:16" x14ac:dyDescent="0.3">
      <c r="A2262">
        <v>2261</v>
      </c>
      <c r="B2262" s="1" t="s">
        <v>31</v>
      </c>
      <c r="C2262" s="2">
        <v>44236</v>
      </c>
      <c r="D2262">
        <v>2</v>
      </c>
      <c r="E2262" s="1" t="s">
        <v>38</v>
      </c>
      <c r="F2262">
        <v>2</v>
      </c>
      <c r="G2262">
        <v>9</v>
      </c>
      <c r="H2262" s="1" t="s">
        <v>35</v>
      </c>
      <c r="I2262" s="3">
        <v>0.52</v>
      </c>
      <c r="J2262">
        <v>12</v>
      </c>
      <c r="K2262" s="1" t="s">
        <v>25</v>
      </c>
      <c r="L2262" s="1" t="s">
        <v>22</v>
      </c>
      <c r="M2262" s="1" t="s">
        <v>22</v>
      </c>
      <c r="N2262"/>
      <c r="O2262" s="4"/>
    </row>
    <row r="2263" spans="1:16" x14ac:dyDescent="0.3">
      <c r="A2263">
        <v>2262</v>
      </c>
      <c r="B2263" s="1" t="s">
        <v>23</v>
      </c>
      <c r="C2263" s="2">
        <v>44236</v>
      </c>
      <c r="D2263">
        <v>2</v>
      </c>
      <c r="E2263" s="1" t="s">
        <v>38</v>
      </c>
      <c r="F2263">
        <v>2</v>
      </c>
      <c r="G2263">
        <v>9</v>
      </c>
      <c r="H2263" s="1" t="s">
        <v>35</v>
      </c>
      <c r="I2263" s="3">
        <v>0.52</v>
      </c>
      <c r="J2263">
        <v>12</v>
      </c>
      <c r="K2263" s="1" t="s">
        <v>28</v>
      </c>
      <c r="L2263" s="1" t="s">
        <v>22</v>
      </c>
      <c r="M2263" s="1" t="s">
        <v>22</v>
      </c>
      <c r="N2263"/>
      <c r="O2263" s="4"/>
    </row>
    <row r="2264" spans="1:16" x14ac:dyDescent="0.3">
      <c r="A2264">
        <v>2263</v>
      </c>
      <c r="B2264" s="1" t="s">
        <v>31</v>
      </c>
      <c r="C2264" s="2">
        <v>44236</v>
      </c>
      <c r="D2264">
        <v>2</v>
      </c>
      <c r="E2264" s="1" t="s">
        <v>38</v>
      </c>
      <c r="F2264">
        <v>2</v>
      </c>
      <c r="G2264">
        <v>9</v>
      </c>
      <c r="H2264" s="1" t="s">
        <v>35</v>
      </c>
      <c r="I2264" s="3">
        <v>0.52599537037037036</v>
      </c>
      <c r="J2264">
        <v>12</v>
      </c>
      <c r="K2264" s="1" t="s">
        <v>25</v>
      </c>
      <c r="L2264" s="1" t="s">
        <v>19</v>
      </c>
      <c r="M2264" s="1" t="s">
        <v>19</v>
      </c>
      <c r="N2264">
        <v>122</v>
      </c>
      <c r="O2264" s="4">
        <v>5.5555555555555556E-4</v>
      </c>
      <c r="P2264">
        <v>4</v>
      </c>
    </row>
    <row r="2265" spans="1:16" x14ac:dyDescent="0.3">
      <c r="A2265">
        <v>2264</v>
      </c>
      <c r="B2265" s="1" t="s">
        <v>31</v>
      </c>
      <c r="C2265" s="2">
        <v>44236</v>
      </c>
      <c r="D2265">
        <v>2</v>
      </c>
      <c r="E2265" s="1" t="s">
        <v>38</v>
      </c>
      <c r="F2265">
        <v>2</v>
      </c>
      <c r="G2265">
        <v>9</v>
      </c>
      <c r="H2265" s="1" t="s">
        <v>35</v>
      </c>
      <c r="I2265" s="3">
        <v>0.52599537037037036</v>
      </c>
      <c r="J2265">
        <v>12</v>
      </c>
      <c r="K2265" s="1" t="s">
        <v>26</v>
      </c>
      <c r="L2265" s="1" t="s">
        <v>19</v>
      </c>
      <c r="M2265" s="1" t="s">
        <v>19</v>
      </c>
      <c r="N2265">
        <v>44</v>
      </c>
      <c r="O2265" s="4">
        <v>3.7731481481481483E-3</v>
      </c>
      <c r="P2265">
        <v>4</v>
      </c>
    </row>
    <row r="2266" spans="1:16" x14ac:dyDescent="0.3">
      <c r="A2266">
        <v>2265</v>
      </c>
      <c r="B2266" s="1" t="s">
        <v>20</v>
      </c>
      <c r="C2266" s="2">
        <v>44236</v>
      </c>
      <c r="D2266">
        <v>2</v>
      </c>
      <c r="E2266" s="1" t="s">
        <v>38</v>
      </c>
      <c r="F2266">
        <v>2</v>
      </c>
      <c r="G2266">
        <v>9</v>
      </c>
      <c r="H2266" s="1" t="s">
        <v>35</v>
      </c>
      <c r="I2266" s="3">
        <v>0.5329976851851852</v>
      </c>
      <c r="J2266">
        <v>12</v>
      </c>
      <c r="K2266" s="1" t="s">
        <v>18</v>
      </c>
      <c r="L2266" s="1" t="s">
        <v>22</v>
      </c>
      <c r="M2266" s="1" t="s">
        <v>22</v>
      </c>
      <c r="N2266"/>
      <c r="O2266" s="4"/>
    </row>
    <row r="2267" spans="1:16" x14ac:dyDescent="0.3">
      <c r="A2267">
        <v>2266</v>
      </c>
      <c r="B2267" s="1" t="s">
        <v>24</v>
      </c>
      <c r="C2267" s="2">
        <v>44236</v>
      </c>
      <c r="D2267">
        <v>2</v>
      </c>
      <c r="E2267" s="1" t="s">
        <v>38</v>
      </c>
      <c r="F2267">
        <v>2</v>
      </c>
      <c r="G2267">
        <v>9</v>
      </c>
      <c r="H2267" s="1" t="s">
        <v>35</v>
      </c>
      <c r="I2267" s="3">
        <v>0.5329976851851852</v>
      </c>
      <c r="J2267">
        <v>12</v>
      </c>
      <c r="K2267" s="1" t="s">
        <v>21</v>
      </c>
      <c r="L2267" s="1" t="s">
        <v>22</v>
      </c>
      <c r="M2267" s="1" t="s">
        <v>22</v>
      </c>
      <c r="N2267"/>
      <c r="O2267" s="4"/>
    </row>
    <row r="2268" spans="1:16" x14ac:dyDescent="0.3">
      <c r="A2268">
        <v>2267</v>
      </c>
      <c r="B2268" s="1" t="s">
        <v>29</v>
      </c>
      <c r="C2268" s="2">
        <v>44236</v>
      </c>
      <c r="D2268">
        <v>2</v>
      </c>
      <c r="E2268" s="1" t="s">
        <v>38</v>
      </c>
      <c r="F2268">
        <v>2</v>
      </c>
      <c r="G2268">
        <v>9</v>
      </c>
      <c r="H2268" s="1" t="s">
        <v>35</v>
      </c>
      <c r="I2268" s="3">
        <v>0.5329976851851852</v>
      </c>
      <c r="J2268">
        <v>12</v>
      </c>
      <c r="K2268" s="1" t="s">
        <v>18</v>
      </c>
      <c r="L2268" s="1" t="s">
        <v>19</v>
      </c>
      <c r="M2268" s="1" t="s">
        <v>19</v>
      </c>
      <c r="N2268">
        <v>48</v>
      </c>
      <c r="O2268" s="4">
        <v>3.8425925925925928E-3</v>
      </c>
      <c r="P2268">
        <v>3</v>
      </c>
    </row>
    <row r="2269" spans="1:16" x14ac:dyDescent="0.3">
      <c r="A2269">
        <v>2268</v>
      </c>
      <c r="B2269" s="1" t="s">
        <v>31</v>
      </c>
      <c r="C2269" s="2">
        <v>44236</v>
      </c>
      <c r="D2269">
        <v>2</v>
      </c>
      <c r="E2269" s="1" t="s">
        <v>38</v>
      </c>
      <c r="F2269">
        <v>2</v>
      </c>
      <c r="G2269">
        <v>9</v>
      </c>
      <c r="H2269" s="1" t="s">
        <v>35</v>
      </c>
      <c r="I2269" s="3">
        <v>0.5329976851851852</v>
      </c>
      <c r="J2269">
        <v>12</v>
      </c>
      <c r="K2269" s="1" t="s">
        <v>18</v>
      </c>
      <c r="L2269" s="1" t="s">
        <v>19</v>
      </c>
      <c r="M2269" s="1" t="s">
        <v>19</v>
      </c>
      <c r="N2269">
        <v>82</v>
      </c>
      <c r="O2269" s="4">
        <v>2.650462962962963E-3</v>
      </c>
      <c r="P2269">
        <v>1</v>
      </c>
    </row>
    <row r="2270" spans="1:16" x14ac:dyDescent="0.3">
      <c r="A2270">
        <v>2269</v>
      </c>
      <c r="B2270" s="1" t="s">
        <v>24</v>
      </c>
      <c r="C2270" s="2">
        <v>44236</v>
      </c>
      <c r="D2270">
        <v>2</v>
      </c>
      <c r="E2270" s="1" t="s">
        <v>38</v>
      </c>
      <c r="F2270">
        <v>2</v>
      </c>
      <c r="G2270">
        <v>9</v>
      </c>
      <c r="H2270" s="1" t="s">
        <v>35</v>
      </c>
      <c r="I2270" s="3">
        <v>0.53500000000000003</v>
      </c>
      <c r="J2270">
        <v>12</v>
      </c>
      <c r="K2270" s="1" t="s">
        <v>28</v>
      </c>
      <c r="L2270" s="1" t="s">
        <v>19</v>
      </c>
      <c r="M2270" s="1" t="s">
        <v>22</v>
      </c>
      <c r="N2270">
        <v>17</v>
      </c>
      <c r="O2270" s="4">
        <v>3.5416666666666665E-3</v>
      </c>
      <c r="P2270">
        <v>2</v>
      </c>
    </row>
    <row r="2271" spans="1:16" x14ac:dyDescent="0.3">
      <c r="A2271">
        <v>2270</v>
      </c>
      <c r="B2271" s="1" t="s">
        <v>24</v>
      </c>
      <c r="C2271" s="2">
        <v>44236</v>
      </c>
      <c r="D2271">
        <v>2</v>
      </c>
      <c r="E2271" s="1" t="s">
        <v>38</v>
      </c>
      <c r="F2271">
        <v>2</v>
      </c>
      <c r="G2271">
        <v>9</v>
      </c>
      <c r="H2271" s="1" t="s">
        <v>35</v>
      </c>
      <c r="I2271" s="3">
        <v>0.53500000000000003</v>
      </c>
      <c r="J2271">
        <v>12</v>
      </c>
      <c r="K2271" s="1" t="s">
        <v>25</v>
      </c>
      <c r="L2271" s="1" t="s">
        <v>19</v>
      </c>
      <c r="M2271" s="1" t="s">
        <v>19</v>
      </c>
      <c r="N2271">
        <v>52</v>
      </c>
      <c r="O2271" s="4">
        <v>1.3541666666666667E-3</v>
      </c>
      <c r="P2271">
        <v>5</v>
      </c>
    </row>
    <row r="2272" spans="1:16" x14ac:dyDescent="0.3">
      <c r="A2272">
        <v>2271</v>
      </c>
      <c r="B2272" s="1" t="s">
        <v>15</v>
      </c>
      <c r="C2272" s="2">
        <v>44236</v>
      </c>
      <c r="D2272">
        <v>2</v>
      </c>
      <c r="E2272" s="1" t="s">
        <v>38</v>
      </c>
      <c r="F2272">
        <v>2</v>
      </c>
      <c r="G2272">
        <v>9</v>
      </c>
      <c r="H2272" s="1" t="s">
        <v>35</v>
      </c>
      <c r="I2272" s="3">
        <v>0.54200231481481487</v>
      </c>
      <c r="J2272">
        <v>13</v>
      </c>
      <c r="K2272" s="1" t="s">
        <v>26</v>
      </c>
      <c r="L2272" s="1" t="s">
        <v>19</v>
      </c>
      <c r="M2272" s="1" t="s">
        <v>19</v>
      </c>
      <c r="N2272">
        <v>61</v>
      </c>
      <c r="O2272" s="4">
        <v>4.1087962962962962E-3</v>
      </c>
      <c r="P2272">
        <v>5</v>
      </c>
    </row>
    <row r="2273" spans="1:16" x14ac:dyDescent="0.3">
      <c r="A2273">
        <v>2272</v>
      </c>
      <c r="B2273" s="1" t="s">
        <v>31</v>
      </c>
      <c r="C2273" s="2">
        <v>44236</v>
      </c>
      <c r="D2273">
        <v>2</v>
      </c>
      <c r="E2273" s="1" t="s">
        <v>38</v>
      </c>
      <c r="F2273">
        <v>2</v>
      </c>
      <c r="G2273">
        <v>9</v>
      </c>
      <c r="H2273" s="1" t="s">
        <v>35</v>
      </c>
      <c r="I2273" s="3">
        <v>0.54200231481481487</v>
      </c>
      <c r="J2273">
        <v>13</v>
      </c>
      <c r="K2273" s="1" t="s">
        <v>26</v>
      </c>
      <c r="L2273" s="1" t="s">
        <v>19</v>
      </c>
      <c r="M2273" s="1" t="s">
        <v>19</v>
      </c>
      <c r="N2273">
        <v>103</v>
      </c>
      <c r="O2273" s="4">
        <v>2.3842592592592591E-3</v>
      </c>
      <c r="P2273">
        <v>4</v>
      </c>
    </row>
    <row r="2274" spans="1:16" x14ac:dyDescent="0.3">
      <c r="A2274">
        <v>2273</v>
      </c>
      <c r="B2274" s="1" t="s">
        <v>15</v>
      </c>
      <c r="C2274" s="2">
        <v>44236</v>
      </c>
      <c r="D2274">
        <v>2</v>
      </c>
      <c r="E2274" s="1" t="s">
        <v>38</v>
      </c>
      <c r="F2274">
        <v>2</v>
      </c>
      <c r="G2274">
        <v>9</v>
      </c>
      <c r="H2274" s="1" t="s">
        <v>35</v>
      </c>
      <c r="I2274" s="3">
        <v>0.54599537037037038</v>
      </c>
      <c r="J2274">
        <v>13</v>
      </c>
      <c r="K2274" s="1" t="s">
        <v>26</v>
      </c>
      <c r="L2274" s="1" t="s">
        <v>19</v>
      </c>
      <c r="M2274" s="1" t="s">
        <v>19</v>
      </c>
      <c r="N2274">
        <v>30</v>
      </c>
      <c r="O2274" s="4">
        <v>8.2175925925925927E-4</v>
      </c>
      <c r="P2274">
        <v>4</v>
      </c>
    </row>
    <row r="2275" spans="1:16" x14ac:dyDescent="0.3">
      <c r="A2275">
        <v>2274</v>
      </c>
      <c r="B2275" s="1" t="s">
        <v>24</v>
      </c>
      <c r="C2275" s="2">
        <v>44236</v>
      </c>
      <c r="D2275">
        <v>2</v>
      </c>
      <c r="E2275" s="1" t="s">
        <v>38</v>
      </c>
      <c r="F2275">
        <v>2</v>
      </c>
      <c r="G2275">
        <v>9</v>
      </c>
      <c r="H2275" s="1" t="s">
        <v>35</v>
      </c>
      <c r="I2275" s="3">
        <v>0.54599537037037038</v>
      </c>
      <c r="J2275">
        <v>13</v>
      </c>
      <c r="K2275" s="1" t="s">
        <v>21</v>
      </c>
      <c r="L2275" s="1" t="s">
        <v>22</v>
      </c>
      <c r="M2275" s="1" t="s">
        <v>22</v>
      </c>
      <c r="N2275"/>
      <c r="O2275" s="4"/>
    </row>
    <row r="2276" spans="1:16" x14ac:dyDescent="0.3">
      <c r="A2276">
        <v>2275</v>
      </c>
      <c r="B2276" s="1" t="s">
        <v>27</v>
      </c>
      <c r="C2276" s="2">
        <v>44236</v>
      </c>
      <c r="D2276">
        <v>2</v>
      </c>
      <c r="E2276" s="1" t="s">
        <v>38</v>
      </c>
      <c r="F2276">
        <v>2</v>
      </c>
      <c r="G2276">
        <v>9</v>
      </c>
      <c r="H2276" s="1" t="s">
        <v>35</v>
      </c>
      <c r="I2276" s="3">
        <v>0.55700231481481477</v>
      </c>
      <c r="J2276">
        <v>13</v>
      </c>
      <c r="K2276" s="1" t="s">
        <v>28</v>
      </c>
      <c r="L2276" s="1" t="s">
        <v>19</v>
      </c>
      <c r="M2276" s="1" t="s">
        <v>19</v>
      </c>
      <c r="N2276">
        <v>21</v>
      </c>
      <c r="O2276" s="4">
        <v>2.2222222222222222E-3</v>
      </c>
      <c r="P2276">
        <v>5</v>
      </c>
    </row>
    <row r="2277" spans="1:16" x14ac:dyDescent="0.3">
      <c r="A2277">
        <v>2276</v>
      </c>
      <c r="B2277" s="1" t="s">
        <v>27</v>
      </c>
      <c r="C2277" s="2">
        <v>44236</v>
      </c>
      <c r="D2277">
        <v>2</v>
      </c>
      <c r="E2277" s="1" t="s">
        <v>38</v>
      </c>
      <c r="F2277">
        <v>2</v>
      </c>
      <c r="G2277">
        <v>9</v>
      </c>
      <c r="H2277" s="1" t="s">
        <v>35</v>
      </c>
      <c r="I2277" s="3">
        <v>0.55700231481481477</v>
      </c>
      <c r="J2277">
        <v>13</v>
      </c>
      <c r="K2277" s="1" t="s">
        <v>28</v>
      </c>
      <c r="L2277" s="1" t="s">
        <v>19</v>
      </c>
      <c r="M2277" s="1" t="s">
        <v>19</v>
      </c>
      <c r="N2277">
        <v>117</v>
      </c>
      <c r="O2277" s="4">
        <v>2.9861111111111113E-3</v>
      </c>
      <c r="P2277">
        <v>5</v>
      </c>
    </row>
    <row r="2278" spans="1:16" x14ac:dyDescent="0.3">
      <c r="A2278">
        <v>2277</v>
      </c>
      <c r="B2278" s="1" t="s">
        <v>27</v>
      </c>
      <c r="C2278" s="2">
        <v>44236</v>
      </c>
      <c r="D2278">
        <v>2</v>
      </c>
      <c r="E2278" s="1" t="s">
        <v>38</v>
      </c>
      <c r="F2278">
        <v>2</v>
      </c>
      <c r="G2278">
        <v>9</v>
      </c>
      <c r="H2278" s="1" t="s">
        <v>35</v>
      </c>
      <c r="I2278" s="3">
        <v>0.56200231481481477</v>
      </c>
      <c r="J2278">
        <v>13</v>
      </c>
      <c r="K2278" s="1" t="s">
        <v>26</v>
      </c>
      <c r="L2278" s="1" t="s">
        <v>22</v>
      </c>
      <c r="M2278" s="1" t="s">
        <v>22</v>
      </c>
      <c r="N2278"/>
      <c r="O2278" s="4"/>
    </row>
    <row r="2279" spans="1:16" x14ac:dyDescent="0.3">
      <c r="A2279">
        <v>2278</v>
      </c>
      <c r="B2279" s="1" t="s">
        <v>29</v>
      </c>
      <c r="C2279" s="2">
        <v>44236</v>
      </c>
      <c r="D2279">
        <v>2</v>
      </c>
      <c r="E2279" s="1" t="s">
        <v>38</v>
      </c>
      <c r="F2279">
        <v>2</v>
      </c>
      <c r="G2279">
        <v>9</v>
      </c>
      <c r="H2279" s="1" t="s">
        <v>35</v>
      </c>
      <c r="I2279" s="3">
        <v>0.56200231481481477</v>
      </c>
      <c r="J2279">
        <v>13</v>
      </c>
      <c r="K2279" s="1" t="s">
        <v>26</v>
      </c>
      <c r="L2279" s="1" t="s">
        <v>19</v>
      </c>
      <c r="M2279" s="1" t="s">
        <v>19</v>
      </c>
      <c r="N2279">
        <v>110</v>
      </c>
      <c r="O2279" s="4">
        <v>4.5486111111111109E-3</v>
      </c>
      <c r="P2279">
        <v>3</v>
      </c>
    </row>
    <row r="2280" spans="1:16" x14ac:dyDescent="0.3">
      <c r="A2280">
        <v>2279</v>
      </c>
      <c r="B2280" s="1" t="s">
        <v>20</v>
      </c>
      <c r="C2280" s="2">
        <v>44236</v>
      </c>
      <c r="D2280">
        <v>2</v>
      </c>
      <c r="E2280" s="1" t="s">
        <v>38</v>
      </c>
      <c r="F2280">
        <v>2</v>
      </c>
      <c r="G2280">
        <v>9</v>
      </c>
      <c r="H2280" s="1" t="s">
        <v>35</v>
      </c>
      <c r="I2280" s="3">
        <v>0.60400462962962964</v>
      </c>
      <c r="J2280">
        <v>14</v>
      </c>
      <c r="K2280" s="1" t="s">
        <v>25</v>
      </c>
      <c r="L2280" s="1" t="s">
        <v>19</v>
      </c>
      <c r="M2280" s="1" t="s">
        <v>22</v>
      </c>
      <c r="N2280">
        <v>47</v>
      </c>
      <c r="O2280" s="4">
        <v>4.6527777777777774E-3</v>
      </c>
      <c r="P2280">
        <v>3</v>
      </c>
    </row>
    <row r="2281" spans="1:16" x14ac:dyDescent="0.3">
      <c r="A2281">
        <v>2280</v>
      </c>
      <c r="B2281" s="1" t="s">
        <v>15</v>
      </c>
      <c r="C2281" s="2">
        <v>44236</v>
      </c>
      <c r="D2281">
        <v>2</v>
      </c>
      <c r="E2281" s="1" t="s">
        <v>38</v>
      </c>
      <c r="F2281">
        <v>2</v>
      </c>
      <c r="G2281">
        <v>9</v>
      </c>
      <c r="H2281" s="1" t="s">
        <v>35</v>
      </c>
      <c r="I2281" s="3">
        <v>0.60400462962962964</v>
      </c>
      <c r="J2281">
        <v>14</v>
      </c>
      <c r="K2281" s="1" t="s">
        <v>28</v>
      </c>
      <c r="L2281" s="1" t="s">
        <v>19</v>
      </c>
      <c r="M2281" s="1" t="s">
        <v>19</v>
      </c>
      <c r="N2281">
        <v>48</v>
      </c>
      <c r="O2281" s="4">
        <v>1.4236111111111112E-3</v>
      </c>
      <c r="P2281">
        <v>4</v>
      </c>
    </row>
    <row r="2282" spans="1:16" x14ac:dyDescent="0.3">
      <c r="A2282">
        <v>2281</v>
      </c>
      <c r="B2282" s="1" t="s">
        <v>30</v>
      </c>
      <c r="C2282" s="2">
        <v>44236</v>
      </c>
      <c r="D2282">
        <v>2</v>
      </c>
      <c r="E2282" s="1" t="s">
        <v>38</v>
      </c>
      <c r="F2282">
        <v>2</v>
      </c>
      <c r="G2282">
        <v>9</v>
      </c>
      <c r="H2282" s="1" t="s">
        <v>35</v>
      </c>
      <c r="I2282" s="3">
        <v>0.60400462962962964</v>
      </c>
      <c r="J2282">
        <v>14</v>
      </c>
      <c r="K2282" s="1" t="s">
        <v>21</v>
      </c>
      <c r="L2282" s="1" t="s">
        <v>19</v>
      </c>
      <c r="M2282" s="1" t="s">
        <v>19</v>
      </c>
      <c r="N2282">
        <v>63</v>
      </c>
      <c r="O2282" s="4">
        <v>2.4421296296296296E-3</v>
      </c>
      <c r="P2282">
        <v>5</v>
      </c>
    </row>
    <row r="2283" spans="1:16" x14ac:dyDescent="0.3">
      <c r="A2283">
        <v>2282</v>
      </c>
      <c r="B2283" s="1" t="s">
        <v>29</v>
      </c>
      <c r="C2283" s="2">
        <v>44236</v>
      </c>
      <c r="D2283">
        <v>2</v>
      </c>
      <c r="E2283" s="1" t="s">
        <v>38</v>
      </c>
      <c r="F2283">
        <v>2</v>
      </c>
      <c r="G2283">
        <v>9</v>
      </c>
      <c r="H2283" s="1" t="s">
        <v>35</v>
      </c>
      <c r="I2283" s="3">
        <v>0.60400462962962964</v>
      </c>
      <c r="J2283">
        <v>14</v>
      </c>
      <c r="K2283" s="1" t="s">
        <v>25</v>
      </c>
      <c r="L2283" s="1" t="s">
        <v>22</v>
      </c>
      <c r="M2283" s="1" t="s">
        <v>22</v>
      </c>
      <c r="N2283"/>
      <c r="O2283" s="4"/>
    </row>
    <row r="2284" spans="1:16" x14ac:dyDescent="0.3">
      <c r="A2284">
        <v>2283</v>
      </c>
      <c r="B2284" s="1" t="s">
        <v>15</v>
      </c>
      <c r="C2284" s="2">
        <v>44236</v>
      </c>
      <c r="D2284">
        <v>2</v>
      </c>
      <c r="E2284" s="1" t="s">
        <v>38</v>
      </c>
      <c r="F2284">
        <v>2</v>
      </c>
      <c r="G2284">
        <v>9</v>
      </c>
      <c r="H2284" s="1" t="s">
        <v>35</v>
      </c>
      <c r="I2284" s="3">
        <v>0.63900462962962967</v>
      </c>
      <c r="J2284">
        <v>15</v>
      </c>
      <c r="K2284" s="1" t="s">
        <v>21</v>
      </c>
      <c r="L2284" s="1" t="s">
        <v>22</v>
      </c>
      <c r="M2284" s="1" t="s">
        <v>22</v>
      </c>
      <c r="N2284"/>
      <c r="O2284" s="4"/>
    </row>
    <row r="2285" spans="1:16" x14ac:dyDescent="0.3">
      <c r="A2285">
        <v>2284</v>
      </c>
      <c r="B2285" s="1" t="s">
        <v>27</v>
      </c>
      <c r="C2285" s="2">
        <v>44236</v>
      </c>
      <c r="D2285">
        <v>2</v>
      </c>
      <c r="E2285" s="1" t="s">
        <v>38</v>
      </c>
      <c r="F2285">
        <v>2</v>
      </c>
      <c r="G2285">
        <v>9</v>
      </c>
      <c r="H2285" s="1" t="s">
        <v>35</v>
      </c>
      <c r="I2285" s="3">
        <v>0.63900462962962967</v>
      </c>
      <c r="J2285">
        <v>15</v>
      </c>
      <c r="K2285" s="1" t="s">
        <v>26</v>
      </c>
      <c r="L2285" s="1" t="s">
        <v>19</v>
      </c>
      <c r="M2285" s="1" t="s">
        <v>19</v>
      </c>
      <c r="N2285">
        <v>78</v>
      </c>
      <c r="O2285" s="4">
        <v>1.1921296296296296E-3</v>
      </c>
      <c r="P2285">
        <v>3</v>
      </c>
    </row>
    <row r="2286" spans="1:16" x14ac:dyDescent="0.3">
      <c r="A2286">
        <v>2285</v>
      </c>
      <c r="B2286" s="1" t="s">
        <v>31</v>
      </c>
      <c r="C2286" s="2">
        <v>44236</v>
      </c>
      <c r="D2286">
        <v>2</v>
      </c>
      <c r="E2286" s="1" t="s">
        <v>38</v>
      </c>
      <c r="F2286">
        <v>2</v>
      </c>
      <c r="G2286">
        <v>9</v>
      </c>
      <c r="H2286" s="1" t="s">
        <v>35</v>
      </c>
      <c r="I2286" s="3">
        <v>0.6629976851851852</v>
      </c>
      <c r="J2286">
        <v>15</v>
      </c>
      <c r="K2286" s="1" t="s">
        <v>26</v>
      </c>
      <c r="L2286" s="1" t="s">
        <v>19</v>
      </c>
      <c r="M2286" s="1" t="s">
        <v>19</v>
      </c>
      <c r="N2286">
        <v>80</v>
      </c>
      <c r="O2286" s="4">
        <v>4.6064814814814814E-3</v>
      </c>
      <c r="P2286">
        <v>5</v>
      </c>
    </row>
    <row r="2287" spans="1:16" x14ac:dyDescent="0.3">
      <c r="A2287">
        <v>2286</v>
      </c>
      <c r="B2287" s="1" t="s">
        <v>30</v>
      </c>
      <c r="C2287" s="2">
        <v>44236</v>
      </c>
      <c r="D2287">
        <v>2</v>
      </c>
      <c r="E2287" s="1" t="s">
        <v>38</v>
      </c>
      <c r="F2287">
        <v>2</v>
      </c>
      <c r="G2287">
        <v>9</v>
      </c>
      <c r="H2287" s="1" t="s">
        <v>35</v>
      </c>
      <c r="I2287" s="3">
        <v>0.6629976851851852</v>
      </c>
      <c r="J2287">
        <v>15</v>
      </c>
      <c r="K2287" s="1" t="s">
        <v>21</v>
      </c>
      <c r="L2287" s="1" t="s">
        <v>22</v>
      </c>
      <c r="M2287" s="1" t="s">
        <v>22</v>
      </c>
      <c r="N2287"/>
      <c r="O2287" s="4"/>
    </row>
    <row r="2288" spans="1:16" x14ac:dyDescent="0.3">
      <c r="A2288">
        <v>2287</v>
      </c>
      <c r="B2288" s="1" t="s">
        <v>30</v>
      </c>
      <c r="C2288" s="2">
        <v>44236</v>
      </c>
      <c r="D2288">
        <v>2</v>
      </c>
      <c r="E2288" s="1" t="s">
        <v>38</v>
      </c>
      <c r="F2288">
        <v>2</v>
      </c>
      <c r="G2288">
        <v>9</v>
      </c>
      <c r="H2288" s="1" t="s">
        <v>35</v>
      </c>
      <c r="I2288" s="3">
        <v>0.68</v>
      </c>
      <c r="J2288">
        <v>16</v>
      </c>
      <c r="K2288" s="1" t="s">
        <v>26</v>
      </c>
      <c r="L2288" s="1" t="s">
        <v>19</v>
      </c>
      <c r="M2288" s="1" t="s">
        <v>19</v>
      </c>
      <c r="N2288">
        <v>93</v>
      </c>
      <c r="O2288" s="4">
        <v>1.0069444444444444E-3</v>
      </c>
      <c r="P2288">
        <v>5</v>
      </c>
    </row>
    <row r="2289" spans="1:16" x14ac:dyDescent="0.3">
      <c r="A2289">
        <v>2288</v>
      </c>
      <c r="B2289" s="1" t="s">
        <v>24</v>
      </c>
      <c r="C2289" s="2">
        <v>44236</v>
      </c>
      <c r="D2289">
        <v>2</v>
      </c>
      <c r="E2289" s="1" t="s">
        <v>38</v>
      </c>
      <c r="F2289">
        <v>2</v>
      </c>
      <c r="G2289">
        <v>9</v>
      </c>
      <c r="H2289" s="1" t="s">
        <v>35</v>
      </c>
      <c r="I2289" s="3">
        <v>0.68</v>
      </c>
      <c r="J2289">
        <v>16</v>
      </c>
      <c r="K2289" s="1" t="s">
        <v>26</v>
      </c>
      <c r="L2289" s="1" t="s">
        <v>19</v>
      </c>
      <c r="M2289" s="1" t="s">
        <v>19</v>
      </c>
      <c r="N2289">
        <v>88</v>
      </c>
      <c r="O2289" s="4">
        <v>1.1111111111111111E-3</v>
      </c>
      <c r="P2289">
        <v>5</v>
      </c>
    </row>
    <row r="2290" spans="1:16" x14ac:dyDescent="0.3">
      <c r="A2290">
        <v>2289</v>
      </c>
      <c r="B2290" s="1" t="s">
        <v>29</v>
      </c>
      <c r="C2290" s="2">
        <v>44236</v>
      </c>
      <c r="D2290">
        <v>2</v>
      </c>
      <c r="E2290" s="1" t="s">
        <v>38</v>
      </c>
      <c r="F2290">
        <v>2</v>
      </c>
      <c r="G2290">
        <v>9</v>
      </c>
      <c r="H2290" s="1" t="s">
        <v>35</v>
      </c>
      <c r="I2290" s="3">
        <v>0.68099537037037039</v>
      </c>
      <c r="J2290">
        <v>16</v>
      </c>
      <c r="K2290" s="1" t="s">
        <v>28</v>
      </c>
      <c r="L2290" s="1" t="s">
        <v>19</v>
      </c>
      <c r="M2290" s="1" t="s">
        <v>19</v>
      </c>
      <c r="N2290">
        <v>14</v>
      </c>
      <c r="O2290" s="4">
        <v>2.4305555555555556E-3</v>
      </c>
      <c r="P2290">
        <v>5</v>
      </c>
    </row>
    <row r="2291" spans="1:16" x14ac:dyDescent="0.3">
      <c r="A2291">
        <v>2290</v>
      </c>
      <c r="B2291" s="1" t="s">
        <v>20</v>
      </c>
      <c r="C2291" s="2">
        <v>44236</v>
      </c>
      <c r="D2291">
        <v>2</v>
      </c>
      <c r="E2291" s="1" t="s">
        <v>38</v>
      </c>
      <c r="F2291">
        <v>2</v>
      </c>
      <c r="G2291">
        <v>9</v>
      </c>
      <c r="H2291" s="1" t="s">
        <v>35</v>
      </c>
      <c r="I2291" s="3">
        <v>0.68099537037037039</v>
      </c>
      <c r="J2291">
        <v>16</v>
      </c>
      <c r="K2291" s="1" t="s">
        <v>26</v>
      </c>
      <c r="L2291" s="1" t="s">
        <v>19</v>
      </c>
      <c r="M2291" s="1" t="s">
        <v>19</v>
      </c>
      <c r="N2291">
        <v>59</v>
      </c>
      <c r="O2291" s="4">
        <v>3.1944444444444446E-3</v>
      </c>
      <c r="P2291">
        <v>3</v>
      </c>
    </row>
    <row r="2292" spans="1:16" x14ac:dyDescent="0.3">
      <c r="A2292">
        <v>2291</v>
      </c>
      <c r="B2292" s="1" t="s">
        <v>23</v>
      </c>
      <c r="C2292" s="2">
        <v>44236</v>
      </c>
      <c r="D2292">
        <v>2</v>
      </c>
      <c r="E2292" s="1" t="s">
        <v>38</v>
      </c>
      <c r="F2292">
        <v>2</v>
      </c>
      <c r="G2292">
        <v>9</v>
      </c>
      <c r="H2292" s="1" t="s">
        <v>35</v>
      </c>
      <c r="I2292" s="3">
        <v>0.68200231481481477</v>
      </c>
      <c r="J2292">
        <v>16</v>
      </c>
      <c r="K2292" s="1" t="s">
        <v>21</v>
      </c>
      <c r="L2292" s="1" t="s">
        <v>19</v>
      </c>
      <c r="M2292" s="1" t="s">
        <v>19</v>
      </c>
      <c r="N2292">
        <v>101</v>
      </c>
      <c r="O2292" s="4">
        <v>9.0277777777777774E-4</v>
      </c>
      <c r="P2292">
        <v>2</v>
      </c>
    </row>
    <row r="2293" spans="1:16" x14ac:dyDescent="0.3">
      <c r="A2293">
        <v>2292</v>
      </c>
      <c r="B2293" s="1" t="s">
        <v>24</v>
      </c>
      <c r="C2293" s="2">
        <v>44236</v>
      </c>
      <c r="D2293">
        <v>2</v>
      </c>
      <c r="E2293" s="1" t="s">
        <v>38</v>
      </c>
      <c r="F2293">
        <v>2</v>
      </c>
      <c r="G2293">
        <v>9</v>
      </c>
      <c r="H2293" s="1" t="s">
        <v>35</v>
      </c>
      <c r="I2293" s="3">
        <v>0.68200231481481477</v>
      </c>
      <c r="J2293">
        <v>16</v>
      </c>
      <c r="K2293" s="1" t="s">
        <v>28</v>
      </c>
      <c r="L2293" s="1" t="s">
        <v>19</v>
      </c>
      <c r="M2293" s="1" t="s">
        <v>19</v>
      </c>
      <c r="N2293">
        <v>38</v>
      </c>
      <c r="O2293" s="4">
        <v>4.9768518518518521E-4</v>
      </c>
      <c r="P2293">
        <v>2</v>
      </c>
    </row>
    <row r="2294" spans="1:16" x14ac:dyDescent="0.3">
      <c r="A2294">
        <v>2293</v>
      </c>
      <c r="B2294" s="1" t="s">
        <v>27</v>
      </c>
      <c r="C2294" s="2">
        <v>44236</v>
      </c>
      <c r="D2294">
        <v>2</v>
      </c>
      <c r="E2294" s="1" t="s">
        <v>38</v>
      </c>
      <c r="F2294">
        <v>2</v>
      </c>
      <c r="G2294">
        <v>9</v>
      </c>
      <c r="H2294" s="1" t="s">
        <v>35</v>
      </c>
      <c r="I2294" s="3">
        <v>0.68900462962962961</v>
      </c>
      <c r="J2294">
        <v>16</v>
      </c>
      <c r="K2294" s="1" t="s">
        <v>21</v>
      </c>
      <c r="L2294" s="1" t="s">
        <v>19</v>
      </c>
      <c r="M2294" s="1" t="s">
        <v>19</v>
      </c>
      <c r="N2294">
        <v>104</v>
      </c>
      <c r="O2294" s="4">
        <v>1.7824074074074075E-3</v>
      </c>
      <c r="P2294">
        <v>1</v>
      </c>
    </row>
    <row r="2295" spans="1:16" x14ac:dyDescent="0.3">
      <c r="A2295">
        <v>2294</v>
      </c>
      <c r="B2295" s="1" t="s">
        <v>23</v>
      </c>
      <c r="C2295" s="2">
        <v>44236</v>
      </c>
      <c r="D2295">
        <v>2</v>
      </c>
      <c r="E2295" s="1" t="s">
        <v>38</v>
      </c>
      <c r="F2295">
        <v>2</v>
      </c>
      <c r="G2295">
        <v>9</v>
      </c>
      <c r="H2295" s="1" t="s">
        <v>35</v>
      </c>
      <c r="I2295" s="3">
        <v>0.68900462962962961</v>
      </c>
      <c r="J2295">
        <v>16</v>
      </c>
      <c r="K2295" s="1" t="s">
        <v>26</v>
      </c>
      <c r="L2295" s="1" t="s">
        <v>19</v>
      </c>
      <c r="M2295" s="1" t="s">
        <v>19</v>
      </c>
      <c r="N2295">
        <v>29</v>
      </c>
      <c r="O2295" s="4">
        <v>7.407407407407407E-4</v>
      </c>
      <c r="P2295">
        <v>4</v>
      </c>
    </row>
    <row r="2296" spans="1:16" x14ac:dyDescent="0.3">
      <c r="A2296">
        <v>2295</v>
      </c>
      <c r="B2296" s="1" t="s">
        <v>15</v>
      </c>
      <c r="C2296" s="2">
        <v>44236</v>
      </c>
      <c r="D2296">
        <v>2</v>
      </c>
      <c r="E2296" s="1" t="s">
        <v>38</v>
      </c>
      <c r="F2296">
        <v>2</v>
      </c>
      <c r="G2296">
        <v>9</v>
      </c>
      <c r="H2296" s="1" t="s">
        <v>35</v>
      </c>
      <c r="I2296" s="3">
        <v>0.70299768518518524</v>
      </c>
      <c r="J2296">
        <v>16</v>
      </c>
      <c r="K2296" s="1" t="s">
        <v>28</v>
      </c>
      <c r="L2296" s="1" t="s">
        <v>19</v>
      </c>
      <c r="M2296" s="1" t="s">
        <v>19</v>
      </c>
      <c r="N2296">
        <v>67</v>
      </c>
      <c r="O2296" s="4">
        <v>1.2847222222222223E-3</v>
      </c>
      <c r="P2296">
        <v>2</v>
      </c>
    </row>
    <row r="2297" spans="1:16" x14ac:dyDescent="0.3">
      <c r="A2297">
        <v>2296</v>
      </c>
      <c r="B2297" s="1" t="s">
        <v>31</v>
      </c>
      <c r="C2297" s="2">
        <v>44236</v>
      </c>
      <c r="D2297">
        <v>2</v>
      </c>
      <c r="E2297" s="1" t="s">
        <v>38</v>
      </c>
      <c r="F2297">
        <v>2</v>
      </c>
      <c r="G2297">
        <v>9</v>
      </c>
      <c r="H2297" s="1" t="s">
        <v>35</v>
      </c>
      <c r="I2297" s="3">
        <v>0.70299768518518524</v>
      </c>
      <c r="J2297">
        <v>16</v>
      </c>
      <c r="K2297" s="1" t="s">
        <v>26</v>
      </c>
      <c r="L2297" s="1" t="s">
        <v>19</v>
      </c>
      <c r="M2297" s="1" t="s">
        <v>19</v>
      </c>
      <c r="N2297">
        <v>75</v>
      </c>
      <c r="O2297" s="4">
        <v>3.414351851851852E-3</v>
      </c>
      <c r="P2297">
        <v>5</v>
      </c>
    </row>
    <row r="2298" spans="1:16" x14ac:dyDescent="0.3">
      <c r="A2298">
        <v>2297</v>
      </c>
      <c r="B2298" s="1" t="s">
        <v>24</v>
      </c>
      <c r="C2298" s="2">
        <v>44236</v>
      </c>
      <c r="D2298">
        <v>2</v>
      </c>
      <c r="E2298" s="1" t="s">
        <v>38</v>
      </c>
      <c r="F2298">
        <v>2</v>
      </c>
      <c r="G2298">
        <v>9</v>
      </c>
      <c r="H2298" s="1" t="s">
        <v>35</v>
      </c>
      <c r="I2298" s="3">
        <v>0.71099537037037042</v>
      </c>
      <c r="J2298">
        <v>17</v>
      </c>
      <c r="K2298" s="1" t="s">
        <v>25</v>
      </c>
      <c r="L2298" s="1" t="s">
        <v>19</v>
      </c>
      <c r="M2298" s="1" t="s">
        <v>19</v>
      </c>
      <c r="N2298">
        <v>110</v>
      </c>
      <c r="O2298" s="4">
        <v>7.291666666666667E-4</v>
      </c>
      <c r="P2298">
        <v>1</v>
      </c>
    </row>
    <row r="2299" spans="1:16" x14ac:dyDescent="0.3">
      <c r="A2299">
        <v>2298</v>
      </c>
      <c r="B2299" s="1" t="s">
        <v>27</v>
      </c>
      <c r="C2299" s="2">
        <v>44236</v>
      </c>
      <c r="D2299">
        <v>2</v>
      </c>
      <c r="E2299" s="1" t="s">
        <v>38</v>
      </c>
      <c r="F2299">
        <v>2</v>
      </c>
      <c r="G2299">
        <v>9</v>
      </c>
      <c r="H2299" s="1" t="s">
        <v>35</v>
      </c>
      <c r="I2299" s="3">
        <v>0.71099537037037042</v>
      </c>
      <c r="J2299">
        <v>17</v>
      </c>
      <c r="K2299" s="1" t="s">
        <v>28</v>
      </c>
      <c r="L2299" s="1" t="s">
        <v>19</v>
      </c>
      <c r="M2299" s="1" t="s">
        <v>22</v>
      </c>
      <c r="N2299">
        <v>36</v>
      </c>
      <c r="O2299" s="4">
        <v>4.7569444444444447E-3</v>
      </c>
      <c r="P2299">
        <v>2</v>
      </c>
    </row>
    <row r="2300" spans="1:16" x14ac:dyDescent="0.3">
      <c r="A2300">
        <v>2299</v>
      </c>
      <c r="B2300" s="1" t="s">
        <v>15</v>
      </c>
      <c r="C2300" s="2">
        <v>44236</v>
      </c>
      <c r="D2300">
        <v>2</v>
      </c>
      <c r="E2300" s="1" t="s">
        <v>38</v>
      </c>
      <c r="F2300">
        <v>2</v>
      </c>
      <c r="G2300">
        <v>9</v>
      </c>
      <c r="H2300" s="1" t="s">
        <v>35</v>
      </c>
      <c r="I2300" s="3">
        <v>0.72900462962962964</v>
      </c>
      <c r="J2300">
        <v>17</v>
      </c>
      <c r="K2300" s="1" t="s">
        <v>18</v>
      </c>
      <c r="L2300" s="1" t="s">
        <v>19</v>
      </c>
      <c r="M2300" s="1" t="s">
        <v>19</v>
      </c>
      <c r="N2300">
        <v>96</v>
      </c>
      <c r="O2300" s="4">
        <v>4.4444444444444444E-3</v>
      </c>
      <c r="P2300">
        <v>2</v>
      </c>
    </row>
    <row r="2301" spans="1:16" x14ac:dyDescent="0.3">
      <c r="A2301">
        <v>2300</v>
      </c>
      <c r="B2301" s="1" t="s">
        <v>29</v>
      </c>
      <c r="C2301" s="2">
        <v>44236</v>
      </c>
      <c r="D2301">
        <v>2</v>
      </c>
      <c r="E2301" s="1" t="s">
        <v>38</v>
      </c>
      <c r="F2301">
        <v>2</v>
      </c>
      <c r="G2301">
        <v>9</v>
      </c>
      <c r="H2301" s="1" t="s">
        <v>35</v>
      </c>
      <c r="I2301" s="3">
        <v>0.72900462962962964</v>
      </c>
      <c r="J2301">
        <v>17</v>
      </c>
      <c r="K2301" s="1" t="s">
        <v>21</v>
      </c>
      <c r="L2301" s="1" t="s">
        <v>19</v>
      </c>
      <c r="M2301" s="1" t="s">
        <v>22</v>
      </c>
      <c r="N2301">
        <v>91</v>
      </c>
      <c r="O2301" s="4">
        <v>2.5810185185185185E-3</v>
      </c>
      <c r="P2301">
        <v>4</v>
      </c>
    </row>
    <row r="2302" spans="1:16" x14ac:dyDescent="0.3">
      <c r="A2302">
        <v>2301</v>
      </c>
      <c r="B2302" s="1" t="s">
        <v>31</v>
      </c>
      <c r="C2302" s="2">
        <v>44236</v>
      </c>
      <c r="D2302">
        <v>2</v>
      </c>
      <c r="E2302" s="1" t="s">
        <v>38</v>
      </c>
      <c r="F2302">
        <v>2</v>
      </c>
      <c r="G2302">
        <v>9</v>
      </c>
      <c r="H2302" s="1" t="s">
        <v>35</v>
      </c>
      <c r="I2302" s="3">
        <v>0.74799768518518517</v>
      </c>
      <c r="J2302">
        <v>17</v>
      </c>
      <c r="K2302" s="1" t="s">
        <v>26</v>
      </c>
      <c r="L2302" s="1" t="s">
        <v>22</v>
      </c>
      <c r="M2302" s="1" t="s">
        <v>22</v>
      </c>
      <c r="N2302"/>
      <c r="O2302" s="4"/>
    </row>
    <row r="2303" spans="1:16" x14ac:dyDescent="0.3">
      <c r="A2303">
        <v>2302</v>
      </c>
      <c r="B2303" s="1" t="s">
        <v>20</v>
      </c>
      <c r="C2303" s="2">
        <v>44236</v>
      </c>
      <c r="D2303">
        <v>2</v>
      </c>
      <c r="E2303" s="1" t="s">
        <v>38</v>
      </c>
      <c r="F2303">
        <v>2</v>
      </c>
      <c r="G2303">
        <v>9</v>
      </c>
      <c r="H2303" s="1" t="s">
        <v>35</v>
      </c>
      <c r="I2303" s="3">
        <v>0.74799768518518517</v>
      </c>
      <c r="J2303">
        <v>17</v>
      </c>
      <c r="K2303" s="1" t="s">
        <v>28</v>
      </c>
      <c r="L2303" s="1" t="s">
        <v>19</v>
      </c>
      <c r="M2303" s="1" t="s">
        <v>19</v>
      </c>
      <c r="N2303">
        <v>53</v>
      </c>
      <c r="O2303" s="4">
        <v>7.8703703703703705E-4</v>
      </c>
      <c r="P2303">
        <v>4</v>
      </c>
    </row>
    <row r="2304" spans="1:16" x14ac:dyDescent="0.3">
      <c r="A2304">
        <v>2303</v>
      </c>
      <c r="B2304" s="1" t="s">
        <v>29</v>
      </c>
      <c r="C2304" s="2">
        <v>44237</v>
      </c>
      <c r="D2304">
        <v>2</v>
      </c>
      <c r="E2304" s="1" t="s">
        <v>38</v>
      </c>
      <c r="F2304">
        <v>2</v>
      </c>
      <c r="G2304">
        <v>10</v>
      </c>
      <c r="H2304" s="1" t="s">
        <v>36</v>
      </c>
      <c r="I2304" s="3">
        <v>0.3759953703703704</v>
      </c>
      <c r="J2304">
        <v>9</v>
      </c>
      <c r="K2304" s="1" t="s">
        <v>28</v>
      </c>
      <c r="L2304" s="1" t="s">
        <v>19</v>
      </c>
      <c r="M2304" s="1" t="s">
        <v>19</v>
      </c>
      <c r="N2304">
        <v>112</v>
      </c>
      <c r="O2304" s="4">
        <v>3.8657407407407408E-3</v>
      </c>
      <c r="P2304">
        <v>3</v>
      </c>
    </row>
    <row r="2305" spans="1:16" x14ac:dyDescent="0.3">
      <c r="A2305">
        <v>2304</v>
      </c>
      <c r="B2305" s="1" t="s">
        <v>23</v>
      </c>
      <c r="C2305" s="2">
        <v>44237</v>
      </c>
      <c r="D2305">
        <v>2</v>
      </c>
      <c r="E2305" s="1" t="s">
        <v>38</v>
      </c>
      <c r="F2305">
        <v>2</v>
      </c>
      <c r="G2305">
        <v>10</v>
      </c>
      <c r="H2305" s="1" t="s">
        <v>36</v>
      </c>
      <c r="I2305" s="3">
        <v>0.3759953703703704</v>
      </c>
      <c r="J2305">
        <v>9</v>
      </c>
      <c r="K2305" s="1" t="s">
        <v>26</v>
      </c>
      <c r="L2305" s="1" t="s">
        <v>22</v>
      </c>
      <c r="M2305" s="1" t="s">
        <v>22</v>
      </c>
      <c r="N2305"/>
      <c r="O2305" s="4"/>
    </row>
    <row r="2306" spans="1:16" x14ac:dyDescent="0.3">
      <c r="A2306">
        <v>2305</v>
      </c>
      <c r="B2306" s="1" t="s">
        <v>30</v>
      </c>
      <c r="C2306" s="2">
        <v>44237</v>
      </c>
      <c r="D2306">
        <v>2</v>
      </c>
      <c r="E2306" s="1" t="s">
        <v>38</v>
      </c>
      <c r="F2306">
        <v>2</v>
      </c>
      <c r="G2306">
        <v>10</v>
      </c>
      <c r="H2306" s="1" t="s">
        <v>36</v>
      </c>
      <c r="I2306" s="3">
        <v>0.38400462962962961</v>
      </c>
      <c r="J2306">
        <v>9</v>
      </c>
      <c r="K2306" s="1" t="s">
        <v>21</v>
      </c>
      <c r="L2306" s="1" t="s">
        <v>19</v>
      </c>
      <c r="M2306" s="1" t="s">
        <v>19</v>
      </c>
      <c r="N2306">
        <v>87</v>
      </c>
      <c r="O2306" s="4">
        <v>9.6064814814814819E-4</v>
      </c>
      <c r="P2306">
        <v>3</v>
      </c>
    </row>
    <row r="2307" spans="1:16" x14ac:dyDescent="0.3">
      <c r="A2307">
        <v>2306</v>
      </c>
      <c r="B2307" s="1" t="s">
        <v>15</v>
      </c>
      <c r="C2307" s="2">
        <v>44237</v>
      </c>
      <c r="D2307">
        <v>2</v>
      </c>
      <c r="E2307" s="1" t="s">
        <v>38</v>
      </c>
      <c r="F2307">
        <v>2</v>
      </c>
      <c r="G2307">
        <v>10</v>
      </c>
      <c r="H2307" s="1" t="s">
        <v>36</v>
      </c>
      <c r="I2307" s="3">
        <v>0.38400462962962961</v>
      </c>
      <c r="J2307">
        <v>9</v>
      </c>
      <c r="K2307" s="1" t="s">
        <v>26</v>
      </c>
      <c r="L2307" s="1" t="s">
        <v>19</v>
      </c>
      <c r="M2307" s="1" t="s">
        <v>19</v>
      </c>
      <c r="N2307">
        <v>78</v>
      </c>
      <c r="O2307" s="4">
        <v>1.2152777777777778E-3</v>
      </c>
      <c r="P2307">
        <v>5</v>
      </c>
    </row>
    <row r="2308" spans="1:16" x14ac:dyDescent="0.3">
      <c r="A2308">
        <v>2307</v>
      </c>
      <c r="B2308" s="1" t="s">
        <v>27</v>
      </c>
      <c r="C2308" s="2">
        <v>44237</v>
      </c>
      <c r="D2308">
        <v>2</v>
      </c>
      <c r="E2308" s="1" t="s">
        <v>38</v>
      </c>
      <c r="F2308">
        <v>2</v>
      </c>
      <c r="G2308">
        <v>10</v>
      </c>
      <c r="H2308" s="1" t="s">
        <v>36</v>
      </c>
      <c r="I2308" s="3">
        <v>0.38799768518518518</v>
      </c>
      <c r="J2308">
        <v>9</v>
      </c>
      <c r="K2308" s="1" t="s">
        <v>25</v>
      </c>
      <c r="L2308" s="1" t="s">
        <v>19</v>
      </c>
      <c r="M2308" s="1" t="s">
        <v>22</v>
      </c>
      <c r="N2308">
        <v>16</v>
      </c>
      <c r="O2308" s="4">
        <v>1.3078703703703703E-3</v>
      </c>
      <c r="P2308">
        <v>4</v>
      </c>
    </row>
    <row r="2309" spans="1:16" x14ac:dyDescent="0.3">
      <c r="A2309">
        <v>2308</v>
      </c>
      <c r="B2309" s="1" t="s">
        <v>27</v>
      </c>
      <c r="C2309" s="2">
        <v>44237</v>
      </c>
      <c r="D2309">
        <v>2</v>
      </c>
      <c r="E2309" s="1" t="s">
        <v>38</v>
      </c>
      <c r="F2309">
        <v>2</v>
      </c>
      <c r="G2309">
        <v>10</v>
      </c>
      <c r="H2309" s="1" t="s">
        <v>36</v>
      </c>
      <c r="I2309" s="3">
        <v>0.38799768518518518</v>
      </c>
      <c r="J2309">
        <v>9</v>
      </c>
      <c r="K2309" s="1" t="s">
        <v>28</v>
      </c>
      <c r="L2309" s="1" t="s">
        <v>19</v>
      </c>
      <c r="M2309" s="1" t="s">
        <v>19</v>
      </c>
      <c r="N2309">
        <v>56</v>
      </c>
      <c r="O2309" s="4">
        <v>4.6064814814814814E-3</v>
      </c>
      <c r="P2309">
        <v>4</v>
      </c>
    </row>
    <row r="2310" spans="1:16" x14ac:dyDescent="0.3">
      <c r="A2310">
        <v>2309</v>
      </c>
      <c r="B2310" s="1" t="s">
        <v>15</v>
      </c>
      <c r="C2310" s="2">
        <v>44237</v>
      </c>
      <c r="D2310">
        <v>2</v>
      </c>
      <c r="E2310" s="1" t="s">
        <v>38</v>
      </c>
      <c r="F2310">
        <v>2</v>
      </c>
      <c r="G2310">
        <v>10</v>
      </c>
      <c r="H2310" s="1" t="s">
        <v>36</v>
      </c>
      <c r="I2310" s="3">
        <v>0.44299768518518517</v>
      </c>
      <c r="J2310">
        <v>10</v>
      </c>
      <c r="K2310" s="1" t="s">
        <v>21</v>
      </c>
      <c r="L2310" s="1" t="s">
        <v>19</v>
      </c>
      <c r="M2310" s="1" t="s">
        <v>19</v>
      </c>
      <c r="N2310">
        <v>87</v>
      </c>
      <c r="O2310" s="4">
        <v>4.7337962962962967E-3</v>
      </c>
      <c r="P2310">
        <v>3</v>
      </c>
    </row>
    <row r="2311" spans="1:16" x14ac:dyDescent="0.3">
      <c r="A2311">
        <v>2310</v>
      </c>
      <c r="B2311" s="1" t="s">
        <v>20</v>
      </c>
      <c r="C2311" s="2">
        <v>44237</v>
      </c>
      <c r="D2311">
        <v>2</v>
      </c>
      <c r="E2311" s="1" t="s">
        <v>38</v>
      </c>
      <c r="F2311">
        <v>2</v>
      </c>
      <c r="G2311">
        <v>10</v>
      </c>
      <c r="H2311" s="1" t="s">
        <v>36</v>
      </c>
      <c r="I2311" s="3">
        <v>0.44299768518518517</v>
      </c>
      <c r="J2311">
        <v>10</v>
      </c>
      <c r="K2311" s="1" t="s">
        <v>18</v>
      </c>
      <c r="L2311" s="1" t="s">
        <v>22</v>
      </c>
      <c r="M2311" s="1" t="s">
        <v>22</v>
      </c>
      <c r="N2311"/>
      <c r="O2311" s="4"/>
    </row>
    <row r="2312" spans="1:16" x14ac:dyDescent="0.3">
      <c r="A2312">
        <v>2311</v>
      </c>
      <c r="B2312" s="1" t="s">
        <v>27</v>
      </c>
      <c r="C2312" s="2">
        <v>44237</v>
      </c>
      <c r="D2312">
        <v>2</v>
      </c>
      <c r="E2312" s="1" t="s">
        <v>38</v>
      </c>
      <c r="F2312">
        <v>2</v>
      </c>
      <c r="G2312">
        <v>10</v>
      </c>
      <c r="H2312" s="1" t="s">
        <v>36</v>
      </c>
      <c r="I2312" s="3">
        <v>0.46099537037037036</v>
      </c>
      <c r="J2312">
        <v>11</v>
      </c>
      <c r="K2312" s="1" t="s">
        <v>26</v>
      </c>
      <c r="L2312" s="1" t="s">
        <v>19</v>
      </c>
      <c r="M2312" s="1" t="s">
        <v>22</v>
      </c>
      <c r="N2312">
        <v>46</v>
      </c>
      <c r="O2312" s="4">
        <v>4.0972222222222226E-3</v>
      </c>
      <c r="P2312">
        <v>4</v>
      </c>
    </row>
    <row r="2313" spans="1:16" x14ac:dyDescent="0.3">
      <c r="A2313">
        <v>2312</v>
      </c>
      <c r="B2313" s="1" t="s">
        <v>20</v>
      </c>
      <c r="C2313" s="2">
        <v>44237</v>
      </c>
      <c r="D2313">
        <v>2</v>
      </c>
      <c r="E2313" s="1" t="s">
        <v>38</v>
      </c>
      <c r="F2313">
        <v>2</v>
      </c>
      <c r="G2313">
        <v>10</v>
      </c>
      <c r="H2313" s="1" t="s">
        <v>36</v>
      </c>
      <c r="I2313" s="3">
        <v>0.46099537037037036</v>
      </c>
      <c r="J2313">
        <v>11</v>
      </c>
      <c r="K2313" s="1" t="s">
        <v>25</v>
      </c>
      <c r="L2313" s="1" t="s">
        <v>19</v>
      </c>
      <c r="M2313" s="1" t="s">
        <v>19</v>
      </c>
      <c r="N2313">
        <v>116</v>
      </c>
      <c r="O2313" s="4">
        <v>4.31712962962963E-3</v>
      </c>
      <c r="P2313">
        <v>3</v>
      </c>
    </row>
    <row r="2314" spans="1:16" x14ac:dyDescent="0.3">
      <c r="A2314">
        <v>2313</v>
      </c>
      <c r="B2314" s="1" t="s">
        <v>23</v>
      </c>
      <c r="C2314" s="2">
        <v>44237</v>
      </c>
      <c r="D2314">
        <v>2</v>
      </c>
      <c r="E2314" s="1" t="s">
        <v>38</v>
      </c>
      <c r="F2314">
        <v>2</v>
      </c>
      <c r="G2314">
        <v>10</v>
      </c>
      <c r="H2314" s="1" t="s">
        <v>36</v>
      </c>
      <c r="I2314" s="3">
        <v>0.46500000000000002</v>
      </c>
      <c r="J2314">
        <v>11</v>
      </c>
      <c r="K2314" s="1" t="s">
        <v>21</v>
      </c>
      <c r="L2314" s="1" t="s">
        <v>19</v>
      </c>
      <c r="M2314" s="1" t="s">
        <v>19</v>
      </c>
      <c r="N2314">
        <v>26</v>
      </c>
      <c r="O2314" s="4">
        <v>1.1458333333333333E-3</v>
      </c>
      <c r="P2314">
        <v>4</v>
      </c>
    </row>
    <row r="2315" spans="1:16" x14ac:dyDescent="0.3">
      <c r="A2315">
        <v>2314</v>
      </c>
      <c r="B2315" s="1" t="s">
        <v>29</v>
      </c>
      <c r="C2315" s="2">
        <v>44237</v>
      </c>
      <c r="D2315">
        <v>2</v>
      </c>
      <c r="E2315" s="1" t="s">
        <v>38</v>
      </c>
      <c r="F2315">
        <v>2</v>
      </c>
      <c r="G2315">
        <v>10</v>
      </c>
      <c r="H2315" s="1" t="s">
        <v>36</v>
      </c>
      <c r="I2315" s="3">
        <v>0.46500000000000002</v>
      </c>
      <c r="J2315">
        <v>11</v>
      </c>
      <c r="K2315" s="1" t="s">
        <v>21</v>
      </c>
      <c r="L2315" s="1" t="s">
        <v>19</v>
      </c>
      <c r="M2315" s="1" t="s">
        <v>19</v>
      </c>
      <c r="N2315">
        <v>94</v>
      </c>
      <c r="O2315" s="4">
        <v>2.6967592592592594E-3</v>
      </c>
      <c r="P2315">
        <v>2</v>
      </c>
    </row>
    <row r="2316" spans="1:16" x14ac:dyDescent="0.3">
      <c r="A2316">
        <v>2315</v>
      </c>
      <c r="B2316" s="1" t="s">
        <v>29</v>
      </c>
      <c r="C2316" s="2">
        <v>44237</v>
      </c>
      <c r="D2316">
        <v>2</v>
      </c>
      <c r="E2316" s="1" t="s">
        <v>38</v>
      </c>
      <c r="F2316">
        <v>2</v>
      </c>
      <c r="G2316">
        <v>10</v>
      </c>
      <c r="H2316" s="1" t="s">
        <v>36</v>
      </c>
      <c r="I2316" s="3">
        <v>0.47200231481481481</v>
      </c>
      <c r="J2316">
        <v>11</v>
      </c>
      <c r="K2316" s="1" t="s">
        <v>28</v>
      </c>
      <c r="L2316" s="1" t="s">
        <v>19</v>
      </c>
      <c r="M2316" s="1" t="s">
        <v>22</v>
      </c>
      <c r="N2316">
        <v>87</v>
      </c>
      <c r="O2316" s="4">
        <v>9.3749999999999997E-4</v>
      </c>
      <c r="P2316">
        <v>3</v>
      </c>
    </row>
    <row r="2317" spans="1:16" x14ac:dyDescent="0.3">
      <c r="A2317">
        <v>2316</v>
      </c>
      <c r="B2317" s="1" t="s">
        <v>24</v>
      </c>
      <c r="C2317" s="2">
        <v>44237</v>
      </c>
      <c r="D2317">
        <v>2</v>
      </c>
      <c r="E2317" s="1" t="s">
        <v>38</v>
      </c>
      <c r="F2317">
        <v>2</v>
      </c>
      <c r="G2317">
        <v>10</v>
      </c>
      <c r="H2317" s="1" t="s">
        <v>36</v>
      </c>
      <c r="I2317" s="3">
        <v>0.47200231481481481</v>
      </c>
      <c r="J2317">
        <v>11</v>
      </c>
      <c r="K2317" s="1" t="s">
        <v>21</v>
      </c>
      <c r="L2317" s="1" t="s">
        <v>19</v>
      </c>
      <c r="M2317" s="1" t="s">
        <v>19</v>
      </c>
      <c r="N2317">
        <v>14</v>
      </c>
      <c r="O2317" s="4">
        <v>9.1435185185185185E-4</v>
      </c>
      <c r="P2317">
        <v>3</v>
      </c>
    </row>
    <row r="2318" spans="1:16" x14ac:dyDescent="0.3">
      <c r="A2318">
        <v>2317</v>
      </c>
      <c r="B2318" s="1" t="s">
        <v>27</v>
      </c>
      <c r="C2318" s="2">
        <v>44237</v>
      </c>
      <c r="D2318">
        <v>2</v>
      </c>
      <c r="E2318" s="1" t="s">
        <v>38</v>
      </c>
      <c r="F2318">
        <v>2</v>
      </c>
      <c r="G2318">
        <v>10</v>
      </c>
      <c r="H2318" s="1" t="s">
        <v>36</v>
      </c>
      <c r="I2318" s="3">
        <v>0.47900462962962964</v>
      </c>
      <c r="J2318">
        <v>11</v>
      </c>
      <c r="K2318" s="1" t="s">
        <v>18</v>
      </c>
      <c r="L2318" s="1" t="s">
        <v>19</v>
      </c>
      <c r="M2318" s="1" t="s">
        <v>19</v>
      </c>
      <c r="N2318">
        <v>49</v>
      </c>
      <c r="O2318" s="4">
        <v>2.673611111111111E-3</v>
      </c>
      <c r="P2318">
        <v>3</v>
      </c>
    </row>
    <row r="2319" spans="1:16" x14ac:dyDescent="0.3">
      <c r="A2319">
        <v>2318</v>
      </c>
      <c r="B2319" s="1" t="s">
        <v>23</v>
      </c>
      <c r="C2319" s="2">
        <v>44237</v>
      </c>
      <c r="D2319">
        <v>2</v>
      </c>
      <c r="E2319" s="1" t="s">
        <v>38</v>
      </c>
      <c r="F2319">
        <v>2</v>
      </c>
      <c r="G2319">
        <v>10</v>
      </c>
      <c r="H2319" s="1" t="s">
        <v>36</v>
      </c>
      <c r="I2319" s="3">
        <v>0.47900462962962964</v>
      </c>
      <c r="J2319">
        <v>11</v>
      </c>
      <c r="K2319" s="1" t="s">
        <v>18</v>
      </c>
      <c r="L2319" s="1" t="s">
        <v>19</v>
      </c>
      <c r="M2319" s="1" t="s">
        <v>19</v>
      </c>
      <c r="N2319">
        <v>91</v>
      </c>
      <c r="O2319" s="4">
        <v>1.5277777777777779E-3</v>
      </c>
      <c r="P2319">
        <v>2</v>
      </c>
    </row>
    <row r="2320" spans="1:16" x14ac:dyDescent="0.3">
      <c r="A2320">
        <v>2319</v>
      </c>
      <c r="B2320" s="1" t="s">
        <v>20</v>
      </c>
      <c r="C2320" s="2">
        <v>44237</v>
      </c>
      <c r="D2320">
        <v>2</v>
      </c>
      <c r="E2320" s="1" t="s">
        <v>38</v>
      </c>
      <c r="F2320">
        <v>2</v>
      </c>
      <c r="G2320">
        <v>10</v>
      </c>
      <c r="H2320" s="1" t="s">
        <v>36</v>
      </c>
      <c r="I2320" s="3">
        <v>0.48</v>
      </c>
      <c r="J2320">
        <v>11</v>
      </c>
      <c r="K2320" s="1" t="s">
        <v>18</v>
      </c>
      <c r="L2320" s="1" t="s">
        <v>19</v>
      </c>
      <c r="M2320" s="1" t="s">
        <v>19</v>
      </c>
      <c r="N2320">
        <v>63</v>
      </c>
      <c r="O2320" s="4">
        <v>1.8287037037037037E-3</v>
      </c>
      <c r="P2320">
        <v>3</v>
      </c>
    </row>
    <row r="2321" spans="1:16" x14ac:dyDescent="0.3">
      <c r="A2321">
        <v>2320</v>
      </c>
      <c r="B2321" s="1" t="s">
        <v>15</v>
      </c>
      <c r="C2321" s="2">
        <v>44237</v>
      </c>
      <c r="D2321">
        <v>2</v>
      </c>
      <c r="E2321" s="1" t="s">
        <v>38</v>
      </c>
      <c r="F2321">
        <v>2</v>
      </c>
      <c r="G2321">
        <v>10</v>
      </c>
      <c r="H2321" s="1" t="s">
        <v>36</v>
      </c>
      <c r="I2321" s="3">
        <v>0.48</v>
      </c>
      <c r="J2321">
        <v>11</v>
      </c>
      <c r="K2321" s="1" t="s">
        <v>26</v>
      </c>
      <c r="L2321" s="1" t="s">
        <v>19</v>
      </c>
      <c r="M2321" s="1" t="s">
        <v>19</v>
      </c>
      <c r="N2321">
        <v>92</v>
      </c>
      <c r="O2321" s="4">
        <v>1.9444444444444444E-3</v>
      </c>
      <c r="P2321">
        <v>4</v>
      </c>
    </row>
    <row r="2322" spans="1:16" x14ac:dyDescent="0.3">
      <c r="A2322">
        <v>2321</v>
      </c>
      <c r="B2322" s="1" t="s">
        <v>20</v>
      </c>
      <c r="C2322" s="2">
        <v>44237</v>
      </c>
      <c r="D2322">
        <v>2</v>
      </c>
      <c r="E2322" s="1" t="s">
        <v>38</v>
      </c>
      <c r="F2322">
        <v>2</v>
      </c>
      <c r="G2322">
        <v>10</v>
      </c>
      <c r="H2322" s="1" t="s">
        <v>36</v>
      </c>
      <c r="I2322" s="3">
        <v>0.49400462962962965</v>
      </c>
      <c r="J2322">
        <v>11</v>
      </c>
      <c r="K2322" s="1" t="s">
        <v>25</v>
      </c>
      <c r="L2322" s="1" t="s">
        <v>22</v>
      </c>
      <c r="M2322" s="1" t="s">
        <v>22</v>
      </c>
      <c r="N2322"/>
      <c r="O2322" s="4"/>
    </row>
    <row r="2323" spans="1:16" x14ac:dyDescent="0.3">
      <c r="A2323">
        <v>2322</v>
      </c>
      <c r="B2323" s="1" t="s">
        <v>23</v>
      </c>
      <c r="C2323" s="2">
        <v>44237</v>
      </c>
      <c r="D2323">
        <v>2</v>
      </c>
      <c r="E2323" s="1" t="s">
        <v>38</v>
      </c>
      <c r="F2323">
        <v>2</v>
      </c>
      <c r="G2323">
        <v>10</v>
      </c>
      <c r="H2323" s="1" t="s">
        <v>36</v>
      </c>
      <c r="I2323" s="3">
        <v>0.49400462962962965</v>
      </c>
      <c r="J2323">
        <v>11</v>
      </c>
      <c r="K2323" s="1" t="s">
        <v>25</v>
      </c>
      <c r="L2323" s="1" t="s">
        <v>22</v>
      </c>
      <c r="M2323" s="1" t="s">
        <v>22</v>
      </c>
      <c r="N2323"/>
      <c r="O2323" s="4"/>
    </row>
    <row r="2324" spans="1:16" x14ac:dyDescent="0.3">
      <c r="A2324">
        <v>2323</v>
      </c>
      <c r="B2324" s="1" t="s">
        <v>27</v>
      </c>
      <c r="C2324" s="2">
        <v>44237</v>
      </c>
      <c r="D2324">
        <v>2</v>
      </c>
      <c r="E2324" s="1" t="s">
        <v>38</v>
      </c>
      <c r="F2324">
        <v>2</v>
      </c>
      <c r="G2324">
        <v>10</v>
      </c>
      <c r="H2324" s="1" t="s">
        <v>36</v>
      </c>
      <c r="I2324" s="3">
        <v>0.51099537037037035</v>
      </c>
      <c r="J2324">
        <v>12</v>
      </c>
      <c r="K2324" s="1" t="s">
        <v>21</v>
      </c>
      <c r="L2324" s="1" t="s">
        <v>19</v>
      </c>
      <c r="M2324" s="1" t="s">
        <v>19</v>
      </c>
      <c r="N2324">
        <v>34</v>
      </c>
      <c r="O2324" s="4">
        <v>1.724537037037037E-3</v>
      </c>
      <c r="P2324">
        <v>5</v>
      </c>
    </row>
    <row r="2325" spans="1:16" x14ac:dyDescent="0.3">
      <c r="A2325">
        <v>2324</v>
      </c>
      <c r="B2325" s="1" t="s">
        <v>27</v>
      </c>
      <c r="C2325" s="2">
        <v>44237</v>
      </c>
      <c r="D2325">
        <v>2</v>
      </c>
      <c r="E2325" s="1" t="s">
        <v>38</v>
      </c>
      <c r="F2325">
        <v>2</v>
      </c>
      <c r="G2325">
        <v>10</v>
      </c>
      <c r="H2325" s="1" t="s">
        <v>36</v>
      </c>
      <c r="I2325" s="3">
        <v>0.51099537037037035</v>
      </c>
      <c r="J2325">
        <v>12</v>
      </c>
      <c r="K2325" s="1" t="s">
        <v>25</v>
      </c>
      <c r="L2325" s="1" t="s">
        <v>19</v>
      </c>
      <c r="M2325" s="1" t="s">
        <v>19</v>
      </c>
      <c r="N2325">
        <v>88</v>
      </c>
      <c r="O2325" s="4">
        <v>2.5810185185185185E-3</v>
      </c>
      <c r="P2325">
        <v>3</v>
      </c>
    </row>
    <row r="2326" spans="1:16" x14ac:dyDescent="0.3">
      <c r="A2326">
        <v>2325</v>
      </c>
      <c r="B2326" s="1" t="s">
        <v>30</v>
      </c>
      <c r="C2326" s="2">
        <v>44237</v>
      </c>
      <c r="D2326">
        <v>2</v>
      </c>
      <c r="E2326" s="1" t="s">
        <v>38</v>
      </c>
      <c r="F2326">
        <v>2</v>
      </c>
      <c r="G2326">
        <v>10</v>
      </c>
      <c r="H2326" s="1" t="s">
        <v>36</v>
      </c>
      <c r="I2326" s="3">
        <v>0.51400462962962967</v>
      </c>
      <c r="J2326">
        <v>12</v>
      </c>
      <c r="K2326" s="1" t="s">
        <v>26</v>
      </c>
      <c r="L2326" s="1" t="s">
        <v>19</v>
      </c>
      <c r="M2326" s="1" t="s">
        <v>19</v>
      </c>
      <c r="N2326">
        <v>28</v>
      </c>
      <c r="O2326" s="4">
        <v>1.3657407407407407E-3</v>
      </c>
      <c r="P2326">
        <v>3</v>
      </c>
    </row>
    <row r="2327" spans="1:16" x14ac:dyDescent="0.3">
      <c r="A2327">
        <v>2326</v>
      </c>
      <c r="B2327" s="1" t="s">
        <v>20</v>
      </c>
      <c r="C2327" s="2">
        <v>44237</v>
      </c>
      <c r="D2327">
        <v>2</v>
      </c>
      <c r="E2327" s="1" t="s">
        <v>38</v>
      </c>
      <c r="F2327">
        <v>2</v>
      </c>
      <c r="G2327">
        <v>10</v>
      </c>
      <c r="H2327" s="1" t="s">
        <v>36</v>
      </c>
      <c r="I2327" s="3">
        <v>0.51400462962962967</v>
      </c>
      <c r="J2327">
        <v>12</v>
      </c>
      <c r="K2327" s="1" t="s">
        <v>21</v>
      </c>
      <c r="L2327" s="1" t="s">
        <v>22</v>
      </c>
      <c r="M2327" s="1" t="s">
        <v>22</v>
      </c>
      <c r="N2327"/>
      <c r="O2327" s="4"/>
    </row>
    <row r="2328" spans="1:16" x14ac:dyDescent="0.3">
      <c r="A2328">
        <v>2327</v>
      </c>
      <c r="B2328" s="1" t="s">
        <v>27</v>
      </c>
      <c r="C2328" s="2">
        <v>44237</v>
      </c>
      <c r="D2328">
        <v>2</v>
      </c>
      <c r="E2328" s="1" t="s">
        <v>38</v>
      </c>
      <c r="F2328">
        <v>2</v>
      </c>
      <c r="G2328">
        <v>10</v>
      </c>
      <c r="H2328" s="1" t="s">
        <v>36</v>
      </c>
      <c r="I2328" s="3">
        <v>0.51599537037037035</v>
      </c>
      <c r="J2328">
        <v>12</v>
      </c>
      <c r="K2328" s="1" t="s">
        <v>18</v>
      </c>
      <c r="L2328" s="1" t="s">
        <v>22</v>
      </c>
      <c r="M2328" s="1" t="s">
        <v>22</v>
      </c>
      <c r="N2328"/>
      <c r="O2328" s="4"/>
    </row>
    <row r="2329" spans="1:16" x14ac:dyDescent="0.3">
      <c r="A2329">
        <v>2328</v>
      </c>
      <c r="B2329" s="1" t="s">
        <v>30</v>
      </c>
      <c r="C2329" s="2">
        <v>44237</v>
      </c>
      <c r="D2329">
        <v>2</v>
      </c>
      <c r="E2329" s="1" t="s">
        <v>38</v>
      </c>
      <c r="F2329">
        <v>2</v>
      </c>
      <c r="G2329">
        <v>10</v>
      </c>
      <c r="H2329" s="1" t="s">
        <v>36</v>
      </c>
      <c r="I2329" s="3">
        <v>0.51599537037037035</v>
      </c>
      <c r="J2329">
        <v>12</v>
      </c>
      <c r="K2329" s="1" t="s">
        <v>18</v>
      </c>
      <c r="L2329" s="1" t="s">
        <v>19</v>
      </c>
      <c r="M2329" s="1" t="s">
        <v>19</v>
      </c>
      <c r="N2329">
        <v>103</v>
      </c>
      <c r="O2329" s="4">
        <v>6.018518518518519E-4</v>
      </c>
      <c r="P2329">
        <v>2</v>
      </c>
    </row>
    <row r="2330" spans="1:16" x14ac:dyDescent="0.3">
      <c r="A2330">
        <v>2329</v>
      </c>
      <c r="B2330" s="1" t="s">
        <v>29</v>
      </c>
      <c r="C2330" s="2">
        <v>44237</v>
      </c>
      <c r="D2330">
        <v>2</v>
      </c>
      <c r="E2330" s="1" t="s">
        <v>38</v>
      </c>
      <c r="F2330">
        <v>2</v>
      </c>
      <c r="G2330">
        <v>10</v>
      </c>
      <c r="H2330" s="1" t="s">
        <v>36</v>
      </c>
      <c r="I2330" s="3">
        <v>0.5329976851851852</v>
      </c>
      <c r="J2330">
        <v>12</v>
      </c>
      <c r="K2330" s="1" t="s">
        <v>21</v>
      </c>
      <c r="L2330" s="1" t="s">
        <v>19</v>
      </c>
      <c r="M2330" s="1" t="s">
        <v>19</v>
      </c>
      <c r="N2330">
        <v>11</v>
      </c>
      <c r="O2330" s="4">
        <v>7.1759259259259259E-4</v>
      </c>
      <c r="P2330">
        <v>1</v>
      </c>
    </row>
    <row r="2331" spans="1:16" x14ac:dyDescent="0.3">
      <c r="A2331">
        <v>2330</v>
      </c>
      <c r="B2331" s="1" t="s">
        <v>31</v>
      </c>
      <c r="C2331" s="2">
        <v>44237</v>
      </c>
      <c r="D2331">
        <v>2</v>
      </c>
      <c r="E2331" s="1" t="s">
        <v>38</v>
      </c>
      <c r="F2331">
        <v>2</v>
      </c>
      <c r="G2331">
        <v>10</v>
      </c>
      <c r="H2331" s="1" t="s">
        <v>36</v>
      </c>
      <c r="I2331" s="3">
        <v>0.5329976851851852</v>
      </c>
      <c r="J2331">
        <v>12</v>
      </c>
      <c r="K2331" s="1" t="s">
        <v>26</v>
      </c>
      <c r="L2331" s="1" t="s">
        <v>22</v>
      </c>
      <c r="M2331" s="1" t="s">
        <v>22</v>
      </c>
      <c r="N2331"/>
      <c r="O2331" s="4"/>
    </row>
    <row r="2332" spans="1:16" x14ac:dyDescent="0.3">
      <c r="A2332">
        <v>2331</v>
      </c>
      <c r="B2332" s="1" t="s">
        <v>20</v>
      </c>
      <c r="C2332" s="2">
        <v>44237</v>
      </c>
      <c r="D2332">
        <v>2</v>
      </c>
      <c r="E2332" s="1" t="s">
        <v>38</v>
      </c>
      <c r="F2332">
        <v>2</v>
      </c>
      <c r="G2332">
        <v>10</v>
      </c>
      <c r="H2332" s="1" t="s">
        <v>36</v>
      </c>
      <c r="I2332" s="3">
        <v>0.54099537037037038</v>
      </c>
      <c r="J2332">
        <v>12</v>
      </c>
      <c r="K2332" s="1" t="s">
        <v>25</v>
      </c>
      <c r="L2332" s="1" t="s">
        <v>19</v>
      </c>
      <c r="M2332" s="1" t="s">
        <v>19</v>
      </c>
      <c r="N2332">
        <v>65</v>
      </c>
      <c r="O2332" s="4">
        <v>1.8749999999999999E-3</v>
      </c>
      <c r="P2332">
        <v>5</v>
      </c>
    </row>
    <row r="2333" spans="1:16" x14ac:dyDescent="0.3">
      <c r="A2333">
        <v>2332</v>
      </c>
      <c r="B2333" s="1" t="s">
        <v>31</v>
      </c>
      <c r="C2333" s="2">
        <v>44237</v>
      </c>
      <c r="D2333">
        <v>2</v>
      </c>
      <c r="E2333" s="1" t="s">
        <v>38</v>
      </c>
      <c r="F2333">
        <v>2</v>
      </c>
      <c r="G2333">
        <v>10</v>
      </c>
      <c r="H2333" s="1" t="s">
        <v>36</v>
      </c>
      <c r="I2333" s="3">
        <v>0.54099537037037038</v>
      </c>
      <c r="J2333">
        <v>12</v>
      </c>
      <c r="K2333" s="1" t="s">
        <v>25</v>
      </c>
      <c r="L2333" s="1" t="s">
        <v>19</v>
      </c>
      <c r="M2333" s="1" t="s">
        <v>22</v>
      </c>
      <c r="N2333">
        <v>46</v>
      </c>
      <c r="O2333" s="4">
        <v>4.2592592592592595E-3</v>
      </c>
      <c r="P2333">
        <v>2</v>
      </c>
    </row>
    <row r="2334" spans="1:16" x14ac:dyDescent="0.3">
      <c r="A2334">
        <v>2333</v>
      </c>
      <c r="B2334" s="1" t="s">
        <v>23</v>
      </c>
      <c r="C2334" s="2">
        <v>44237</v>
      </c>
      <c r="D2334">
        <v>2</v>
      </c>
      <c r="E2334" s="1" t="s">
        <v>38</v>
      </c>
      <c r="F2334">
        <v>2</v>
      </c>
      <c r="G2334">
        <v>10</v>
      </c>
      <c r="H2334" s="1" t="s">
        <v>36</v>
      </c>
      <c r="I2334" s="3">
        <v>0.54500000000000004</v>
      </c>
      <c r="J2334">
        <v>13</v>
      </c>
      <c r="K2334" s="1" t="s">
        <v>25</v>
      </c>
      <c r="L2334" s="1" t="s">
        <v>19</v>
      </c>
      <c r="M2334" s="1" t="s">
        <v>19</v>
      </c>
      <c r="N2334">
        <v>77</v>
      </c>
      <c r="O2334" s="4">
        <v>4.409722222222222E-3</v>
      </c>
      <c r="P2334">
        <v>1</v>
      </c>
    </row>
    <row r="2335" spans="1:16" x14ac:dyDescent="0.3">
      <c r="A2335">
        <v>2334</v>
      </c>
      <c r="B2335" s="1" t="s">
        <v>31</v>
      </c>
      <c r="C2335" s="2">
        <v>44237</v>
      </c>
      <c r="D2335">
        <v>2</v>
      </c>
      <c r="E2335" s="1" t="s">
        <v>38</v>
      </c>
      <c r="F2335">
        <v>2</v>
      </c>
      <c r="G2335">
        <v>10</v>
      </c>
      <c r="H2335" s="1" t="s">
        <v>36</v>
      </c>
      <c r="I2335" s="3">
        <v>0.54500000000000004</v>
      </c>
      <c r="J2335">
        <v>13</v>
      </c>
      <c r="K2335" s="1" t="s">
        <v>18</v>
      </c>
      <c r="L2335" s="1" t="s">
        <v>19</v>
      </c>
      <c r="M2335" s="1" t="s">
        <v>22</v>
      </c>
      <c r="N2335">
        <v>53</v>
      </c>
      <c r="O2335" s="4">
        <v>4.0162037037037041E-3</v>
      </c>
      <c r="P2335">
        <v>2</v>
      </c>
    </row>
    <row r="2336" spans="1:16" x14ac:dyDescent="0.3">
      <c r="A2336">
        <v>2335</v>
      </c>
      <c r="B2336" s="1" t="s">
        <v>27</v>
      </c>
      <c r="C2336" s="2">
        <v>44237</v>
      </c>
      <c r="D2336">
        <v>2</v>
      </c>
      <c r="E2336" s="1" t="s">
        <v>38</v>
      </c>
      <c r="F2336">
        <v>2</v>
      </c>
      <c r="G2336">
        <v>10</v>
      </c>
      <c r="H2336" s="1" t="s">
        <v>36</v>
      </c>
      <c r="I2336" s="3">
        <v>0.54500000000000004</v>
      </c>
      <c r="J2336">
        <v>13</v>
      </c>
      <c r="K2336" s="1" t="s">
        <v>25</v>
      </c>
      <c r="L2336" s="1" t="s">
        <v>19</v>
      </c>
      <c r="M2336" s="1" t="s">
        <v>19</v>
      </c>
      <c r="N2336">
        <v>30</v>
      </c>
      <c r="O2336" s="4">
        <v>1.6319444444444445E-3</v>
      </c>
      <c r="P2336">
        <v>4</v>
      </c>
    </row>
    <row r="2337" spans="1:16" x14ac:dyDescent="0.3">
      <c r="A2337">
        <v>2336</v>
      </c>
      <c r="B2337" s="1" t="s">
        <v>29</v>
      </c>
      <c r="C2337" s="2">
        <v>44237</v>
      </c>
      <c r="D2337">
        <v>2</v>
      </c>
      <c r="E2337" s="1" t="s">
        <v>38</v>
      </c>
      <c r="F2337">
        <v>2</v>
      </c>
      <c r="G2337">
        <v>10</v>
      </c>
      <c r="H2337" s="1" t="s">
        <v>36</v>
      </c>
      <c r="I2337" s="3">
        <v>0.54500000000000004</v>
      </c>
      <c r="J2337">
        <v>13</v>
      </c>
      <c r="K2337" s="1" t="s">
        <v>26</v>
      </c>
      <c r="L2337" s="1" t="s">
        <v>19</v>
      </c>
      <c r="M2337" s="1" t="s">
        <v>19</v>
      </c>
      <c r="N2337">
        <v>106</v>
      </c>
      <c r="O2337" s="4">
        <v>1.7708333333333332E-3</v>
      </c>
      <c r="P2337">
        <v>2</v>
      </c>
    </row>
    <row r="2338" spans="1:16" x14ac:dyDescent="0.3">
      <c r="A2338">
        <v>2337</v>
      </c>
      <c r="B2338" s="1" t="s">
        <v>29</v>
      </c>
      <c r="C2338" s="2">
        <v>44237</v>
      </c>
      <c r="D2338">
        <v>2</v>
      </c>
      <c r="E2338" s="1" t="s">
        <v>38</v>
      </c>
      <c r="F2338">
        <v>2</v>
      </c>
      <c r="G2338">
        <v>10</v>
      </c>
      <c r="H2338" s="1" t="s">
        <v>36</v>
      </c>
      <c r="I2338" s="3">
        <v>0.57400462962962961</v>
      </c>
      <c r="J2338">
        <v>13</v>
      </c>
      <c r="K2338" s="1" t="s">
        <v>28</v>
      </c>
      <c r="L2338" s="1" t="s">
        <v>19</v>
      </c>
      <c r="M2338" s="1" t="s">
        <v>19</v>
      </c>
      <c r="N2338">
        <v>13</v>
      </c>
      <c r="O2338" s="4">
        <v>4.0509259259259257E-3</v>
      </c>
      <c r="P2338">
        <v>4</v>
      </c>
    </row>
    <row r="2339" spans="1:16" x14ac:dyDescent="0.3">
      <c r="A2339">
        <v>2338</v>
      </c>
      <c r="B2339" s="1" t="s">
        <v>30</v>
      </c>
      <c r="C2339" s="2">
        <v>44237</v>
      </c>
      <c r="D2339">
        <v>2</v>
      </c>
      <c r="E2339" s="1" t="s">
        <v>38</v>
      </c>
      <c r="F2339">
        <v>2</v>
      </c>
      <c r="G2339">
        <v>10</v>
      </c>
      <c r="H2339" s="1" t="s">
        <v>36</v>
      </c>
      <c r="I2339" s="3">
        <v>0.57400462962962961</v>
      </c>
      <c r="J2339">
        <v>13</v>
      </c>
      <c r="K2339" s="1" t="s">
        <v>18</v>
      </c>
      <c r="L2339" s="1" t="s">
        <v>19</v>
      </c>
      <c r="M2339" s="1" t="s">
        <v>19</v>
      </c>
      <c r="N2339">
        <v>45</v>
      </c>
      <c r="O2339" s="4">
        <v>3.9004629629629628E-3</v>
      </c>
      <c r="P2339">
        <v>5</v>
      </c>
    </row>
    <row r="2340" spans="1:16" x14ac:dyDescent="0.3">
      <c r="A2340">
        <v>2339</v>
      </c>
      <c r="B2340" s="1" t="s">
        <v>23</v>
      </c>
      <c r="C2340" s="2">
        <v>44237</v>
      </c>
      <c r="D2340">
        <v>2</v>
      </c>
      <c r="E2340" s="1" t="s">
        <v>38</v>
      </c>
      <c r="F2340">
        <v>2</v>
      </c>
      <c r="G2340">
        <v>10</v>
      </c>
      <c r="H2340" s="1" t="s">
        <v>36</v>
      </c>
      <c r="I2340" s="3">
        <v>0.59</v>
      </c>
      <c r="J2340">
        <v>14</v>
      </c>
      <c r="K2340" s="1" t="s">
        <v>28</v>
      </c>
      <c r="L2340" s="1" t="s">
        <v>22</v>
      </c>
      <c r="M2340" s="1" t="s">
        <v>22</v>
      </c>
      <c r="N2340"/>
      <c r="O2340" s="4"/>
    </row>
    <row r="2341" spans="1:16" x14ac:dyDescent="0.3">
      <c r="A2341">
        <v>2340</v>
      </c>
      <c r="B2341" s="1" t="s">
        <v>24</v>
      </c>
      <c r="C2341" s="2">
        <v>44237</v>
      </c>
      <c r="D2341">
        <v>2</v>
      </c>
      <c r="E2341" s="1" t="s">
        <v>38</v>
      </c>
      <c r="F2341">
        <v>2</v>
      </c>
      <c r="G2341">
        <v>10</v>
      </c>
      <c r="H2341" s="1" t="s">
        <v>36</v>
      </c>
      <c r="I2341" s="3">
        <v>0.59</v>
      </c>
      <c r="J2341">
        <v>14</v>
      </c>
      <c r="K2341" s="1" t="s">
        <v>28</v>
      </c>
      <c r="L2341" s="1" t="s">
        <v>19</v>
      </c>
      <c r="M2341" s="1" t="s">
        <v>19</v>
      </c>
      <c r="N2341">
        <v>19</v>
      </c>
      <c r="O2341" s="4">
        <v>1.261574074074074E-3</v>
      </c>
      <c r="P2341">
        <v>5</v>
      </c>
    </row>
    <row r="2342" spans="1:16" x14ac:dyDescent="0.3">
      <c r="A2342">
        <v>2341</v>
      </c>
      <c r="B2342" s="1" t="s">
        <v>20</v>
      </c>
      <c r="C2342" s="2">
        <v>44237</v>
      </c>
      <c r="D2342">
        <v>2</v>
      </c>
      <c r="E2342" s="1" t="s">
        <v>38</v>
      </c>
      <c r="F2342">
        <v>2</v>
      </c>
      <c r="G2342">
        <v>10</v>
      </c>
      <c r="H2342" s="1" t="s">
        <v>36</v>
      </c>
      <c r="I2342" s="3">
        <v>0.62900462962962966</v>
      </c>
      <c r="J2342">
        <v>15</v>
      </c>
      <c r="K2342" s="1" t="s">
        <v>25</v>
      </c>
      <c r="L2342" s="1" t="s">
        <v>19</v>
      </c>
      <c r="M2342" s="1" t="s">
        <v>19</v>
      </c>
      <c r="N2342">
        <v>64</v>
      </c>
      <c r="O2342" s="4">
        <v>1.9675925925925924E-3</v>
      </c>
      <c r="P2342">
        <v>5</v>
      </c>
    </row>
    <row r="2343" spans="1:16" x14ac:dyDescent="0.3">
      <c r="A2343">
        <v>2342</v>
      </c>
      <c r="B2343" s="1" t="s">
        <v>31</v>
      </c>
      <c r="C2343" s="2">
        <v>44237</v>
      </c>
      <c r="D2343">
        <v>2</v>
      </c>
      <c r="E2343" s="1" t="s">
        <v>38</v>
      </c>
      <c r="F2343">
        <v>2</v>
      </c>
      <c r="G2343">
        <v>10</v>
      </c>
      <c r="H2343" s="1" t="s">
        <v>36</v>
      </c>
      <c r="I2343" s="3">
        <v>0.62900462962962966</v>
      </c>
      <c r="J2343">
        <v>15</v>
      </c>
      <c r="K2343" s="1" t="s">
        <v>28</v>
      </c>
      <c r="L2343" s="1" t="s">
        <v>19</v>
      </c>
      <c r="M2343" s="1" t="s">
        <v>22</v>
      </c>
      <c r="N2343">
        <v>47</v>
      </c>
      <c r="O2343" s="4">
        <v>1.4004629629629629E-3</v>
      </c>
      <c r="P2343">
        <v>5</v>
      </c>
    </row>
    <row r="2344" spans="1:16" x14ac:dyDescent="0.3">
      <c r="A2344">
        <v>2343</v>
      </c>
      <c r="B2344" s="1" t="s">
        <v>24</v>
      </c>
      <c r="C2344" s="2">
        <v>44237</v>
      </c>
      <c r="D2344">
        <v>2</v>
      </c>
      <c r="E2344" s="1" t="s">
        <v>38</v>
      </c>
      <c r="F2344">
        <v>2</v>
      </c>
      <c r="G2344">
        <v>10</v>
      </c>
      <c r="H2344" s="1" t="s">
        <v>36</v>
      </c>
      <c r="I2344" s="3">
        <v>0.65700231481481486</v>
      </c>
      <c r="J2344">
        <v>15</v>
      </c>
      <c r="K2344" s="1" t="s">
        <v>25</v>
      </c>
      <c r="L2344" s="1" t="s">
        <v>19</v>
      </c>
      <c r="M2344" s="1" t="s">
        <v>19</v>
      </c>
      <c r="N2344">
        <v>120</v>
      </c>
      <c r="O2344" s="4">
        <v>6.4814814814814813E-4</v>
      </c>
      <c r="P2344">
        <v>3</v>
      </c>
    </row>
    <row r="2345" spans="1:16" x14ac:dyDescent="0.3">
      <c r="A2345">
        <v>2344</v>
      </c>
      <c r="B2345" s="1" t="s">
        <v>23</v>
      </c>
      <c r="C2345" s="2">
        <v>44237</v>
      </c>
      <c r="D2345">
        <v>2</v>
      </c>
      <c r="E2345" s="1" t="s">
        <v>38</v>
      </c>
      <c r="F2345">
        <v>2</v>
      </c>
      <c r="G2345">
        <v>10</v>
      </c>
      <c r="H2345" s="1" t="s">
        <v>36</v>
      </c>
      <c r="I2345" s="3">
        <v>0.65700231481481486</v>
      </c>
      <c r="J2345">
        <v>15</v>
      </c>
      <c r="K2345" s="1" t="s">
        <v>18</v>
      </c>
      <c r="L2345" s="1" t="s">
        <v>19</v>
      </c>
      <c r="M2345" s="1" t="s">
        <v>19</v>
      </c>
      <c r="N2345">
        <v>85</v>
      </c>
      <c r="O2345" s="4">
        <v>1.4930555555555556E-3</v>
      </c>
      <c r="P2345">
        <v>3</v>
      </c>
    </row>
    <row r="2346" spans="1:16" x14ac:dyDescent="0.3">
      <c r="A2346">
        <v>2345</v>
      </c>
      <c r="B2346" s="1" t="s">
        <v>31</v>
      </c>
      <c r="C2346" s="2">
        <v>44237</v>
      </c>
      <c r="D2346">
        <v>2</v>
      </c>
      <c r="E2346" s="1" t="s">
        <v>38</v>
      </c>
      <c r="F2346">
        <v>2</v>
      </c>
      <c r="G2346">
        <v>10</v>
      </c>
      <c r="H2346" s="1" t="s">
        <v>36</v>
      </c>
      <c r="I2346" s="3">
        <v>0.68200231481481477</v>
      </c>
      <c r="J2346">
        <v>16</v>
      </c>
      <c r="K2346" s="1" t="s">
        <v>18</v>
      </c>
      <c r="L2346" s="1" t="s">
        <v>19</v>
      </c>
      <c r="M2346" s="1" t="s">
        <v>19</v>
      </c>
      <c r="N2346">
        <v>64</v>
      </c>
      <c r="O2346" s="4">
        <v>1.1342592592592593E-3</v>
      </c>
      <c r="P2346">
        <v>3</v>
      </c>
    </row>
    <row r="2347" spans="1:16" x14ac:dyDescent="0.3">
      <c r="A2347">
        <v>2346</v>
      </c>
      <c r="B2347" s="1" t="s">
        <v>15</v>
      </c>
      <c r="C2347" s="2">
        <v>44237</v>
      </c>
      <c r="D2347">
        <v>2</v>
      </c>
      <c r="E2347" s="1" t="s">
        <v>38</v>
      </c>
      <c r="F2347">
        <v>2</v>
      </c>
      <c r="G2347">
        <v>10</v>
      </c>
      <c r="H2347" s="1" t="s">
        <v>36</v>
      </c>
      <c r="I2347" s="3">
        <v>0.68200231481481477</v>
      </c>
      <c r="J2347">
        <v>16</v>
      </c>
      <c r="K2347" s="1" t="s">
        <v>26</v>
      </c>
      <c r="L2347" s="1" t="s">
        <v>22</v>
      </c>
      <c r="M2347" s="1" t="s">
        <v>22</v>
      </c>
      <c r="N2347"/>
      <c r="O2347" s="4"/>
    </row>
    <row r="2348" spans="1:16" x14ac:dyDescent="0.3">
      <c r="A2348">
        <v>2347</v>
      </c>
      <c r="B2348" s="1" t="s">
        <v>30</v>
      </c>
      <c r="C2348" s="2">
        <v>44237</v>
      </c>
      <c r="D2348">
        <v>2</v>
      </c>
      <c r="E2348" s="1" t="s">
        <v>38</v>
      </c>
      <c r="F2348">
        <v>2</v>
      </c>
      <c r="G2348">
        <v>10</v>
      </c>
      <c r="H2348" s="1" t="s">
        <v>36</v>
      </c>
      <c r="I2348" s="3">
        <v>0.68500000000000005</v>
      </c>
      <c r="J2348">
        <v>16</v>
      </c>
      <c r="K2348" s="1" t="s">
        <v>21</v>
      </c>
      <c r="L2348" s="1" t="s">
        <v>19</v>
      </c>
      <c r="M2348" s="1" t="s">
        <v>19</v>
      </c>
      <c r="N2348">
        <v>73</v>
      </c>
      <c r="O2348" s="4">
        <v>4.2939814814814811E-3</v>
      </c>
      <c r="P2348">
        <v>5</v>
      </c>
    </row>
    <row r="2349" spans="1:16" x14ac:dyDescent="0.3">
      <c r="A2349">
        <v>2348</v>
      </c>
      <c r="B2349" s="1" t="s">
        <v>20</v>
      </c>
      <c r="C2349" s="2">
        <v>44237</v>
      </c>
      <c r="D2349">
        <v>2</v>
      </c>
      <c r="E2349" s="1" t="s">
        <v>38</v>
      </c>
      <c r="F2349">
        <v>2</v>
      </c>
      <c r="G2349">
        <v>10</v>
      </c>
      <c r="H2349" s="1" t="s">
        <v>36</v>
      </c>
      <c r="I2349" s="3">
        <v>0.68500000000000005</v>
      </c>
      <c r="J2349">
        <v>16</v>
      </c>
      <c r="K2349" s="1" t="s">
        <v>21</v>
      </c>
      <c r="L2349" s="1" t="s">
        <v>22</v>
      </c>
      <c r="M2349" s="1" t="s">
        <v>22</v>
      </c>
      <c r="N2349"/>
      <c r="O2349" s="4"/>
    </row>
    <row r="2350" spans="1:16" x14ac:dyDescent="0.3">
      <c r="A2350">
        <v>2349</v>
      </c>
      <c r="B2350" s="1" t="s">
        <v>29</v>
      </c>
      <c r="C2350" s="2">
        <v>44237</v>
      </c>
      <c r="D2350">
        <v>2</v>
      </c>
      <c r="E2350" s="1" t="s">
        <v>38</v>
      </c>
      <c r="F2350">
        <v>2</v>
      </c>
      <c r="G2350">
        <v>10</v>
      </c>
      <c r="H2350" s="1" t="s">
        <v>36</v>
      </c>
      <c r="I2350" s="3">
        <v>0.68599537037037039</v>
      </c>
      <c r="J2350">
        <v>16</v>
      </c>
      <c r="K2350" s="1" t="s">
        <v>21</v>
      </c>
      <c r="L2350" s="1" t="s">
        <v>22</v>
      </c>
      <c r="M2350" s="1" t="s">
        <v>22</v>
      </c>
      <c r="N2350"/>
      <c r="O2350" s="4"/>
    </row>
    <row r="2351" spans="1:16" x14ac:dyDescent="0.3">
      <c r="A2351">
        <v>2350</v>
      </c>
      <c r="B2351" s="1" t="s">
        <v>30</v>
      </c>
      <c r="C2351" s="2">
        <v>44237</v>
      </c>
      <c r="D2351">
        <v>2</v>
      </c>
      <c r="E2351" s="1" t="s">
        <v>38</v>
      </c>
      <c r="F2351">
        <v>2</v>
      </c>
      <c r="G2351">
        <v>10</v>
      </c>
      <c r="H2351" s="1" t="s">
        <v>36</v>
      </c>
      <c r="I2351" s="3">
        <v>0.68599537037037039</v>
      </c>
      <c r="J2351">
        <v>16</v>
      </c>
      <c r="K2351" s="1" t="s">
        <v>18</v>
      </c>
      <c r="L2351" s="1" t="s">
        <v>19</v>
      </c>
      <c r="M2351" s="1" t="s">
        <v>19</v>
      </c>
      <c r="N2351">
        <v>122</v>
      </c>
      <c r="O2351" s="4">
        <v>3.1828703703703702E-3</v>
      </c>
      <c r="P2351">
        <v>4</v>
      </c>
    </row>
    <row r="2352" spans="1:16" x14ac:dyDescent="0.3">
      <c r="A2352">
        <v>2351</v>
      </c>
      <c r="B2352" s="1" t="s">
        <v>31</v>
      </c>
      <c r="C2352" s="2">
        <v>44237</v>
      </c>
      <c r="D2352">
        <v>2</v>
      </c>
      <c r="E2352" s="1" t="s">
        <v>38</v>
      </c>
      <c r="F2352">
        <v>2</v>
      </c>
      <c r="G2352">
        <v>10</v>
      </c>
      <c r="H2352" s="1" t="s">
        <v>36</v>
      </c>
      <c r="I2352" s="3">
        <v>0.68599537037037039</v>
      </c>
      <c r="J2352">
        <v>16</v>
      </c>
      <c r="K2352" s="1" t="s">
        <v>18</v>
      </c>
      <c r="L2352" s="1" t="s">
        <v>22</v>
      </c>
      <c r="M2352" s="1" t="s">
        <v>22</v>
      </c>
      <c r="N2352"/>
      <c r="O2352" s="4"/>
    </row>
    <row r="2353" spans="1:16" x14ac:dyDescent="0.3">
      <c r="A2353">
        <v>2352</v>
      </c>
      <c r="B2353" s="1" t="s">
        <v>15</v>
      </c>
      <c r="C2353" s="2">
        <v>44237</v>
      </c>
      <c r="D2353">
        <v>2</v>
      </c>
      <c r="E2353" s="1" t="s">
        <v>38</v>
      </c>
      <c r="F2353">
        <v>2</v>
      </c>
      <c r="G2353">
        <v>10</v>
      </c>
      <c r="H2353" s="1" t="s">
        <v>36</v>
      </c>
      <c r="I2353" s="3">
        <v>0.68599537037037039</v>
      </c>
      <c r="J2353">
        <v>16</v>
      </c>
      <c r="K2353" s="1" t="s">
        <v>18</v>
      </c>
      <c r="L2353" s="1" t="s">
        <v>22</v>
      </c>
      <c r="M2353" s="1" t="s">
        <v>22</v>
      </c>
      <c r="N2353"/>
      <c r="O2353" s="4"/>
    </row>
    <row r="2354" spans="1:16" x14ac:dyDescent="0.3">
      <c r="A2354">
        <v>2353</v>
      </c>
      <c r="B2354" s="1" t="s">
        <v>15</v>
      </c>
      <c r="C2354" s="2">
        <v>44237</v>
      </c>
      <c r="D2354">
        <v>2</v>
      </c>
      <c r="E2354" s="1" t="s">
        <v>38</v>
      </c>
      <c r="F2354">
        <v>2</v>
      </c>
      <c r="G2354">
        <v>10</v>
      </c>
      <c r="H2354" s="1" t="s">
        <v>36</v>
      </c>
      <c r="I2354" s="3">
        <v>0.71400462962962963</v>
      </c>
      <c r="J2354">
        <v>17</v>
      </c>
      <c r="K2354" s="1" t="s">
        <v>21</v>
      </c>
      <c r="L2354" s="1" t="s">
        <v>19</v>
      </c>
      <c r="M2354" s="1" t="s">
        <v>19</v>
      </c>
      <c r="N2354">
        <v>114</v>
      </c>
      <c r="O2354" s="4">
        <v>4.7916666666666663E-3</v>
      </c>
      <c r="P2354">
        <v>3</v>
      </c>
    </row>
    <row r="2355" spans="1:16" x14ac:dyDescent="0.3">
      <c r="A2355">
        <v>2354</v>
      </c>
      <c r="B2355" s="1" t="s">
        <v>20</v>
      </c>
      <c r="C2355" s="2">
        <v>44237</v>
      </c>
      <c r="D2355">
        <v>2</v>
      </c>
      <c r="E2355" s="1" t="s">
        <v>38</v>
      </c>
      <c r="F2355">
        <v>2</v>
      </c>
      <c r="G2355">
        <v>10</v>
      </c>
      <c r="H2355" s="1" t="s">
        <v>36</v>
      </c>
      <c r="I2355" s="3">
        <v>0.71400462962962963</v>
      </c>
      <c r="J2355">
        <v>17</v>
      </c>
      <c r="K2355" s="1" t="s">
        <v>21</v>
      </c>
      <c r="L2355" s="1" t="s">
        <v>19</v>
      </c>
      <c r="M2355" s="1" t="s">
        <v>19</v>
      </c>
      <c r="N2355">
        <v>30</v>
      </c>
      <c r="O2355" s="4">
        <v>4.5254629629629629E-3</v>
      </c>
      <c r="P2355">
        <v>1</v>
      </c>
    </row>
    <row r="2356" spans="1:16" x14ac:dyDescent="0.3">
      <c r="A2356">
        <v>2355</v>
      </c>
      <c r="B2356" s="1" t="s">
        <v>15</v>
      </c>
      <c r="C2356" s="2">
        <v>44237</v>
      </c>
      <c r="D2356">
        <v>2</v>
      </c>
      <c r="E2356" s="1" t="s">
        <v>38</v>
      </c>
      <c r="F2356">
        <v>2</v>
      </c>
      <c r="G2356">
        <v>10</v>
      </c>
      <c r="H2356" s="1" t="s">
        <v>36</v>
      </c>
      <c r="I2356" s="3">
        <v>0.72099537037037043</v>
      </c>
      <c r="J2356">
        <v>17</v>
      </c>
      <c r="K2356" s="1" t="s">
        <v>26</v>
      </c>
      <c r="L2356" s="1" t="s">
        <v>19</v>
      </c>
      <c r="M2356" s="1" t="s">
        <v>19</v>
      </c>
      <c r="N2356">
        <v>47</v>
      </c>
      <c r="O2356" s="4">
        <v>5.4398148148148144E-4</v>
      </c>
      <c r="P2356">
        <v>4</v>
      </c>
    </row>
    <row r="2357" spans="1:16" x14ac:dyDescent="0.3">
      <c r="A2357">
        <v>2356</v>
      </c>
      <c r="B2357" s="1" t="s">
        <v>29</v>
      </c>
      <c r="C2357" s="2">
        <v>44237</v>
      </c>
      <c r="D2357">
        <v>2</v>
      </c>
      <c r="E2357" s="1" t="s">
        <v>38</v>
      </c>
      <c r="F2357">
        <v>2</v>
      </c>
      <c r="G2357">
        <v>10</v>
      </c>
      <c r="H2357" s="1" t="s">
        <v>36</v>
      </c>
      <c r="I2357" s="3">
        <v>0.72099537037037043</v>
      </c>
      <c r="J2357">
        <v>17</v>
      </c>
      <c r="K2357" s="1" t="s">
        <v>25</v>
      </c>
      <c r="L2357" s="1" t="s">
        <v>19</v>
      </c>
      <c r="M2357" s="1" t="s">
        <v>19</v>
      </c>
      <c r="N2357">
        <v>23</v>
      </c>
      <c r="O2357" s="4">
        <v>2.5115740740740741E-3</v>
      </c>
      <c r="P2357">
        <v>2</v>
      </c>
    </row>
    <row r="2358" spans="1:16" x14ac:dyDescent="0.3">
      <c r="A2358">
        <v>2357</v>
      </c>
      <c r="B2358" s="1" t="s">
        <v>24</v>
      </c>
      <c r="C2358" s="2">
        <v>44237</v>
      </c>
      <c r="D2358">
        <v>2</v>
      </c>
      <c r="E2358" s="1" t="s">
        <v>38</v>
      </c>
      <c r="F2358">
        <v>2</v>
      </c>
      <c r="G2358">
        <v>10</v>
      </c>
      <c r="H2358" s="1" t="s">
        <v>36</v>
      </c>
      <c r="I2358" s="3">
        <v>0.72599537037037032</v>
      </c>
      <c r="J2358">
        <v>17</v>
      </c>
      <c r="K2358" s="1" t="s">
        <v>25</v>
      </c>
      <c r="L2358" s="1" t="s">
        <v>19</v>
      </c>
      <c r="M2358" s="1" t="s">
        <v>19</v>
      </c>
      <c r="N2358">
        <v>99</v>
      </c>
      <c r="O2358" s="4">
        <v>1.1805555555555556E-3</v>
      </c>
      <c r="P2358">
        <v>3</v>
      </c>
    </row>
    <row r="2359" spans="1:16" x14ac:dyDescent="0.3">
      <c r="A2359">
        <v>2358</v>
      </c>
      <c r="B2359" s="1" t="s">
        <v>23</v>
      </c>
      <c r="C2359" s="2">
        <v>44237</v>
      </c>
      <c r="D2359">
        <v>2</v>
      </c>
      <c r="E2359" s="1" t="s">
        <v>38</v>
      </c>
      <c r="F2359">
        <v>2</v>
      </c>
      <c r="G2359">
        <v>10</v>
      </c>
      <c r="H2359" s="1" t="s">
        <v>36</v>
      </c>
      <c r="I2359" s="3">
        <v>0.72599537037037032</v>
      </c>
      <c r="J2359">
        <v>17</v>
      </c>
      <c r="K2359" s="1" t="s">
        <v>18</v>
      </c>
      <c r="L2359" s="1" t="s">
        <v>19</v>
      </c>
      <c r="M2359" s="1" t="s">
        <v>19</v>
      </c>
      <c r="N2359">
        <v>51</v>
      </c>
      <c r="O2359" s="4">
        <v>3.3680555555555556E-3</v>
      </c>
      <c r="P2359">
        <v>4</v>
      </c>
    </row>
    <row r="2360" spans="1:16" x14ac:dyDescent="0.3">
      <c r="A2360">
        <v>2359</v>
      </c>
      <c r="B2360" s="1" t="s">
        <v>15</v>
      </c>
      <c r="C2360" s="2">
        <v>44237</v>
      </c>
      <c r="D2360">
        <v>2</v>
      </c>
      <c r="E2360" s="1" t="s">
        <v>38</v>
      </c>
      <c r="F2360">
        <v>2</v>
      </c>
      <c r="G2360">
        <v>10</v>
      </c>
      <c r="H2360" s="1" t="s">
        <v>36</v>
      </c>
      <c r="I2360" s="3">
        <v>0.72799768518518515</v>
      </c>
      <c r="J2360">
        <v>17</v>
      </c>
      <c r="K2360" s="1" t="s">
        <v>18</v>
      </c>
      <c r="L2360" s="1" t="s">
        <v>19</v>
      </c>
      <c r="M2360" s="1" t="s">
        <v>19</v>
      </c>
      <c r="N2360">
        <v>20</v>
      </c>
      <c r="O2360" s="4">
        <v>3.5416666666666665E-3</v>
      </c>
      <c r="P2360">
        <v>1</v>
      </c>
    </row>
    <row r="2361" spans="1:16" x14ac:dyDescent="0.3">
      <c r="A2361">
        <v>2360</v>
      </c>
      <c r="B2361" s="1" t="s">
        <v>27</v>
      </c>
      <c r="C2361" s="2">
        <v>44237</v>
      </c>
      <c r="D2361">
        <v>2</v>
      </c>
      <c r="E2361" s="1" t="s">
        <v>38</v>
      </c>
      <c r="F2361">
        <v>2</v>
      </c>
      <c r="G2361">
        <v>10</v>
      </c>
      <c r="H2361" s="1" t="s">
        <v>36</v>
      </c>
      <c r="I2361" s="3">
        <v>0.72799768518518515</v>
      </c>
      <c r="J2361">
        <v>17</v>
      </c>
      <c r="K2361" s="1" t="s">
        <v>26</v>
      </c>
      <c r="L2361" s="1" t="s">
        <v>19</v>
      </c>
      <c r="M2361" s="1" t="s">
        <v>19</v>
      </c>
      <c r="N2361">
        <v>25</v>
      </c>
      <c r="O2361" s="4">
        <v>4.340277777777778E-3</v>
      </c>
      <c r="P2361">
        <v>5</v>
      </c>
    </row>
    <row r="2362" spans="1:16" x14ac:dyDescent="0.3">
      <c r="A2362">
        <v>2361</v>
      </c>
      <c r="B2362" s="1" t="s">
        <v>27</v>
      </c>
      <c r="C2362" s="2">
        <v>44237</v>
      </c>
      <c r="D2362">
        <v>2</v>
      </c>
      <c r="E2362" s="1" t="s">
        <v>38</v>
      </c>
      <c r="F2362">
        <v>2</v>
      </c>
      <c r="G2362">
        <v>10</v>
      </c>
      <c r="H2362" s="1" t="s">
        <v>36</v>
      </c>
      <c r="I2362" s="3">
        <v>0.73299768518518515</v>
      </c>
      <c r="J2362">
        <v>17</v>
      </c>
      <c r="K2362" s="1" t="s">
        <v>18</v>
      </c>
      <c r="L2362" s="1" t="s">
        <v>22</v>
      </c>
      <c r="M2362" s="1" t="s">
        <v>22</v>
      </c>
      <c r="N2362"/>
      <c r="O2362" s="4"/>
    </row>
    <row r="2363" spans="1:16" x14ac:dyDescent="0.3">
      <c r="A2363">
        <v>2362</v>
      </c>
      <c r="B2363" s="1" t="s">
        <v>27</v>
      </c>
      <c r="C2363" s="2">
        <v>44237</v>
      </c>
      <c r="D2363">
        <v>2</v>
      </c>
      <c r="E2363" s="1" t="s">
        <v>38</v>
      </c>
      <c r="F2363">
        <v>2</v>
      </c>
      <c r="G2363">
        <v>10</v>
      </c>
      <c r="H2363" s="1" t="s">
        <v>36</v>
      </c>
      <c r="I2363" s="3">
        <v>0.73299768518518515</v>
      </c>
      <c r="J2363">
        <v>17</v>
      </c>
      <c r="K2363" s="1" t="s">
        <v>18</v>
      </c>
      <c r="L2363" s="1" t="s">
        <v>19</v>
      </c>
      <c r="M2363" s="1" t="s">
        <v>19</v>
      </c>
      <c r="N2363">
        <v>69</v>
      </c>
      <c r="O2363" s="4">
        <v>2.9629629629629628E-3</v>
      </c>
      <c r="P2363">
        <v>3</v>
      </c>
    </row>
    <row r="2364" spans="1:16" x14ac:dyDescent="0.3">
      <c r="A2364">
        <v>2363</v>
      </c>
      <c r="B2364" s="1" t="s">
        <v>31</v>
      </c>
      <c r="C2364" s="2">
        <v>44237</v>
      </c>
      <c r="D2364">
        <v>2</v>
      </c>
      <c r="E2364" s="1" t="s">
        <v>38</v>
      </c>
      <c r="F2364">
        <v>2</v>
      </c>
      <c r="G2364">
        <v>10</v>
      </c>
      <c r="H2364" s="1" t="s">
        <v>36</v>
      </c>
      <c r="I2364" s="3">
        <v>0.73900462962962965</v>
      </c>
      <c r="J2364">
        <v>17</v>
      </c>
      <c r="K2364" s="1" t="s">
        <v>26</v>
      </c>
      <c r="L2364" s="1" t="s">
        <v>19</v>
      </c>
      <c r="M2364" s="1" t="s">
        <v>19</v>
      </c>
      <c r="N2364">
        <v>118</v>
      </c>
      <c r="O2364" s="4">
        <v>3.9351851851851848E-3</v>
      </c>
      <c r="P2364">
        <v>4</v>
      </c>
    </row>
    <row r="2365" spans="1:16" x14ac:dyDescent="0.3">
      <c r="A2365">
        <v>2364</v>
      </c>
      <c r="B2365" s="1" t="s">
        <v>15</v>
      </c>
      <c r="C2365" s="2">
        <v>44237</v>
      </c>
      <c r="D2365">
        <v>2</v>
      </c>
      <c r="E2365" s="1" t="s">
        <v>38</v>
      </c>
      <c r="F2365">
        <v>2</v>
      </c>
      <c r="G2365">
        <v>10</v>
      </c>
      <c r="H2365" s="1" t="s">
        <v>36</v>
      </c>
      <c r="I2365" s="3">
        <v>0.73900462962962965</v>
      </c>
      <c r="J2365">
        <v>17</v>
      </c>
      <c r="K2365" s="1" t="s">
        <v>25</v>
      </c>
      <c r="L2365" s="1" t="s">
        <v>19</v>
      </c>
      <c r="M2365" s="1" t="s">
        <v>19</v>
      </c>
      <c r="N2365">
        <v>108</v>
      </c>
      <c r="O2365" s="4">
        <v>3.2407407407407406E-3</v>
      </c>
      <c r="P2365">
        <v>5</v>
      </c>
    </row>
    <row r="2366" spans="1:16" x14ac:dyDescent="0.3">
      <c r="A2366">
        <v>2365</v>
      </c>
      <c r="B2366" s="1" t="s">
        <v>30</v>
      </c>
      <c r="C2366" s="2">
        <v>44238</v>
      </c>
      <c r="D2366">
        <v>2</v>
      </c>
      <c r="E2366" s="1" t="s">
        <v>38</v>
      </c>
      <c r="F2366">
        <v>2</v>
      </c>
      <c r="G2366">
        <v>11</v>
      </c>
      <c r="H2366" s="1" t="s">
        <v>37</v>
      </c>
      <c r="I2366" s="3">
        <v>0.37900462962962961</v>
      </c>
      <c r="J2366">
        <v>9</v>
      </c>
      <c r="K2366" s="1" t="s">
        <v>28</v>
      </c>
      <c r="L2366" s="1" t="s">
        <v>19</v>
      </c>
      <c r="M2366" s="1" t="s">
        <v>19</v>
      </c>
      <c r="N2366">
        <v>59</v>
      </c>
      <c r="O2366" s="4">
        <v>3.1365740740740742E-3</v>
      </c>
      <c r="P2366">
        <v>5</v>
      </c>
    </row>
    <row r="2367" spans="1:16" x14ac:dyDescent="0.3">
      <c r="A2367">
        <v>2366</v>
      </c>
      <c r="B2367" s="1" t="s">
        <v>15</v>
      </c>
      <c r="C2367" s="2">
        <v>44238</v>
      </c>
      <c r="D2367">
        <v>2</v>
      </c>
      <c r="E2367" s="1" t="s">
        <v>38</v>
      </c>
      <c r="F2367">
        <v>2</v>
      </c>
      <c r="G2367">
        <v>11</v>
      </c>
      <c r="H2367" s="1" t="s">
        <v>37</v>
      </c>
      <c r="I2367" s="3">
        <v>0.37900462962962961</v>
      </c>
      <c r="J2367">
        <v>9</v>
      </c>
      <c r="K2367" s="1" t="s">
        <v>21</v>
      </c>
      <c r="L2367" s="1" t="s">
        <v>19</v>
      </c>
      <c r="M2367" s="1" t="s">
        <v>19</v>
      </c>
      <c r="N2367">
        <v>103</v>
      </c>
      <c r="O2367" s="4">
        <v>9.4907407407407408E-4</v>
      </c>
      <c r="P2367">
        <v>3</v>
      </c>
    </row>
    <row r="2368" spans="1:16" x14ac:dyDescent="0.3">
      <c r="A2368">
        <v>2367</v>
      </c>
      <c r="B2368" s="1" t="s">
        <v>20</v>
      </c>
      <c r="C2368" s="2">
        <v>44238</v>
      </c>
      <c r="D2368">
        <v>2</v>
      </c>
      <c r="E2368" s="1" t="s">
        <v>38</v>
      </c>
      <c r="F2368">
        <v>2</v>
      </c>
      <c r="G2368">
        <v>11</v>
      </c>
      <c r="H2368" s="1" t="s">
        <v>37</v>
      </c>
      <c r="I2368" s="3">
        <v>0.38299768518518518</v>
      </c>
      <c r="J2368">
        <v>9</v>
      </c>
      <c r="K2368" s="1" t="s">
        <v>25</v>
      </c>
      <c r="L2368" s="1" t="s">
        <v>22</v>
      </c>
      <c r="M2368" s="1" t="s">
        <v>22</v>
      </c>
      <c r="N2368"/>
      <c r="O2368" s="4"/>
    </row>
    <row r="2369" spans="1:16" x14ac:dyDescent="0.3">
      <c r="A2369">
        <v>2368</v>
      </c>
      <c r="B2369" s="1" t="s">
        <v>27</v>
      </c>
      <c r="C2369" s="2">
        <v>44238</v>
      </c>
      <c r="D2369">
        <v>2</v>
      </c>
      <c r="E2369" s="1" t="s">
        <v>38</v>
      </c>
      <c r="F2369">
        <v>2</v>
      </c>
      <c r="G2369">
        <v>11</v>
      </c>
      <c r="H2369" s="1" t="s">
        <v>37</v>
      </c>
      <c r="I2369" s="3">
        <v>0.38299768518518518</v>
      </c>
      <c r="J2369">
        <v>9</v>
      </c>
      <c r="K2369" s="1" t="s">
        <v>18</v>
      </c>
      <c r="L2369" s="1" t="s">
        <v>19</v>
      </c>
      <c r="M2369" s="1" t="s">
        <v>19</v>
      </c>
      <c r="N2369">
        <v>112</v>
      </c>
      <c r="O2369" s="4">
        <v>9.7222222222222219E-4</v>
      </c>
      <c r="P2369">
        <v>1</v>
      </c>
    </row>
    <row r="2370" spans="1:16" x14ac:dyDescent="0.3">
      <c r="A2370">
        <v>2369</v>
      </c>
      <c r="B2370" s="1" t="s">
        <v>15</v>
      </c>
      <c r="C2370" s="2">
        <v>44238</v>
      </c>
      <c r="D2370">
        <v>2</v>
      </c>
      <c r="E2370" s="1" t="s">
        <v>38</v>
      </c>
      <c r="F2370">
        <v>2</v>
      </c>
      <c r="G2370">
        <v>11</v>
      </c>
      <c r="H2370" s="1" t="s">
        <v>37</v>
      </c>
      <c r="I2370" s="3">
        <v>0.39900462962962963</v>
      </c>
      <c r="J2370">
        <v>9</v>
      </c>
      <c r="K2370" s="1" t="s">
        <v>28</v>
      </c>
      <c r="L2370" s="1" t="s">
        <v>19</v>
      </c>
      <c r="M2370" s="1" t="s">
        <v>19</v>
      </c>
      <c r="N2370">
        <v>38</v>
      </c>
      <c r="O2370" s="4">
        <v>2.4305555555555556E-3</v>
      </c>
      <c r="P2370">
        <v>5</v>
      </c>
    </row>
    <row r="2371" spans="1:16" x14ac:dyDescent="0.3">
      <c r="A2371">
        <v>2370</v>
      </c>
      <c r="B2371" s="1" t="s">
        <v>27</v>
      </c>
      <c r="C2371" s="2">
        <v>44238</v>
      </c>
      <c r="D2371">
        <v>2</v>
      </c>
      <c r="E2371" s="1" t="s">
        <v>38</v>
      </c>
      <c r="F2371">
        <v>2</v>
      </c>
      <c r="G2371">
        <v>11</v>
      </c>
      <c r="H2371" s="1" t="s">
        <v>37</v>
      </c>
      <c r="I2371" s="3">
        <v>0.39900462962962963</v>
      </c>
      <c r="J2371">
        <v>9</v>
      </c>
      <c r="K2371" s="1" t="s">
        <v>18</v>
      </c>
      <c r="L2371" s="1" t="s">
        <v>19</v>
      </c>
      <c r="M2371" s="1" t="s">
        <v>19</v>
      </c>
      <c r="N2371">
        <v>81</v>
      </c>
      <c r="O2371" s="4">
        <v>3.2870370370370371E-3</v>
      </c>
      <c r="P2371">
        <v>3</v>
      </c>
    </row>
    <row r="2372" spans="1:16" x14ac:dyDescent="0.3">
      <c r="A2372">
        <v>2371</v>
      </c>
      <c r="B2372" s="1" t="s">
        <v>30</v>
      </c>
      <c r="C2372" s="2">
        <v>44238</v>
      </c>
      <c r="D2372">
        <v>2</v>
      </c>
      <c r="E2372" s="1" t="s">
        <v>38</v>
      </c>
      <c r="F2372">
        <v>2</v>
      </c>
      <c r="G2372">
        <v>11</v>
      </c>
      <c r="H2372" s="1" t="s">
        <v>37</v>
      </c>
      <c r="I2372" s="3">
        <v>0.40599537037037037</v>
      </c>
      <c r="J2372">
        <v>9</v>
      </c>
      <c r="K2372" s="1" t="s">
        <v>26</v>
      </c>
      <c r="L2372" s="1" t="s">
        <v>19</v>
      </c>
      <c r="M2372" s="1" t="s">
        <v>22</v>
      </c>
      <c r="N2372">
        <v>115</v>
      </c>
      <c r="O2372" s="4">
        <v>2.1064814814814813E-3</v>
      </c>
      <c r="P2372">
        <v>4</v>
      </c>
    </row>
    <row r="2373" spans="1:16" x14ac:dyDescent="0.3">
      <c r="A2373">
        <v>2372</v>
      </c>
      <c r="B2373" s="1" t="s">
        <v>24</v>
      </c>
      <c r="C2373" s="2">
        <v>44238</v>
      </c>
      <c r="D2373">
        <v>2</v>
      </c>
      <c r="E2373" s="1" t="s">
        <v>38</v>
      </c>
      <c r="F2373">
        <v>2</v>
      </c>
      <c r="G2373">
        <v>11</v>
      </c>
      <c r="H2373" s="1" t="s">
        <v>37</v>
      </c>
      <c r="I2373" s="3">
        <v>0.40599537037037037</v>
      </c>
      <c r="J2373">
        <v>9</v>
      </c>
      <c r="K2373" s="1" t="s">
        <v>18</v>
      </c>
      <c r="L2373" s="1" t="s">
        <v>22</v>
      </c>
      <c r="M2373" s="1" t="s">
        <v>22</v>
      </c>
      <c r="N2373"/>
      <c r="O2373" s="4"/>
    </row>
    <row r="2374" spans="1:16" x14ac:dyDescent="0.3">
      <c r="A2374">
        <v>2373</v>
      </c>
      <c r="B2374" s="1" t="s">
        <v>23</v>
      </c>
      <c r="C2374" s="2">
        <v>44238</v>
      </c>
      <c r="D2374">
        <v>2</v>
      </c>
      <c r="E2374" s="1" t="s">
        <v>38</v>
      </c>
      <c r="F2374">
        <v>2</v>
      </c>
      <c r="G2374">
        <v>11</v>
      </c>
      <c r="H2374" s="1" t="s">
        <v>37</v>
      </c>
      <c r="I2374" s="3">
        <v>0.42499999999999999</v>
      </c>
      <c r="J2374">
        <v>10</v>
      </c>
      <c r="K2374" s="1" t="s">
        <v>18</v>
      </c>
      <c r="L2374" s="1" t="s">
        <v>19</v>
      </c>
      <c r="M2374" s="1" t="s">
        <v>19</v>
      </c>
      <c r="N2374">
        <v>45</v>
      </c>
      <c r="O2374" s="4">
        <v>7.407407407407407E-4</v>
      </c>
      <c r="P2374">
        <v>4</v>
      </c>
    </row>
    <row r="2375" spans="1:16" x14ac:dyDescent="0.3">
      <c r="A2375">
        <v>2374</v>
      </c>
      <c r="B2375" s="1" t="s">
        <v>31</v>
      </c>
      <c r="C2375" s="2">
        <v>44238</v>
      </c>
      <c r="D2375">
        <v>2</v>
      </c>
      <c r="E2375" s="1" t="s">
        <v>38</v>
      </c>
      <c r="F2375">
        <v>2</v>
      </c>
      <c r="G2375">
        <v>11</v>
      </c>
      <c r="H2375" s="1" t="s">
        <v>37</v>
      </c>
      <c r="I2375" s="3">
        <v>0.42499999999999999</v>
      </c>
      <c r="J2375">
        <v>10</v>
      </c>
      <c r="K2375" s="1" t="s">
        <v>26</v>
      </c>
      <c r="L2375" s="1" t="s">
        <v>19</v>
      </c>
      <c r="M2375" s="1" t="s">
        <v>19</v>
      </c>
      <c r="N2375">
        <v>11</v>
      </c>
      <c r="O2375" s="4">
        <v>1.4583333333333334E-3</v>
      </c>
      <c r="P2375">
        <v>5</v>
      </c>
    </row>
    <row r="2376" spans="1:16" x14ac:dyDescent="0.3">
      <c r="A2376">
        <v>2375</v>
      </c>
      <c r="B2376" s="1" t="s">
        <v>29</v>
      </c>
      <c r="C2376" s="2">
        <v>44238</v>
      </c>
      <c r="D2376">
        <v>2</v>
      </c>
      <c r="E2376" s="1" t="s">
        <v>38</v>
      </c>
      <c r="F2376">
        <v>2</v>
      </c>
      <c r="G2376">
        <v>11</v>
      </c>
      <c r="H2376" s="1" t="s">
        <v>37</v>
      </c>
      <c r="I2376" s="3">
        <v>0.43299768518518517</v>
      </c>
      <c r="J2376">
        <v>10</v>
      </c>
      <c r="K2376" s="1" t="s">
        <v>28</v>
      </c>
      <c r="L2376" s="1" t="s">
        <v>19</v>
      </c>
      <c r="M2376" s="1" t="s">
        <v>19</v>
      </c>
      <c r="N2376">
        <v>93</v>
      </c>
      <c r="O2376" s="4">
        <v>1.5856481481481481E-3</v>
      </c>
      <c r="P2376">
        <v>1</v>
      </c>
    </row>
    <row r="2377" spans="1:16" x14ac:dyDescent="0.3">
      <c r="A2377">
        <v>2376</v>
      </c>
      <c r="B2377" s="1" t="s">
        <v>20</v>
      </c>
      <c r="C2377" s="2">
        <v>44238</v>
      </c>
      <c r="D2377">
        <v>2</v>
      </c>
      <c r="E2377" s="1" t="s">
        <v>38</v>
      </c>
      <c r="F2377">
        <v>2</v>
      </c>
      <c r="G2377">
        <v>11</v>
      </c>
      <c r="H2377" s="1" t="s">
        <v>37</v>
      </c>
      <c r="I2377" s="3">
        <v>0.43299768518518517</v>
      </c>
      <c r="J2377">
        <v>10</v>
      </c>
      <c r="K2377" s="1" t="s">
        <v>28</v>
      </c>
      <c r="L2377" s="1" t="s">
        <v>19</v>
      </c>
      <c r="M2377" s="1" t="s">
        <v>19</v>
      </c>
      <c r="N2377">
        <v>107</v>
      </c>
      <c r="O2377" s="4">
        <v>1.2152777777777778E-3</v>
      </c>
      <c r="P2377">
        <v>5</v>
      </c>
    </row>
    <row r="2378" spans="1:16" x14ac:dyDescent="0.3">
      <c r="A2378">
        <v>2377</v>
      </c>
      <c r="B2378" s="1" t="s">
        <v>30</v>
      </c>
      <c r="C2378" s="2">
        <v>44238</v>
      </c>
      <c r="D2378">
        <v>2</v>
      </c>
      <c r="E2378" s="1" t="s">
        <v>38</v>
      </c>
      <c r="F2378">
        <v>2</v>
      </c>
      <c r="G2378">
        <v>11</v>
      </c>
      <c r="H2378" s="1" t="s">
        <v>37</v>
      </c>
      <c r="I2378" s="3">
        <v>0.43700231481481483</v>
      </c>
      <c r="J2378">
        <v>10</v>
      </c>
      <c r="K2378" s="1" t="s">
        <v>25</v>
      </c>
      <c r="L2378" s="1" t="s">
        <v>19</v>
      </c>
      <c r="M2378" s="1" t="s">
        <v>19</v>
      </c>
      <c r="N2378">
        <v>36</v>
      </c>
      <c r="O2378" s="4">
        <v>3.9004629629629628E-3</v>
      </c>
      <c r="P2378">
        <v>3</v>
      </c>
    </row>
    <row r="2379" spans="1:16" x14ac:dyDescent="0.3">
      <c r="A2379">
        <v>2378</v>
      </c>
      <c r="B2379" s="1" t="s">
        <v>24</v>
      </c>
      <c r="C2379" s="2">
        <v>44238</v>
      </c>
      <c r="D2379">
        <v>2</v>
      </c>
      <c r="E2379" s="1" t="s">
        <v>38</v>
      </c>
      <c r="F2379">
        <v>2</v>
      </c>
      <c r="G2379">
        <v>11</v>
      </c>
      <c r="H2379" s="1" t="s">
        <v>37</v>
      </c>
      <c r="I2379" s="3">
        <v>0.43700231481481483</v>
      </c>
      <c r="J2379">
        <v>10</v>
      </c>
      <c r="K2379" s="1" t="s">
        <v>18</v>
      </c>
      <c r="L2379" s="1" t="s">
        <v>19</v>
      </c>
      <c r="M2379" s="1" t="s">
        <v>19</v>
      </c>
      <c r="N2379">
        <v>81</v>
      </c>
      <c r="O2379" s="4">
        <v>3.0092592592592593E-3</v>
      </c>
      <c r="P2379">
        <v>1</v>
      </c>
    </row>
    <row r="2380" spans="1:16" x14ac:dyDescent="0.3">
      <c r="A2380">
        <v>2379</v>
      </c>
      <c r="B2380" s="1" t="s">
        <v>24</v>
      </c>
      <c r="C2380" s="2">
        <v>44238</v>
      </c>
      <c r="D2380">
        <v>2</v>
      </c>
      <c r="E2380" s="1" t="s">
        <v>38</v>
      </c>
      <c r="F2380">
        <v>2</v>
      </c>
      <c r="G2380">
        <v>11</v>
      </c>
      <c r="H2380" s="1" t="s">
        <v>37</v>
      </c>
      <c r="I2380" s="3">
        <v>0.4620023148148148</v>
      </c>
      <c r="J2380">
        <v>11</v>
      </c>
      <c r="K2380" s="1" t="s">
        <v>25</v>
      </c>
      <c r="L2380" s="1" t="s">
        <v>19</v>
      </c>
      <c r="M2380" s="1" t="s">
        <v>19</v>
      </c>
      <c r="N2380">
        <v>58</v>
      </c>
      <c r="O2380" s="4">
        <v>4.5254629629629629E-3</v>
      </c>
      <c r="P2380">
        <v>3</v>
      </c>
    </row>
    <row r="2381" spans="1:16" x14ac:dyDescent="0.3">
      <c r="A2381">
        <v>2380</v>
      </c>
      <c r="B2381" s="1" t="s">
        <v>15</v>
      </c>
      <c r="C2381" s="2">
        <v>44238</v>
      </c>
      <c r="D2381">
        <v>2</v>
      </c>
      <c r="E2381" s="1" t="s">
        <v>38</v>
      </c>
      <c r="F2381">
        <v>2</v>
      </c>
      <c r="G2381">
        <v>11</v>
      </c>
      <c r="H2381" s="1" t="s">
        <v>37</v>
      </c>
      <c r="I2381" s="3">
        <v>0.4620023148148148</v>
      </c>
      <c r="J2381">
        <v>11</v>
      </c>
      <c r="K2381" s="1" t="s">
        <v>18</v>
      </c>
      <c r="L2381" s="1" t="s">
        <v>22</v>
      </c>
      <c r="M2381" s="1" t="s">
        <v>22</v>
      </c>
      <c r="N2381"/>
      <c r="O2381" s="4"/>
    </row>
    <row r="2382" spans="1:16" x14ac:dyDescent="0.3">
      <c r="A2382">
        <v>2381</v>
      </c>
      <c r="B2382" s="1" t="s">
        <v>27</v>
      </c>
      <c r="C2382" s="2">
        <v>44238</v>
      </c>
      <c r="D2382">
        <v>2</v>
      </c>
      <c r="E2382" s="1" t="s">
        <v>38</v>
      </c>
      <c r="F2382">
        <v>2</v>
      </c>
      <c r="G2382">
        <v>11</v>
      </c>
      <c r="H2382" s="1" t="s">
        <v>37</v>
      </c>
      <c r="I2382" s="3">
        <v>0.4670023148148148</v>
      </c>
      <c r="J2382">
        <v>11</v>
      </c>
      <c r="K2382" s="1" t="s">
        <v>18</v>
      </c>
      <c r="L2382" s="1" t="s">
        <v>19</v>
      </c>
      <c r="M2382" s="1" t="s">
        <v>19</v>
      </c>
      <c r="N2382">
        <v>102</v>
      </c>
      <c r="O2382" s="4">
        <v>4.31712962962963E-3</v>
      </c>
      <c r="P2382">
        <v>5</v>
      </c>
    </row>
    <row r="2383" spans="1:16" x14ac:dyDescent="0.3">
      <c r="A2383">
        <v>2382</v>
      </c>
      <c r="B2383" s="1" t="s">
        <v>20</v>
      </c>
      <c r="C2383" s="2">
        <v>44238</v>
      </c>
      <c r="D2383">
        <v>2</v>
      </c>
      <c r="E2383" s="1" t="s">
        <v>38</v>
      </c>
      <c r="F2383">
        <v>2</v>
      </c>
      <c r="G2383">
        <v>11</v>
      </c>
      <c r="H2383" s="1" t="s">
        <v>37</v>
      </c>
      <c r="I2383" s="3">
        <v>0.4670023148148148</v>
      </c>
      <c r="J2383">
        <v>11</v>
      </c>
      <c r="K2383" s="1" t="s">
        <v>28</v>
      </c>
      <c r="L2383" s="1" t="s">
        <v>19</v>
      </c>
      <c r="M2383" s="1" t="s">
        <v>19</v>
      </c>
      <c r="N2383">
        <v>63</v>
      </c>
      <c r="O2383" s="4">
        <v>4.0740740740740737E-3</v>
      </c>
      <c r="P2383">
        <v>4</v>
      </c>
    </row>
    <row r="2384" spans="1:16" x14ac:dyDescent="0.3">
      <c r="A2384">
        <v>2383</v>
      </c>
      <c r="B2384" s="1" t="s">
        <v>31</v>
      </c>
      <c r="C2384" s="2">
        <v>44238</v>
      </c>
      <c r="D2384">
        <v>2</v>
      </c>
      <c r="E2384" s="1" t="s">
        <v>38</v>
      </c>
      <c r="F2384">
        <v>2</v>
      </c>
      <c r="G2384">
        <v>11</v>
      </c>
      <c r="H2384" s="1" t="s">
        <v>37</v>
      </c>
      <c r="I2384" s="3">
        <v>0.49599537037037039</v>
      </c>
      <c r="J2384">
        <v>11</v>
      </c>
      <c r="K2384" s="1" t="s">
        <v>28</v>
      </c>
      <c r="L2384" s="1" t="s">
        <v>19</v>
      </c>
      <c r="M2384" s="1" t="s">
        <v>19</v>
      </c>
      <c r="N2384">
        <v>106</v>
      </c>
      <c r="O2384" s="4">
        <v>4.7453703703703704E-4</v>
      </c>
      <c r="P2384">
        <v>4</v>
      </c>
    </row>
    <row r="2385" spans="1:16" x14ac:dyDescent="0.3">
      <c r="A2385">
        <v>2384</v>
      </c>
      <c r="B2385" s="1" t="s">
        <v>20</v>
      </c>
      <c r="C2385" s="2">
        <v>44238</v>
      </c>
      <c r="D2385">
        <v>2</v>
      </c>
      <c r="E2385" s="1" t="s">
        <v>38</v>
      </c>
      <c r="F2385">
        <v>2</v>
      </c>
      <c r="G2385">
        <v>11</v>
      </c>
      <c r="H2385" s="1" t="s">
        <v>37</v>
      </c>
      <c r="I2385" s="3">
        <v>0.49599537037037039</v>
      </c>
      <c r="J2385">
        <v>11</v>
      </c>
      <c r="K2385" s="1" t="s">
        <v>26</v>
      </c>
      <c r="L2385" s="1" t="s">
        <v>22</v>
      </c>
      <c r="M2385" s="1" t="s">
        <v>22</v>
      </c>
      <c r="N2385"/>
      <c r="O2385" s="4"/>
    </row>
    <row r="2386" spans="1:16" x14ac:dyDescent="0.3">
      <c r="A2386">
        <v>2385</v>
      </c>
      <c r="B2386" s="1" t="s">
        <v>27</v>
      </c>
      <c r="C2386" s="2">
        <v>44238</v>
      </c>
      <c r="D2386">
        <v>2</v>
      </c>
      <c r="E2386" s="1" t="s">
        <v>38</v>
      </c>
      <c r="F2386">
        <v>2</v>
      </c>
      <c r="G2386">
        <v>11</v>
      </c>
      <c r="H2386" s="1" t="s">
        <v>37</v>
      </c>
      <c r="I2386" s="3">
        <v>0.49700231481481483</v>
      </c>
      <c r="J2386">
        <v>11</v>
      </c>
      <c r="K2386" s="1" t="s">
        <v>25</v>
      </c>
      <c r="L2386" s="1" t="s">
        <v>19</v>
      </c>
      <c r="M2386" s="1" t="s">
        <v>19</v>
      </c>
      <c r="N2386">
        <v>31</v>
      </c>
      <c r="O2386" s="4">
        <v>5.4398148148148144E-4</v>
      </c>
      <c r="P2386">
        <v>4</v>
      </c>
    </row>
    <row r="2387" spans="1:16" x14ac:dyDescent="0.3">
      <c r="A2387">
        <v>2386</v>
      </c>
      <c r="B2387" s="1" t="s">
        <v>31</v>
      </c>
      <c r="C2387" s="2">
        <v>44238</v>
      </c>
      <c r="D2387">
        <v>2</v>
      </c>
      <c r="E2387" s="1" t="s">
        <v>38</v>
      </c>
      <c r="F2387">
        <v>2</v>
      </c>
      <c r="G2387">
        <v>11</v>
      </c>
      <c r="H2387" s="1" t="s">
        <v>37</v>
      </c>
      <c r="I2387" s="3">
        <v>0.49700231481481483</v>
      </c>
      <c r="J2387">
        <v>11</v>
      </c>
      <c r="K2387" s="1" t="s">
        <v>18</v>
      </c>
      <c r="L2387" s="1" t="s">
        <v>19</v>
      </c>
      <c r="M2387" s="1" t="s">
        <v>19</v>
      </c>
      <c r="N2387">
        <v>93</v>
      </c>
      <c r="O2387" s="4">
        <v>3.4027777777777776E-3</v>
      </c>
      <c r="P2387">
        <v>5</v>
      </c>
    </row>
    <row r="2388" spans="1:16" x14ac:dyDescent="0.3">
      <c r="A2388">
        <v>2387</v>
      </c>
      <c r="B2388" s="1" t="s">
        <v>15</v>
      </c>
      <c r="C2388" s="2">
        <v>44238</v>
      </c>
      <c r="D2388">
        <v>2</v>
      </c>
      <c r="E2388" s="1" t="s">
        <v>38</v>
      </c>
      <c r="F2388">
        <v>2</v>
      </c>
      <c r="G2388">
        <v>11</v>
      </c>
      <c r="H2388" s="1" t="s">
        <v>37</v>
      </c>
      <c r="I2388" s="3">
        <v>0.5</v>
      </c>
      <c r="J2388">
        <v>12</v>
      </c>
      <c r="K2388" s="1" t="s">
        <v>25</v>
      </c>
      <c r="L2388" s="1" t="s">
        <v>22</v>
      </c>
      <c r="M2388" s="1" t="s">
        <v>22</v>
      </c>
      <c r="N2388"/>
      <c r="O2388" s="4"/>
    </row>
    <row r="2389" spans="1:16" x14ac:dyDescent="0.3">
      <c r="A2389">
        <v>2388</v>
      </c>
      <c r="B2389" s="1" t="s">
        <v>20</v>
      </c>
      <c r="C2389" s="2">
        <v>44238</v>
      </c>
      <c r="D2389">
        <v>2</v>
      </c>
      <c r="E2389" s="1" t="s">
        <v>38</v>
      </c>
      <c r="F2389">
        <v>2</v>
      </c>
      <c r="G2389">
        <v>11</v>
      </c>
      <c r="H2389" s="1" t="s">
        <v>37</v>
      </c>
      <c r="I2389" s="3">
        <v>0.5</v>
      </c>
      <c r="J2389">
        <v>12</v>
      </c>
      <c r="K2389" s="1" t="s">
        <v>26</v>
      </c>
      <c r="L2389" s="1" t="s">
        <v>19</v>
      </c>
      <c r="M2389" s="1" t="s">
        <v>19</v>
      </c>
      <c r="N2389">
        <v>66</v>
      </c>
      <c r="O2389" s="4">
        <v>2.2106481481481482E-3</v>
      </c>
      <c r="P2389">
        <v>4</v>
      </c>
    </row>
    <row r="2390" spans="1:16" x14ac:dyDescent="0.3">
      <c r="A2390">
        <v>2389</v>
      </c>
      <c r="B2390" s="1" t="s">
        <v>20</v>
      </c>
      <c r="C2390" s="2">
        <v>44238</v>
      </c>
      <c r="D2390">
        <v>2</v>
      </c>
      <c r="E2390" s="1" t="s">
        <v>38</v>
      </c>
      <c r="F2390">
        <v>2</v>
      </c>
      <c r="G2390">
        <v>11</v>
      </c>
      <c r="H2390" s="1" t="s">
        <v>37</v>
      </c>
      <c r="I2390" s="3">
        <v>0.5</v>
      </c>
      <c r="J2390">
        <v>12</v>
      </c>
      <c r="K2390" s="1" t="s">
        <v>25</v>
      </c>
      <c r="L2390" s="1" t="s">
        <v>22</v>
      </c>
      <c r="M2390" s="1" t="s">
        <v>22</v>
      </c>
      <c r="N2390"/>
      <c r="O2390" s="4"/>
    </row>
    <row r="2391" spans="1:16" x14ac:dyDescent="0.3">
      <c r="A2391">
        <v>2390</v>
      </c>
      <c r="B2391" s="1" t="s">
        <v>20</v>
      </c>
      <c r="C2391" s="2">
        <v>44238</v>
      </c>
      <c r="D2391">
        <v>2</v>
      </c>
      <c r="E2391" s="1" t="s">
        <v>38</v>
      </c>
      <c r="F2391">
        <v>2</v>
      </c>
      <c r="G2391">
        <v>11</v>
      </c>
      <c r="H2391" s="1" t="s">
        <v>37</v>
      </c>
      <c r="I2391" s="3">
        <v>0.5</v>
      </c>
      <c r="J2391">
        <v>12</v>
      </c>
      <c r="K2391" s="1" t="s">
        <v>26</v>
      </c>
      <c r="L2391" s="1" t="s">
        <v>22</v>
      </c>
      <c r="M2391" s="1" t="s">
        <v>22</v>
      </c>
      <c r="N2391"/>
      <c r="O2391" s="4"/>
    </row>
    <row r="2392" spans="1:16" x14ac:dyDescent="0.3">
      <c r="A2392">
        <v>2391</v>
      </c>
      <c r="B2392" s="1" t="s">
        <v>15</v>
      </c>
      <c r="C2392" s="2">
        <v>44238</v>
      </c>
      <c r="D2392">
        <v>2</v>
      </c>
      <c r="E2392" s="1" t="s">
        <v>38</v>
      </c>
      <c r="F2392">
        <v>2</v>
      </c>
      <c r="G2392">
        <v>11</v>
      </c>
      <c r="H2392" s="1" t="s">
        <v>37</v>
      </c>
      <c r="I2392" s="3">
        <v>0.50299768518518517</v>
      </c>
      <c r="J2392">
        <v>12</v>
      </c>
      <c r="K2392" s="1" t="s">
        <v>25</v>
      </c>
      <c r="L2392" s="1" t="s">
        <v>19</v>
      </c>
      <c r="M2392" s="1" t="s">
        <v>19</v>
      </c>
      <c r="N2392">
        <v>18</v>
      </c>
      <c r="O2392" s="4">
        <v>1.4814814814814814E-3</v>
      </c>
      <c r="P2392">
        <v>5</v>
      </c>
    </row>
    <row r="2393" spans="1:16" x14ac:dyDescent="0.3">
      <c r="A2393">
        <v>2392</v>
      </c>
      <c r="B2393" s="1" t="s">
        <v>30</v>
      </c>
      <c r="C2393" s="2">
        <v>44238</v>
      </c>
      <c r="D2393">
        <v>2</v>
      </c>
      <c r="E2393" s="1" t="s">
        <v>38</v>
      </c>
      <c r="F2393">
        <v>2</v>
      </c>
      <c r="G2393">
        <v>11</v>
      </c>
      <c r="H2393" s="1" t="s">
        <v>37</v>
      </c>
      <c r="I2393" s="3">
        <v>0.50299768518518517</v>
      </c>
      <c r="J2393">
        <v>12</v>
      </c>
      <c r="K2393" s="1" t="s">
        <v>26</v>
      </c>
      <c r="L2393" s="1" t="s">
        <v>19</v>
      </c>
      <c r="M2393" s="1" t="s">
        <v>19</v>
      </c>
      <c r="N2393">
        <v>65</v>
      </c>
      <c r="O2393" s="4">
        <v>3.9699074074074072E-3</v>
      </c>
      <c r="P2393">
        <v>5</v>
      </c>
    </row>
    <row r="2394" spans="1:16" x14ac:dyDescent="0.3">
      <c r="A2394">
        <v>2393</v>
      </c>
      <c r="B2394" s="1" t="s">
        <v>31</v>
      </c>
      <c r="C2394" s="2">
        <v>44238</v>
      </c>
      <c r="D2394">
        <v>2</v>
      </c>
      <c r="E2394" s="1" t="s">
        <v>38</v>
      </c>
      <c r="F2394">
        <v>2</v>
      </c>
      <c r="G2394">
        <v>11</v>
      </c>
      <c r="H2394" s="1" t="s">
        <v>37</v>
      </c>
      <c r="I2394" s="3">
        <v>0.51099537037037035</v>
      </c>
      <c r="J2394">
        <v>12</v>
      </c>
      <c r="K2394" s="1" t="s">
        <v>18</v>
      </c>
      <c r="L2394" s="1" t="s">
        <v>19</v>
      </c>
      <c r="M2394" s="1" t="s">
        <v>19</v>
      </c>
      <c r="N2394">
        <v>116</v>
      </c>
      <c r="O2394" s="4">
        <v>2.9166666666666668E-3</v>
      </c>
      <c r="P2394">
        <v>2</v>
      </c>
    </row>
    <row r="2395" spans="1:16" x14ac:dyDescent="0.3">
      <c r="A2395">
        <v>2394</v>
      </c>
      <c r="B2395" s="1" t="s">
        <v>31</v>
      </c>
      <c r="C2395" s="2">
        <v>44238</v>
      </c>
      <c r="D2395">
        <v>2</v>
      </c>
      <c r="E2395" s="1" t="s">
        <v>38</v>
      </c>
      <c r="F2395">
        <v>2</v>
      </c>
      <c r="G2395">
        <v>11</v>
      </c>
      <c r="H2395" s="1" t="s">
        <v>37</v>
      </c>
      <c r="I2395" s="3">
        <v>0.51099537037037035</v>
      </c>
      <c r="J2395">
        <v>12</v>
      </c>
      <c r="K2395" s="1" t="s">
        <v>25</v>
      </c>
      <c r="L2395" s="1" t="s">
        <v>22</v>
      </c>
      <c r="M2395" s="1" t="s">
        <v>22</v>
      </c>
      <c r="N2395"/>
      <c r="O2395" s="4"/>
    </row>
    <row r="2396" spans="1:16" x14ac:dyDescent="0.3">
      <c r="A2396">
        <v>2395</v>
      </c>
      <c r="B2396" s="1" t="s">
        <v>23</v>
      </c>
      <c r="C2396" s="2">
        <v>44238</v>
      </c>
      <c r="D2396">
        <v>2</v>
      </c>
      <c r="E2396" s="1" t="s">
        <v>38</v>
      </c>
      <c r="F2396">
        <v>2</v>
      </c>
      <c r="G2396">
        <v>11</v>
      </c>
      <c r="H2396" s="1" t="s">
        <v>37</v>
      </c>
      <c r="I2396" s="3">
        <v>0.52099537037037036</v>
      </c>
      <c r="J2396">
        <v>12</v>
      </c>
      <c r="K2396" s="1" t="s">
        <v>25</v>
      </c>
      <c r="L2396" s="1" t="s">
        <v>22</v>
      </c>
      <c r="M2396" s="1" t="s">
        <v>22</v>
      </c>
      <c r="N2396"/>
      <c r="O2396" s="4"/>
    </row>
    <row r="2397" spans="1:16" x14ac:dyDescent="0.3">
      <c r="A2397">
        <v>2396</v>
      </c>
      <c r="B2397" s="1" t="s">
        <v>30</v>
      </c>
      <c r="C2397" s="2">
        <v>44238</v>
      </c>
      <c r="D2397">
        <v>2</v>
      </c>
      <c r="E2397" s="1" t="s">
        <v>38</v>
      </c>
      <c r="F2397">
        <v>2</v>
      </c>
      <c r="G2397">
        <v>11</v>
      </c>
      <c r="H2397" s="1" t="s">
        <v>37</v>
      </c>
      <c r="I2397" s="3">
        <v>0.52099537037037036</v>
      </c>
      <c r="J2397">
        <v>12</v>
      </c>
      <c r="K2397" s="1" t="s">
        <v>26</v>
      </c>
      <c r="L2397" s="1" t="s">
        <v>19</v>
      </c>
      <c r="M2397" s="1" t="s">
        <v>19</v>
      </c>
      <c r="N2397">
        <v>19</v>
      </c>
      <c r="O2397" s="4">
        <v>3.8773148148148148E-3</v>
      </c>
      <c r="P2397">
        <v>5</v>
      </c>
    </row>
    <row r="2398" spans="1:16" x14ac:dyDescent="0.3">
      <c r="A2398">
        <v>2397</v>
      </c>
      <c r="B2398" s="1" t="s">
        <v>31</v>
      </c>
      <c r="C2398" s="2">
        <v>44238</v>
      </c>
      <c r="D2398">
        <v>2</v>
      </c>
      <c r="E2398" s="1" t="s">
        <v>38</v>
      </c>
      <c r="F2398">
        <v>2</v>
      </c>
      <c r="G2398">
        <v>11</v>
      </c>
      <c r="H2398" s="1" t="s">
        <v>37</v>
      </c>
      <c r="I2398" s="3">
        <v>0.52400462962962968</v>
      </c>
      <c r="J2398">
        <v>12</v>
      </c>
      <c r="K2398" s="1" t="s">
        <v>21</v>
      </c>
      <c r="L2398" s="1" t="s">
        <v>22</v>
      </c>
      <c r="M2398" s="1" t="s">
        <v>22</v>
      </c>
      <c r="N2398"/>
      <c r="O2398" s="4"/>
    </row>
    <row r="2399" spans="1:16" x14ac:dyDescent="0.3">
      <c r="A2399">
        <v>2398</v>
      </c>
      <c r="B2399" s="1" t="s">
        <v>24</v>
      </c>
      <c r="C2399" s="2">
        <v>44238</v>
      </c>
      <c r="D2399">
        <v>2</v>
      </c>
      <c r="E2399" s="1" t="s">
        <v>38</v>
      </c>
      <c r="F2399">
        <v>2</v>
      </c>
      <c r="G2399">
        <v>11</v>
      </c>
      <c r="H2399" s="1" t="s">
        <v>37</v>
      </c>
      <c r="I2399" s="3">
        <v>0.52400462962962968</v>
      </c>
      <c r="J2399">
        <v>12</v>
      </c>
      <c r="K2399" s="1" t="s">
        <v>21</v>
      </c>
      <c r="L2399" s="1" t="s">
        <v>19</v>
      </c>
      <c r="M2399" s="1" t="s">
        <v>19</v>
      </c>
      <c r="N2399">
        <v>120</v>
      </c>
      <c r="O2399" s="4">
        <v>4.7916666666666663E-3</v>
      </c>
      <c r="P2399">
        <v>3</v>
      </c>
    </row>
    <row r="2400" spans="1:16" x14ac:dyDescent="0.3">
      <c r="A2400">
        <v>2399</v>
      </c>
      <c r="B2400" s="1" t="s">
        <v>30</v>
      </c>
      <c r="C2400" s="2">
        <v>44238</v>
      </c>
      <c r="D2400">
        <v>2</v>
      </c>
      <c r="E2400" s="1" t="s">
        <v>38</v>
      </c>
      <c r="F2400">
        <v>2</v>
      </c>
      <c r="G2400">
        <v>11</v>
      </c>
      <c r="H2400" s="1" t="s">
        <v>37</v>
      </c>
      <c r="I2400" s="3">
        <v>0.52500000000000002</v>
      </c>
      <c r="J2400">
        <v>12</v>
      </c>
      <c r="K2400" s="1" t="s">
        <v>26</v>
      </c>
      <c r="L2400" s="1" t="s">
        <v>19</v>
      </c>
      <c r="M2400" s="1" t="s">
        <v>19</v>
      </c>
      <c r="N2400">
        <v>32</v>
      </c>
      <c r="O2400" s="4">
        <v>6.3657407407407413E-4</v>
      </c>
      <c r="P2400">
        <v>3</v>
      </c>
    </row>
    <row r="2401" spans="1:16" x14ac:dyDescent="0.3">
      <c r="A2401">
        <v>2400</v>
      </c>
      <c r="B2401" s="1" t="s">
        <v>23</v>
      </c>
      <c r="C2401" s="2">
        <v>44238</v>
      </c>
      <c r="D2401">
        <v>2</v>
      </c>
      <c r="E2401" s="1" t="s">
        <v>38</v>
      </c>
      <c r="F2401">
        <v>2</v>
      </c>
      <c r="G2401">
        <v>11</v>
      </c>
      <c r="H2401" s="1" t="s">
        <v>37</v>
      </c>
      <c r="I2401" s="3">
        <v>0.52500000000000002</v>
      </c>
      <c r="J2401">
        <v>12</v>
      </c>
      <c r="K2401" s="1" t="s">
        <v>26</v>
      </c>
      <c r="L2401" s="1" t="s">
        <v>19</v>
      </c>
      <c r="M2401" s="1" t="s">
        <v>19</v>
      </c>
      <c r="N2401">
        <v>121</v>
      </c>
      <c r="O2401" s="4">
        <v>3.9930555555555552E-3</v>
      </c>
      <c r="P2401">
        <v>2</v>
      </c>
    </row>
    <row r="2402" spans="1:16" x14ac:dyDescent="0.3">
      <c r="A2402">
        <v>2401</v>
      </c>
      <c r="B2402" s="1" t="s">
        <v>27</v>
      </c>
      <c r="C2402" s="2">
        <v>44238</v>
      </c>
      <c r="D2402">
        <v>2</v>
      </c>
      <c r="E2402" s="1" t="s">
        <v>38</v>
      </c>
      <c r="F2402">
        <v>2</v>
      </c>
      <c r="G2402">
        <v>11</v>
      </c>
      <c r="H2402" s="1" t="s">
        <v>37</v>
      </c>
      <c r="I2402" s="3">
        <v>0.53500000000000003</v>
      </c>
      <c r="J2402">
        <v>12</v>
      </c>
      <c r="K2402" s="1" t="s">
        <v>18</v>
      </c>
      <c r="L2402" s="1" t="s">
        <v>22</v>
      </c>
      <c r="M2402" s="1" t="s">
        <v>22</v>
      </c>
      <c r="N2402"/>
      <c r="O2402" s="4"/>
    </row>
    <row r="2403" spans="1:16" x14ac:dyDescent="0.3">
      <c r="A2403">
        <v>2402</v>
      </c>
      <c r="B2403" s="1" t="s">
        <v>24</v>
      </c>
      <c r="C2403" s="2">
        <v>44238</v>
      </c>
      <c r="D2403">
        <v>2</v>
      </c>
      <c r="E2403" s="1" t="s">
        <v>38</v>
      </c>
      <c r="F2403">
        <v>2</v>
      </c>
      <c r="G2403">
        <v>11</v>
      </c>
      <c r="H2403" s="1" t="s">
        <v>37</v>
      </c>
      <c r="I2403" s="3">
        <v>0.53500000000000003</v>
      </c>
      <c r="J2403">
        <v>12</v>
      </c>
      <c r="K2403" s="1" t="s">
        <v>26</v>
      </c>
      <c r="L2403" s="1" t="s">
        <v>19</v>
      </c>
      <c r="M2403" s="1" t="s">
        <v>19</v>
      </c>
      <c r="N2403">
        <v>82</v>
      </c>
      <c r="O2403" s="4">
        <v>2.3263888888888887E-3</v>
      </c>
      <c r="P2403">
        <v>4</v>
      </c>
    </row>
    <row r="2404" spans="1:16" x14ac:dyDescent="0.3">
      <c r="A2404">
        <v>2403</v>
      </c>
      <c r="B2404" s="1" t="s">
        <v>30</v>
      </c>
      <c r="C2404" s="2">
        <v>44238</v>
      </c>
      <c r="D2404">
        <v>2</v>
      </c>
      <c r="E2404" s="1" t="s">
        <v>38</v>
      </c>
      <c r="F2404">
        <v>2</v>
      </c>
      <c r="G2404">
        <v>11</v>
      </c>
      <c r="H2404" s="1" t="s">
        <v>37</v>
      </c>
      <c r="I2404" s="3">
        <v>0.54</v>
      </c>
      <c r="J2404">
        <v>12</v>
      </c>
      <c r="K2404" s="1" t="s">
        <v>18</v>
      </c>
      <c r="L2404" s="1" t="s">
        <v>19</v>
      </c>
      <c r="M2404" s="1" t="s">
        <v>19</v>
      </c>
      <c r="N2404">
        <v>53</v>
      </c>
      <c r="O2404" s="4">
        <v>1.5972222222222223E-3</v>
      </c>
      <c r="P2404">
        <v>4</v>
      </c>
    </row>
    <row r="2405" spans="1:16" x14ac:dyDescent="0.3">
      <c r="A2405">
        <v>2404</v>
      </c>
      <c r="B2405" s="1" t="s">
        <v>23</v>
      </c>
      <c r="C2405" s="2">
        <v>44238</v>
      </c>
      <c r="D2405">
        <v>2</v>
      </c>
      <c r="E2405" s="1" t="s">
        <v>38</v>
      </c>
      <c r="F2405">
        <v>2</v>
      </c>
      <c r="G2405">
        <v>11</v>
      </c>
      <c r="H2405" s="1" t="s">
        <v>37</v>
      </c>
      <c r="I2405" s="3">
        <v>0.54</v>
      </c>
      <c r="J2405">
        <v>12</v>
      </c>
      <c r="K2405" s="1" t="s">
        <v>25</v>
      </c>
      <c r="L2405" s="1" t="s">
        <v>22</v>
      </c>
      <c r="M2405" s="1" t="s">
        <v>22</v>
      </c>
      <c r="N2405"/>
      <c r="O2405" s="4"/>
    </row>
    <row r="2406" spans="1:16" x14ac:dyDescent="0.3">
      <c r="A2406">
        <v>2405</v>
      </c>
      <c r="B2406" s="1" t="s">
        <v>20</v>
      </c>
      <c r="C2406" s="2">
        <v>44238</v>
      </c>
      <c r="D2406">
        <v>2</v>
      </c>
      <c r="E2406" s="1" t="s">
        <v>38</v>
      </c>
      <c r="F2406">
        <v>2</v>
      </c>
      <c r="G2406">
        <v>11</v>
      </c>
      <c r="H2406" s="1" t="s">
        <v>37</v>
      </c>
      <c r="I2406" s="3">
        <v>0.55000000000000004</v>
      </c>
      <c r="J2406">
        <v>13</v>
      </c>
      <c r="K2406" s="1" t="s">
        <v>21</v>
      </c>
      <c r="L2406" s="1" t="s">
        <v>19</v>
      </c>
      <c r="M2406" s="1" t="s">
        <v>19</v>
      </c>
      <c r="N2406">
        <v>16</v>
      </c>
      <c r="O2406" s="4">
        <v>3.6111111111111109E-3</v>
      </c>
      <c r="P2406">
        <v>4</v>
      </c>
    </row>
    <row r="2407" spans="1:16" x14ac:dyDescent="0.3">
      <c r="A2407">
        <v>2406</v>
      </c>
      <c r="B2407" s="1" t="s">
        <v>30</v>
      </c>
      <c r="C2407" s="2">
        <v>44238</v>
      </c>
      <c r="D2407">
        <v>2</v>
      </c>
      <c r="E2407" s="1" t="s">
        <v>38</v>
      </c>
      <c r="F2407">
        <v>2</v>
      </c>
      <c r="G2407">
        <v>11</v>
      </c>
      <c r="H2407" s="1" t="s">
        <v>37</v>
      </c>
      <c r="I2407" s="3">
        <v>0.55000000000000004</v>
      </c>
      <c r="J2407">
        <v>13</v>
      </c>
      <c r="K2407" s="1" t="s">
        <v>26</v>
      </c>
      <c r="L2407" s="1" t="s">
        <v>19</v>
      </c>
      <c r="M2407" s="1" t="s">
        <v>19</v>
      </c>
      <c r="N2407">
        <v>67</v>
      </c>
      <c r="O2407" s="4">
        <v>4.2939814814814811E-3</v>
      </c>
      <c r="P2407">
        <v>3</v>
      </c>
    </row>
    <row r="2408" spans="1:16" x14ac:dyDescent="0.3">
      <c r="A2408">
        <v>2407</v>
      </c>
      <c r="B2408" s="1" t="s">
        <v>31</v>
      </c>
      <c r="C2408" s="2">
        <v>44238</v>
      </c>
      <c r="D2408">
        <v>2</v>
      </c>
      <c r="E2408" s="1" t="s">
        <v>38</v>
      </c>
      <c r="F2408">
        <v>2</v>
      </c>
      <c r="G2408">
        <v>11</v>
      </c>
      <c r="H2408" s="1" t="s">
        <v>37</v>
      </c>
      <c r="I2408" s="3">
        <v>0.55700231481481477</v>
      </c>
      <c r="J2408">
        <v>13</v>
      </c>
      <c r="K2408" s="1" t="s">
        <v>28</v>
      </c>
      <c r="L2408" s="1" t="s">
        <v>19</v>
      </c>
      <c r="M2408" s="1" t="s">
        <v>19</v>
      </c>
      <c r="N2408">
        <v>95</v>
      </c>
      <c r="O2408" s="4">
        <v>2.0717592592592593E-3</v>
      </c>
      <c r="P2408">
        <v>4</v>
      </c>
    </row>
    <row r="2409" spans="1:16" x14ac:dyDescent="0.3">
      <c r="A2409">
        <v>2408</v>
      </c>
      <c r="B2409" s="1" t="s">
        <v>15</v>
      </c>
      <c r="C2409" s="2">
        <v>44238</v>
      </c>
      <c r="D2409">
        <v>2</v>
      </c>
      <c r="E2409" s="1" t="s">
        <v>38</v>
      </c>
      <c r="F2409">
        <v>2</v>
      </c>
      <c r="G2409">
        <v>11</v>
      </c>
      <c r="H2409" s="1" t="s">
        <v>37</v>
      </c>
      <c r="I2409" s="3">
        <v>0.55700231481481477</v>
      </c>
      <c r="J2409">
        <v>13</v>
      </c>
      <c r="K2409" s="1" t="s">
        <v>26</v>
      </c>
      <c r="L2409" s="1" t="s">
        <v>19</v>
      </c>
      <c r="M2409" s="1" t="s">
        <v>19</v>
      </c>
      <c r="N2409">
        <v>75</v>
      </c>
      <c r="O2409" s="4">
        <v>1.8749999999999999E-3</v>
      </c>
      <c r="P2409">
        <v>3</v>
      </c>
    </row>
    <row r="2410" spans="1:16" x14ac:dyDescent="0.3">
      <c r="A2410">
        <v>2409</v>
      </c>
      <c r="B2410" s="1" t="s">
        <v>27</v>
      </c>
      <c r="C2410" s="2">
        <v>44238</v>
      </c>
      <c r="D2410">
        <v>2</v>
      </c>
      <c r="E2410" s="1" t="s">
        <v>38</v>
      </c>
      <c r="F2410">
        <v>2</v>
      </c>
      <c r="G2410">
        <v>11</v>
      </c>
      <c r="H2410" s="1" t="s">
        <v>37</v>
      </c>
      <c r="I2410" s="3">
        <v>0.56299768518518523</v>
      </c>
      <c r="J2410">
        <v>13</v>
      </c>
      <c r="K2410" s="1" t="s">
        <v>28</v>
      </c>
      <c r="L2410" s="1" t="s">
        <v>19</v>
      </c>
      <c r="M2410" s="1" t="s">
        <v>19</v>
      </c>
      <c r="N2410">
        <v>53</v>
      </c>
      <c r="O2410" s="4">
        <v>3.7615740740740739E-3</v>
      </c>
      <c r="P2410">
        <v>3</v>
      </c>
    </row>
    <row r="2411" spans="1:16" x14ac:dyDescent="0.3">
      <c r="A2411">
        <v>2410</v>
      </c>
      <c r="B2411" s="1" t="s">
        <v>29</v>
      </c>
      <c r="C2411" s="2">
        <v>44238</v>
      </c>
      <c r="D2411">
        <v>2</v>
      </c>
      <c r="E2411" s="1" t="s">
        <v>38</v>
      </c>
      <c r="F2411">
        <v>2</v>
      </c>
      <c r="G2411">
        <v>11</v>
      </c>
      <c r="H2411" s="1" t="s">
        <v>37</v>
      </c>
      <c r="I2411" s="3">
        <v>0.56299768518518523</v>
      </c>
      <c r="J2411">
        <v>13</v>
      </c>
      <c r="K2411" s="1" t="s">
        <v>18</v>
      </c>
      <c r="L2411" s="1" t="s">
        <v>19</v>
      </c>
      <c r="M2411" s="1" t="s">
        <v>19</v>
      </c>
      <c r="N2411">
        <v>116</v>
      </c>
      <c r="O2411" s="4">
        <v>5.6712962962962967E-4</v>
      </c>
      <c r="P2411">
        <v>5</v>
      </c>
    </row>
    <row r="2412" spans="1:16" x14ac:dyDescent="0.3">
      <c r="A2412">
        <v>2411</v>
      </c>
      <c r="B2412" s="1" t="s">
        <v>23</v>
      </c>
      <c r="C2412" s="2">
        <v>44238</v>
      </c>
      <c r="D2412">
        <v>2</v>
      </c>
      <c r="E2412" s="1" t="s">
        <v>38</v>
      </c>
      <c r="F2412">
        <v>2</v>
      </c>
      <c r="G2412">
        <v>11</v>
      </c>
      <c r="H2412" s="1" t="s">
        <v>37</v>
      </c>
      <c r="I2412" s="3">
        <v>0.56799768518518523</v>
      </c>
      <c r="J2412">
        <v>13</v>
      </c>
      <c r="K2412" s="1" t="s">
        <v>21</v>
      </c>
      <c r="L2412" s="1" t="s">
        <v>19</v>
      </c>
      <c r="M2412" s="1" t="s">
        <v>19</v>
      </c>
      <c r="N2412">
        <v>83</v>
      </c>
      <c r="O2412" s="4">
        <v>3.0439814814814813E-3</v>
      </c>
      <c r="P2412">
        <v>3</v>
      </c>
    </row>
    <row r="2413" spans="1:16" x14ac:dyDescent="0.3">
      <c r="A2413">
        <v>2412</v>
      </c>
      <c r="B2413" s="1" t="s">
        <v>27</v>
      </c>
      <c r="C2413" s="2">
        <v>44238</v>
      </c>
      <c r="D2413">
        <v>2</v>
      </c>
      <c r="E2413" s="1" t="s">
        <v>38</v>
      </c>
      <c r="F2413">
        <v>2</v>
      </c>
      <c r="G2413">
        <v>11</v>
      </c>
      <c r="H2413" s="1" t="s">
        <v>37</v>
      </c>
      <c r="I2413" s="3">
        <v>0.56799768518518523</v>
      </c>
      <c r="J2413">
        <v>13</v>
      </c>
      <c r="K2413" s="1" t="s">
        <v>18</v>
      </c>
      <c r="L2413" s="1" t="s">
        <v>19</v>
      </c>
      <c r="M2413" s="1" t="s">
        <v>19</v>
      </c>
      <c r="N2413">
        <v>92</v>
      </c>
      <c r="O2413" s="4">
        <v>1.5625000000000001E-3</v>
      </c>
      <c r="P2413">
        <v>4</v>
      </c>
    </row>
    <row r="2414" spans="1:16" x14ac:dyDescent="0.3">
      <c r="A2414">
        <v>2413</v>
      </c>
      <c r="B2414" s="1" t="s">
        <v>30</v>
      </c>
      <c r="C2414" s="2">
        <v>44238</v>
      </c>
      <c r="D2414">
        <v>2</v>
      </c>
      <c r="E2414" s="1" t="s">
        <v>38</v>
      </c>
      <c r="F2414">
        <v>2</v>
      </c>
      <c r="G2414">
        <v>11</v>
      </c>
      <c r="H2414" s="1" t="s">
        <v>37</v>
      </c>
      <c r="I2414" s="3">
        <v>0.57400462962962961</v>
      </c>
      <c r="J2414">
        <v>13</v>
      </c>
      <c r="K2414" s="1" t="s">
        <v>26</v>
      </c>
      <c r="L2414" s="1" t="s">
        <v>19</v>
      </c>
      <c r="M2414" s="1" t="s">
        <v>19</v>
      </c>
      <c r="N2414">
        <v>24</v>
      </c>
      <c r="O2414" s="4">
        <v>1.8634259259259259E-3</v>
      </c>
      <c r="P2414">
        <v>3</v>
      </c>
    </row>
    <row r="2415" spans="1:16" x14ac:dyDescent="0.3">
      <c r="A2415">
        <v>2414</v>
      </c>
      <c r="B2415" s="1" t="s">
        <v>30</v>
      </c>
      <c r="C2415" s="2">
        <v>44238</v>
      </c>
      <c r="D2415">
        <v>2</v>
      </c>
      <c r="E2415" s="1" t="s">
        <v>38</v>
      </c>
      <c r="F2415">
        <v>2</v>
      </c>
      <c r="G2415">
        <v>11</v>
      </c>
      <c r="H2415" s="1" t="s">
        <v>37</v>
      </c>
      <c r="I2415" s="3">
        <v>0.57400462962962961</v>
      </c>
      <c r="J2415">
        <v>13</v>
      </c>
      <c r="K2415" s="1" t="s">
        <v>18</v>
      </c>
      <c r="L2415" s="1" t="s">
        <v>19</v>
      </c>
      <c r="M2415" s="1" t="s">
        <v>19</v>
      </c>
      <c r="N2415">
        <v>16</v>
      </c>
      <c r="O2415" s="4">
        <v>2.9745370370370373E-3</v>
      </c>
      <c r="P2415">
        <v>4</v>
      </c>
    </row>
    <row r="2416" spans="1:16" x14ac:dyDescent="0.3">
      <c r="A2416">
        <v>2415</v>
      </c>
      <c r="B2416" s="1" t="s">
        <v>27</v>
      </c>
      <c r="C2416" s="2">
        <v>44238</v>
      </c>
      <c r="D2416">
        <v>2</v>
      </c>
      <c r="E2416" s="1" t="s">
        <v>38</v>
      </c>
      <c r="F2416">
        <v>2</v>
      </c>
      <c r="G2416">
        <v>11</v>
      </c>
      <c r="H2416" s="1" t="s">
        <v>37</v>
      </c>
      <c r="I2416" s="3">
        <v>0.58599537037037042</v>
      </c>
      <c r="J2416">
        <v>14</v>
      </c>
      <c r="K2416" s="1" t="s">
        <v>18</v>
      </c>
      <c r="L2416" s="1" t="s">
        <v>19</v>
      </c>
      <c r="M2416" s="1" t="s">
        <v>19</v>
      </c>
      <c r="N2416">
        <v>24</v>
      </c>
      <c r="O2416" s="4">
        <v>1.6435185185185185E-3</v>
      </c>
      <c r="P2416">
        <v>5</v>
      </c>
    </row>
    <row r="2417" spans="1:16" x14ac:dyDescent="0.3">
      <c r="A2417">
        <v>2416</v>
      </c>
      <c r="B2417" s="1" t="s">
        <v>30</v>
      </c>
      <c r="C2417" s="2">
        <v>44238</v>
      </c>
      <c r="D2417">
        <v>2</v>
      </c>
      <c r="E2417" s="1" t="s">
        <v>38</v>
      </c>
      <c r="F2417">
        <v>2</v>
      </c>
      <c r="G2417">
        <v>11</v>
      </c>
      <c r="H2417" s="1" t="s">
        <v>37</v>
      </c>
      <c r="I2417" s="3">
        <v>0.58599537037037042</v>
      </c>
      <c r="J2417">
        <v>14</v>
      </c>
      <c r="K2417" s="1" t="s">
        <v>21</v>
      </c>
      <c r="L2417" s="1" t="s">
        <v>19</v>
      </c>
      <c r="M2417" s="1" t="s">
        <v>19</v>
      </c>
      <c r="N2417">
        <v>114</v>
      </c>
      <c r="O2417" s="4">
        <v>2.650462962962963E-3</v>
      </c>
      <c r="P2417">
        <v>2</v>
      </c>
    </row>
    <row r="2418" spans="1:16" x14ac:dyDescent="0.3">
      <c r="A2418">
        <v>2417</v>
      </c>
      <c r="B2418" s="1" t="s">
        <v>27</v>
      </c>
      <c r="C2418" s="2">
        <v>44238</v>
      </c>
      <c r="D2418">
        <v>2</v>
      </c>
      <c r="E2418" s="1" t="s">
        <v>38</v>
      </c>
      <c r="F2418">
        <v>2</v>
      </c>
      <c r="G2418">
        <v>11</v>
      </c>
      <c r="H2418" s="1" t="s">
        <v>37</v>
      </c>
      <c r="I2418" s="3">
        <v>0.58599537037037042</v>
      </c>
      <c r="J2418">
        <v>14</v>
      </c>
      <c r="K2418" s="1" t="s">
        <v>18</v>
      </c>
      <c r="L2418" s="1" t="s">
        <v>22</v>
      </c>
      <c r="M2418" s="1" t="s">
        <v>22</v>
      </c>
      <c r="N2418"/>
      <c r="O2418" s="4"/>
    </row>
    <row r="2419" spans="1:16" x14ac:dyDescent="0.3">
      <c r="A2419">
        <v>2418</v>
      </c>
      <c r="B2419" s="1" t="s">
        <v>27</v>
      </c>
      <c r="C2419" s="2">
        <v>44238</v>
      </c>
      <c r="D2419">
        <v>2</v>
      </c>
      <c r="E2419" s="1" t="s">
        <v>38</v>
      </c>
      <c r="F2419">
        <v>2</v>
      </c>
      <c r="G2419">
        <v>11</v>
      </c>
      <c r="H2419" s="1" t="s">
        <v>37</v>
      </c>
      <c r="I2419" s="3">
        <v>0.58599537037037042</v>
      </c>
      <c r="J2419">
        <v>14</v>
      </c>
      <c r="K2419" s="1" t="s">
        <v>21</v>
      </c>
      <c r="L2419" s="1" t="s">
        <v>19</v>
      </c>
      <c r="M2419" s="1" t="s">
        <v>19</v>
      </c>
      <c r="N2419">
        <v>120</v>
      </c>
      <c r="O2419" s="4">
        <v>4.1319444444444442E-3</v>
      </c>
      <c r="P2419">
        <v>4</v>
      </c>
    </row>
    <row r="2420" spans="1:16" x14ac:dyDescent="0.3">
      <c r="A2420">
        <v>2419</v>
      </c>
      <c r="B2420" s="1" t="s">
        <v>30</v>
      </c>
      <c r="C2420" s="2">
        <v>44238</v>
      </c>
      <c r="D2420">
        <v>2</v>
      </c>
      <c r="E2420" s="1" t="s">
        <v>38</v>
      </c>
      <c r="F2420">
        <v>2</v>
      </c>
      <c r="G2420">
        <v>11</v>
      </c>
      <c r="H2420" s="1" t="s">
        <v>37</v>
      </c>
      <c r="I2420" s="3">
        <v>0.60099537037037032</v>
      </c>
      <c r="J2420">
        <v>14</v>
      </c>
      <c r="K2420" s="1" t="s">
        <v>28</v>
      </c>
      <c r="L2420" s="1" t="s">
        <v>19</v>
      </c>
      <c r="M2420" s="1" t="s">
        <v>19</v>
      </c>
      <c r="N2420">
        <v>89</v>
      </c>
      <c r="O2420" s="4">
        <v>4.8263888888888887E-3</v>
      </c>
      <c r="P2420">
        <v>5</v>
      </c>
    </row>
    <row r="2421" spans="1:16" x14ac:dyDescent="0.3">
      <c r="A2421">
        <v>2420</v>
      </c>
      <c r="B2421" s="1" t="s">
        <v>30</v>
      </c>
      <c r="C2421" s="2">
        <v>44238</v>
      </c>
      <c r="D2421">
        <v>2</v>
      </c>
      <c r="E2421" s="1" t="s">
        <v>38</v>
      </c>
      <c r="F2421">
        <v>2</v>
      </c>
      <c r="G2421">
        <v>11</v>
      </c>
      <c r="H2421" s="1" t="s">
        <v>37</v>
      </c>
      <c r="I2421" s="3">
        <v>0.60099537037037032</v>
      </c>
      <c r="J2421">
        <v>14</v>
      </c>
      <c r="K2421" s="1" t="s">
        <v>25</v>
      </c>
      <c r="L2421" s="1" t="s">
        <v>19</v>
      </c>
      <c r="M2421" s="1" t="s">
        <v>19</v>
      </c>
      <c r="N2421">
        <v>83</v>
      </c>
      <c r="O2421" s="4">
        <v>1.0300925925925926E-3</v>
      </c>
      <c r="P2421">
        <v>4</v>
      </c>
    </row>
    <row r="2422" spans="1:16" x14ac:dyDescent="0.3">
      <c r="A2422">
        <v>2421</v>
      </c>
      <c r="B2422" s="1" t="s">
        <v>31</v>
      </c>
      <c r="C2422" s="2">
        <v>44238</v>
      </c>
      <c r="D2422">
        <v>2</v>
      </c>
      <c r="E2422" s="1" t="s">
        <v>38</v>
      </c>
      <c r="F2422">
        <v>2</v>
      </c>
      <c r="G2422">
        <v>11</v>
      </c>
      <c r="H2422" s="1" t="s">
        <v>37</v>
      </c>
      <c r="I2422" s="3">
        <v>0.62</v>
      </c>
      <c r="J2422">
        <v>14</v>
      </c>
      <c r="K2422" s="1" t="s">
        <v>28</v>
      </c>
      <c r="L2422" s="1" t="s">
        <v>19</v>
      </c>
      <c r="M2422" s="1" t="s">
        <v>19</v>
      </c>
      <c r="N2422">
        <v>71</v>
      </c>
      <c r="O2422" s="4">
        <v>1.7824074074074075E-3</v>
      </c>
      <c r="P2422">
        <v>5</v>
      </c>
    </row>
    <row r="2423" spans="1:16" x14ac:dyDescent="0.3">
      <c r="A2423">
        <v>2422</v>
      </c>
      <c r="B2423" s="1" t="s">
        <v>24</v>
      </c>
      <c r="C2423" s="2">
        <v>44238</v>
      </c>
      <c r="D2423">
        <v>2</v>
      </c>
      <c r="E2423" s="1" t="s">
        <v>38</v>
      </c>
      <c r="F2423">
        <v>2</v>
      </c>
      <c r="G2423">
        <v>11</v>
      </c>
      <c r="H2423" s="1" t="s">
        <v>37</v>
      </c>
      <c r="I2423" s="3">
        <v>0.62</v>
      </c>
      <c r="J2423">
        <v>14</v>
      </c>
      <c r="K2423" s="1" t="s">
        <v>28</v>
      </c>
      <c r="L2423" s="1" t="s">
        <v>19</v>
      </c>
      <c r="M2423" s="1" t="s">
        <v>19</v>
      </c>
      <c r="N2423">
        <v>62</v>
      </c>
      <c r="O2423" s="4">
        <v>1.3888888888888889E-3</v>
      </c>
      <c r="P2423">
        <v>4</v>
      </c>
    </row>
    <row r="2424" spans="1:16" x14ac:dyDescent="0.3">
      <c r="A2424">
        <v>2423</v>
      </c>
      <c r="B2424" s="1" t="s">
        <v>20</v>
      </c>
      <c r="C2424" s="2">
        <v>44238</v>
      </c>
      <c r="D2424">
        <v>2</v>
      </c>
      <c r="E2424" s="1" t="s">
        <v>38</v>
      </c>
      <c r="F2424">
        <v>2</v>
      </c>
      <c r="G2424">
        <v>11</v>
      </c>
      <c r="H2424" s="1" t="s">
        <v>37</v>
      </c>
      <c r="I2424" s="3">
        <v>0.62799768518518517</v>
      </c>
      <c r="J2424">
        <v>15</v>
      </c>
      <c r="K2424" s="1" t="s">
        <v>25</v>
      </c>
      <c r="L2424" s="1" t="s">
        <v>19</v>
      </c>
      <c r="M2424" s="1" t="s">
        <v>19</v>
      </c>
      <c r="N2424">
        <v>84</v>
      </c>
      <c r="O2424" s="4">
        <v>2.2569444444444442E-3</v>
      </c>
      <c r="P2424">
        <v>2</v>
      </c>
    </row>
    <row r="2425" spans="1:16" x14ac:dyDescent="0.3">
      <c r="A2425">
        <v>2424</v>
      </c>
      <c r="B2425" s="1" t="s">
        <v>31</v>
      </c>
      <c r="C2425" s="2">
        <v>44238</v>
      </c>
      <c r="D2425">
        <v>2</v>
      </c>
      <c r="E2425" s="1" t="s">
        <v>38</v>
      </c>
      <c r="F2425">
        <v>2</v>
      </c>
      <c r="G2425">
        <v>11</v>
      </c>
      <c r="H2425" s="1" t="s">
        <v>37</v>
      </c>
      <c r="I2425" s="3">
        <v>0.62799768518518517</v>
      </c>
      <c r="J2425">
        <v>15</v>
      </c>
      <c r="K2425" s="1" t="s">
        <v>21</v>
      </c>
      <c r="L2425" s="1" t="s">
        <v>19</v>
      </c>
      <c r="M2425" s="1" t="s">
        <v>19</v>
      </c>
      <c r="N2425">
        <v>17</v>
      </c>
      <c r="O2425" s="4">
        <v>9.3749999999999997E-4</v>
      </c>
      <c r="P2425">
        <v>4</v>
      </c>
    </row>
    <row r="2426" spans="1:16" x14ac:dyDescent="0.3">
      <c r="A2426">
        <v>2425</v>
      </c>
      <c r="B2426" s="1" t="s">
        <v>24</v>
      </c>
      <c r="C2426" s="2">
        <v>44238</v>
      </c>
      <c r="D2426">
        <v>2</v>
      </c>
      <c r="E2426" s="1" t="s">
        <v>38</v>
      </c>
      <c r="F2426">
        <v>2</v>
      </c>
      <c r="G2426">
        <v>11</v>
      </c>
      <c r="H2426" s="1" t="s">
        <v>37</v>
      </c>
      <c r="I2426" s="3">
        <v>0.63299768518518518</v>
      </c>
      <c r="J2426">
        <v>15</v>
      </c>
      <c r="K2426" s="1" t="s">
        <v>18</v>
      </c>
      <c r="L2426" s="1" t="s">
        <v>19</v>
      </c>
      <c r="M2426" s="1" t="s">
        <v>19</v>
      </c>
      <c r="N2426">
        <v>24</v>
      </c>
      <c r="O2426" s="4">
        <v>2.673611111111111E-3</v>
      </c>
      <c r="P2426">
        <v>4</v>
      </c>
    </row>
    <row r="2427" spans="1:16" x14ac:dyDescent="0.3">
      <c r="A2427">
        <v>2426</v>
      </c>
      <c r="B2427" s="1" t="s">
        <v>29</v>
      </c>
      <c r="C2427" s="2">
        <v>44238</v>
      </c>
      <c r="D2427">
        <v>2</v>
      </c>
      <c r="E2427" s="1" t="s">
        <v>38</v>
      </c>
      <c r="F2427">
        <v>2</v>
      </c>
      <c r="G2427">
        <v>11</v>
      </c>
      <c r="H2427" s="1" t="s">
        <v>37</v>
      </c>
      <c r="I2427" s="3">
        <v>0.63299768518518518</v>
      </c>
      <c r="J2427">
        <v>15</v>
      </c>
      <c r="K2427" s="1" t="s">
        <v>28</v>
      </c>
      <c r="L2427" s="1" t="s">
        <v>19</v>
      </c>
      <c r="M2427" s="1" t="s">
        <v>19</v>
      </c>
      <c r="N2427">
        <v>108</v>
      </c>
      <c r="O2427" s="4">
        <v>3.8657407407407408E-3</v>
      </c>
      <c r="P2427">
        <v>3</v>
      </c>
    </row>
    <row r="2428" spans="1:16" x14ac:dyDescent="0.3">
      <c r="A2428">
        <v>2427</v>
      </c>
      <c r="B2428" s="1" t="s">
        <v>15</v>
      </c>
      <c r="C2428" s="2">
        <v>44238</v>
      </c>
      <c r="D2428">
        <v>2</v>
      </c>
      <c r="E2428" s="1" t="s">
        <v>38</v>
      </c>
      <c r="F2428">
        <v>2</v>
      </c>
      <c r="G2428">
        <v>11</v>
      </c>
      <c r="H2428" s="1" t="s">
        <v>37</v>
      </c>
      <c r="I2428" s="3">
        <v>0.66599537037037038</v>
      </c>
      <c r="J2428">
        <v>15</v>
      </c>
      <c r="K2428" s="1" t="s">
        <v>25</v>
      </c>
      <c r="L2428" s="1" t="s">
        <v>19</v>
      </c>
      <c r="M2428" s="1" t="s">
        <v>19</v>
      </c>
      <c r="N2428">
        <v>13</v>
      </c>
      <c r="O2428" s="4">
        <v>1.4351851851851852E-3</v>
      </c>
      <c r="P2428">
        <v>3</v>
      </c>
    </row>
    <row r="2429" spans="1:16" x14ac:dyDescent="0.3">
      <c r="A2429">
        <v>2428</v>
      </c>
      <c r="B2429" s="1" t="s">
        <v>20</v>
      </c>
      <c r="C2429" s="2">
        <v>44238</v>
      </c>
      <c r="D2429">
        <v>2</v>
      </c>
      <c r="E2429" s="1" t="s">
        <v>38</v>
      </c>
      <c r="F2429">
        <v>2</v>
      </c>
      <c r="G2429">
        <v>11</v>
      </c>
      <c r="H2429" s="1" t="s">
        <v>37</v>
      </c>
      <c r="I2429" s="3">
        <v>0.66599537037037038</v>
      </c>
      <c r="J2429">
        <v>15</v>
      </c>
      <c r="K2429" s="1" t="s">
        <v>21</v>
      </c>
      <c r="L2429" s="1" t="s">
        <v>19</v>
      </c>
      <c r="M2429" s="1" t="s">
        <v>19</v>
      </c>
      <c r="N2429">
        <v>119</v>
      </c>
      <c r="O2429" s="4">
        <v>4.43287037037037E-3</v>
      </c>
      <c r="P2429">
        <v>3</v>
      </c>
    </row>
    <row r="2430" spans="1:16" x14ac:dyDescent="0.3">
      <c r="A2430">
        <v>2429</v>
      </c>
      <c r="B2430" s="1" t="s">
        <v>31</v>
      </c>
      <c r="C2430" s="2">
        <v>44238</v>
      </c>
      <c r="D2430">
        <v>2</v>
      </c>
      <c r="E2430" s="1" t="s">
        <v>38</v>
      </c>
      <c r="F2430">
        <v>2</v>
      </c>
      <c r="G2430">
        <v>11</v>
      </c>
      <c r="H2430" s="1" t="s">
        <v>37</v>
      </c>
      <c r="I2430" s="3">
        <v>0.68700231481481477</v>
      </c>
      <c r="J2430">
        <v>16</v>
      </c>
      <c r="K2430" s="1" t="s">
        <v>25</v>
      </c>
      <c r="L2430" s="1" t="s">
        <v>19</v>
      </c>
      <c r="M2430" s="1" t="s">
        <v>19</v>
      </c>
      <c r="N2430">
        <v>80</v>
      </c>
      <c r="O2430" s="4">
        <v>3.8425925925925928E-3</v>
      </c>
      <c r="P2430">
        <v>2</v>
      </c>
    </row>
    <row r="2431" spans="1:16" x14ac:dyDescent="0.3">
      <c r="A2431">
        <v>2430</v>
      </c>
      <c r="B2431" s="1" t="s">
        <v>29</v>
      </c>
      <c r="C2431" s="2">
        <v>44238</v>
      </c>
      <c r="D2431">
        <v>2</v>
      </c>
      <c r="E2431" s="1" t="s">
        <v>38</v>
      </c>
      <c r="F2431">
        <v>2</v>
      </c>
      <c r="G2431">
        <v>11</v>
      </c>
      <c r="H2431" s="1" t="s">
        <v>37</v>
      </c>
      <c r="I2431" s="3">
        <v>0.68700231481481477</v>
      </c>
      <c r="J2431">
        <v>16</v>
      </c>
      <c r="K2431" s="1" t="s">
        <v>18</v>
      </c>
      <c r="L2431" s="1" t="s">
        <v>19</v>
      </c>
      <c r="M2431" s="1" t="s">
        <v>19</v>
      </c>
      <c r="N2431">
        <v>99</v>
      </c>
      <c r="O2431" s="4">
        <v>1.2962962962962963E-3</v>
      </c>
      <c r="P2431">
        <v>4</v>
      </c>
    </row>
    <row r="2432" spans="1:16" x14ac:dyDescent="0.3">
      <c r="A2432">
        <v>2431</v>
      </c>
      <c r="B2432" s="1" t="s">
        <v>30</v>
      </c>
      <c r="C2432" s="2">
        <v>44238</v>
      </c>
      <c r="D2432">
        <v>2</v>
      </c>
      <c r="E2432" s="1" t="s">
        <v>38</v>
      </c>
      <c r="F2432">
        <v>2</v>
      </c>
      <c r="G2432">
        <v>11</v>
      </c>
      <c r="H2432" s="1" t="s">
        <v>37</v>
      </c>
      <c r="I2432" s="3">
        <v>0.70200231481481479</v>
      </c>
      <c r="J2432">
        <v>16</v>
      </c>
      <c r="K2432" s="1" t="s">
        <v>28</v>
      </c>
      <c r="L2432" s="1" t="s">
        <v>19</v>
      </c>
      <c r="M2432" s="1" t="s">
        <v>19</v>
      </c>
      <c r="N2432">
        <v>60</v>
      </c>
      <c r="O2432" s="4">
        <v>4.0856481481481481E-3</v>
      </c>
      <c r="P2432">
        <v>4</v>
      </c>
    </row>
    <row r="2433" spans="1:16" x14ac:dyDescent="0.3">
      <c r="A2433">
        <v>2432</v>
      </c>
      <c r="B2433" s="1" t="s">
        <v>24</v>
      </c>
      <c r="C2433" s="2">
        <v>44238</v>
      </c>
      <c r="D2433">
        <v>2</v>
      </c>
      <c r="E2433" s="1" t="s">
        <v>38</v>
      </c>
      <c r="F2433">
        <v>2</v>
      </c>
      <c r="G2433">
        <v>11</v>
      </c>
      <c r="H2433" s="1" t="s">
        <v>37</v>
      </c>
      <c r="I2433" s="3">
        <v>0.70200231481481479</v>
      </c>
      <c r="J2433">
        <v>16</v>
      </c>
      <c r="K2433" s="1" t="s">
        <v>26</v>
      </c>
      <c r="L2433" s="1" t="s">
        <v>19</v>
      </c>
      <c r="M2433" s="1" t="s">
        <v>19</v>
      </c>
      <c r="N2433">
        <v>121</v>
      </c>
      <c r="O2433" s="4">
        <v>3.3796296296296296E-3</v>
      </c>
      <c r="P2433">
        <v>4</v>
      </c>
    </row>
    <row r="2434" spans="1:16" x14ac:dyDescent="0.3">
      <c r="A2434">
        <v>2433</v>
      </c>
      <c r="B2434" s="1" t="s">
        <v>15</v>
      </c>
      <c r="C2434" s="2">
        <v>44238</v>
      </c>
      <c r="D2434">
        <v>2</v>
      </c>
      <c r="E2434" s="1" t="s">
        <v>38</v>
      </c>
      <c r="F2434">
        <v>2</v>
      </c>
      <c r="G2434">
        <v>11</v>
      </c>
      <c r="H2434" s="1" t="s">
        <v>37</v>
      </c>
      <c r="I2434" s="3">
        <v>0.71</v>
      </c>
      <c r="J2434">
        <v>17</v>
      </c>
      <c r="K2434" s="1" t="s">
        <v>21</v>
      </c>
      <c r="L2434" s="1" t="s">
        <v>22</v>
      </c>
      <c r="M2434" s="1" t="s">
        <v>22</v>
      </c>
      <c r="N2434"/>
      <c r="O2434" s="4"/>
    </row>
    <row r="2435" spans="1:16" x14ac:dyDescent="0.3">
      <c r="A2435">
        <v>2434</v>
      </c>
      <c r="B2435" s="1" t="s">
        <v>20</v>
      </c>
      <c r="C2435" s="2">
        <v>44238</v>
      </c>
      <c r="D2435">
        <v>2</v>
      </c>
      <c r="E2435" s="1" t="s">
        <v>38</v>
      </c>
      <c r="F2435">
        <v>2</v>
      </c>
      <c r="G2435">
        <v>11</v>
      </c>
      <c r="H2435" s="1" t="s">
        <v>37</v>
      </c>
      <c r="I2435" s="3">
        <v>0.71</v>
      </c>
      <c r="J2435">
        <v>17</v>
      </c>
      <c r="K2435" s="1" t="s">
        <v>18</v>
      </c>
      <c r="L2435" s="1" t="s">
        <v>19</v>
      </c>
      <c r="M2435" s="1" t="s">
        <v>19</v>
      </c>
      <c r="N2435">
        <v>91</v>
      </c>
      <c r="O2435" s="4">
        <v>4.2592592592592595E-3</v>
      </c>
      <c r="P2435">
        <v>2</v>
      </c>
    </row>
    <row r="2436" spans="1:16" x14ac:dyDescent="0.3">
      <c r="A2436">
        <v>2435</v>
      </c>
      <c r="B2436" s="1" t="s">
        <v>24</v>
      </c>
      <c r="C2436" s="2">
        <v>44238</v>
      </c>
      <c r="D2436">
        <v>2</v>
      </c>
      <c r="E2436" s="1" t="s">
        <v>38</v>
      </c>
      <c r="F2436">
        <v>2</v>
      </c>
      <c r="G2436">
        <v>11</v>
      </c>
      <c r="H2436" s="1" t="s">
        <v>37</v>
      </c>
      <c r="I2436" s="3">
        <v>0.72499999999999998</v>
      </c>
      <c r="J2436">
        <v>17</v>
      </c>
      <c r="K2436" s="1" t="s">
        <v>25</v>
      </c>
      <c r="L2436" s="1" t="s">
        <v>19</v>
      </c>
      <c r="M2436" s="1" t="s">
        <v>19</v>
      </c>
      <c r="N2436">
        <v>91</v>
      </c>
      <c r="O2436" s="4">
        <v>1.2152777777777778E-3</v>
      </c>
      <c r="P2436">
        <v>2</v>
      </c>
    </row>
    <row r="2437" spans="1:16" x14ac:dyDescent="0.3">
      <c r="A2437">
        <v>2436</v>
      </c>
      <c r="B2437" s="1" t="s">
        <v>15</v>
      </c>
      <c r="C2437" s="2">
        <v>44238</v>
      </c>
      <c r="D2437">
        <v>2</v>
      </c>
      <c r="E2437" s="1" t="s">
        <v>38</v>
      </c>
      <c r="F2437">
        <v>2</v>
      </c>
      <c r="G2437">
        <v>11</v>
      </c>
      <c r="H2437" s="1" t="s">
        <v>37</v>
      </c>
      <c r="I2437" s="3">
        <v>0.72499999999999998</v>
      </c>
      <c r="J2437">
        <v>17</v>
      </c>
      <c r="K2437" s="1" t="s">
        <v>26</v>
      </c>
      <c r="L2437" s="1" t="s">
        <v>19</v>
      </c>
      <c r="M2437" s="1" t="s">
        <v>19</v>
      </c>
      <c r="N2437">
        <v>99</v>
      </c>
      <c r="O2437" s="4">
        <v>7.5231481481481482E-4</v>
      </c>
      <c r="P2437">
        <v>3</v>
      </c>
    </row>
    <row r="2438" spans="1:16" x14ac:dyDescent="0.3">
      <c r="A2438">
        <v>2437</v>
      </c>
      <c r="B2438" s="1" t="s">
        <v>30</v>
      </c>
      <c r="C2438" s="2">
        <v>44239</v>
      </c>
      <c r="D2438">
        <v>2</v>
      </c>
      <c r="E2438" s="1" t="s">
        <v>38</v>
      </c>
      <c r="F2438">
        <v>2</v>
      </c>
      <c r="G2438">
        <v>12</v>
      </c>
      <c r="H2438" s="1" t="s">
        <v>17</v>
      </c>
      <c r="I2438" s="3">
        <v>0.38400462962962961</v>
      </c>
      <c r="J2438">
        <v>9</v>
      </c>
      <c r="K2438" s="1" t="s">
        <v>18</v>
      </c>
      <c r="L2438" s="1" t="s">
        <v>22</v>
      </c>
      <c r="M2438" s="1" t="s">
        <v>22</v>
      </c>
      <c r="N2438"/>
      <c r="O2438" s="4"/>
    </row>
    <row r="2439" spans="1:16" x14ac:dyDescent="0.3">
      <c r="A2439">
        <v>2438</v>
      </c>
      <c r="B2439" s="1" t="s">
        <v>29</v>
      </c>
      <c r="C2439" s="2">
        <v>44239</v>
      </c>
      <c r="D2439">
        <v>2</v>
      </c>
      <c r="E2439" s="1" t="s">
        <v>38</v>
      </c>
      <c r="F2439">
        <v>2</v>
      </c>
      <c r="G2439">
        <v>12</v>
      </c>
      <c r="H2439" s="1" t="s">
        <v>17</v>
      </c>
      <c r="I2439" s="3">
        <v>0.38400462962962961</v>
      </c>
      <c r="J2439">
        <v>9</v>
      </c>
      <c r="K2439" s="1" t="s">
        <v>25</v>
      </c>
      <c r="L2439" s="1" t="s">
        <v>22</v>
      </c>
      <c r="M2439" s="1" t="s">
        <v>22</v>
      </c>
      <c r="N2439"/>
      <c r="O2439" s="4"/>
    </row>
    <row r="2440" spans="1:16" x14ac:dyDescent="0.3">
      <c r="A2440">
        <v>2439</v>
      </c>
      <c r="B2440" s="1" t="s">
        <v>30</v>
      </c>
      <c r="C2440" s="2">
        <v>44239</v>
      </c>
      <c r="D2440">
        <v>2</v>
      </c>
      <c r="E2440" s="1" t="s">
        <v>38</v>
      </c>
      <c r="F2440">
        <v>2</v>
      </c>
      <c r="G2440">
        <v>12</v>
      </c>
      <c r="H2440" s="1" t="s">
        <v>17</v>
      </c>
      <c r="I2440" s="3">
        <v>0.41700231481481481</v>
      </c>
      <c r="J2440">
        <v>10</v>
      </c>
      <c r="K2440" s="1" t="s">
        <v>21</v>
      </c>
      <c r="L2440" s="1" t="s">
        <v>19</v>
      </c>
      <c r="M2440" s="1" t="s">
        <v>19</v>
      </c>
      <c r="N2440">
        <v>101</v>
      </c>
      <c r="O2440" s="4">
        <v>3.6574074074074074E-3</v>
      </c>
      <c r="P2440">
        <v>3</v>
      </c>
    </row>
    <row r="2441" spans="1:16" x14ac:dyDescent="0.3">
      <c r="A2441">
        <v>2440</v>
      </c>
      <c r="B2441" s="1" t="s">
        <v>15</v>
      </c>
      <c r="C2441" s="2">
        <v>44239</v>
      </c>
      <c r="D2441">
        <v>2</v>
      </c>
      <c r="E2441" s="1" t="s">
        <v>38</v>
      </c>
      <c r="F2441">
        <v>2</v>
      </c>
      <c r="G2441">
        <v>12</v>
      </c>
      <c r="H2441" s="1" t="s">
        <v>17</v>
      </c>
      <c r="I2441" s="3">
        <v>0.41700231481481481</v>
      </c>
      <c r="J2441">
        <v>10</v>
      </c>
      <c r="K2441" s="1" t="s">
        <v>21</v>
      </c>
      <c r="L2441" s="1" t="s">
        <v>19</v>
      </c>
      <c r="M2441" s="1" t="s">
        <v>19</v>
      </c>
      <c r="N2441">
        <v>61</v>
      </c>
      <c r="O2441" s="4">
        <v>3.0671296296296297E-3</v>
      </c>
      <c r="P2441">
        <v>1</v>
      </c>
    </row>
    <row r="2442" spans="1:16" x14ac:dyDescent="0.3">
      <c r="A2442">
        <v>2441</v>
      </c>
      <c r="B2442" s="1" t="s">
        <v>20</v>
      </c>
      <c r="C2442" s="2">
        <v>44239</v>
      </c>
      <c r="D2442">
        <v>2</v>
      </c>
      <c r="E2442" s="1" t="s">
        <v>38</v>
      </c>
      <c r="F2442">
        <v>2</v>
      </c>
      <c r="G2442">
        <v>12</v>
      </c>
      <c r="H2442" s="1" t="s">
        <v>17</v>
      </c>
      <c r="I2442" s="3">
        <v>0.42599537037037039</v>
      </c>
      <c r="J2442">
        <v>10</v>
      </c>
      <c r="K2442" s="1" t="s">
        <v>28</v>
      </c>
      <c r="L2442" s="1" t="s">
        <v>19</v>
      </c>
      <c r="M2442" s="1" t="s">
        <v>19</v>
      </c>
      <c r="N2442">
        <v>35</v>
      </c>
      <c r="O2442" s="4">
        <v>1.7476851851851852E-3</v>
      </c>
      <c r="P2442">
        <v>4</v>
      </c>
    </row>
    <row r="2443" spans="1:16" x14ac:dyDescent="0.3">
      <c r="A2443">
        <v>2442</v>
      </c>
      <c r="B2443" s="1" t="s">
        <v>29</v>
      </c>
      <c r="C2443" s="2">
        <v>44239</v>
      </c>
      <c r="D2443">
        <v>2</v>
      </c>
      <c r="E2443" s="1" t="s">
        <v>38</v>
      </c>
      <c r="F2443">
        <v>2</v>
      </c>
      <c r="G2443">
        <v>12</v>
      </c>
      <c r="H2443" s="1" t="s">
        <v>17</v>
      </c>
      <c r="I2443" s="3">
        <v>0.42599537037037039</v>
      </c>
      <c r="J2443">
        <v>10</v>
      </c>
      <c r="K2443" s="1" t="s">
        <v>18</v>
      </c>
      <c r="L2443" s="1" t="s">
        <v>19</v>
      </c>
      <c r="M2443" s="1" t="s">
        <v>22</v>
      </c>
      <c r="N2443">
        <v>55</v>
      </c>
      <c r="O2443" s="4">
        <v>2.9398148148148148E-3</v>
      </c>
      <c r="P2443">
        <v>1</v>
      </c>
    </row>
    <row r="2444" spans="1:16" x14ac:dyDescent="0.3">
      <c r="A2444">
        <v>2443</v>
      </c>
      <c r="B2444" s="1" t="s">
        <v>30</v>
      </c>
      <c r="C2444" s="2">
        <v>44239</v>
      </c>
      <c r="D2444">
        <v>2</v>
      </c>
      <c r="E2444" s="1" t="s">
        <v>38</v>
      </c>
      <c r="F2444">
        <v>2</v>
      </c>
      <c r="G2444">
        <v>12</v>
      </c>
      <c r="H2444" s="1" t="s">
        <v>17</v>
      </c>
      <c r="I2444" s="3">
        <v>0.42799768518518516</v>
      </c>
      <c r="J2444">
        <v>10</v>
      </c>
      <c r="K2444" s="1" t="s">
        <v>26</v>
      </c>
      <c r="L2444" s="1" t="s">
        <v>22</v>
      </c>
      <c r="M2444" s="1" t="s">
        <v>22</v>
      </c>
      <c r="N2444"/>
      <c r="O2444" s="4"/>
    </row>
    <row r="2445" spans="1:16" x14ac:dyDescent="0.3">
      <c r="A2445">
        <v>2444</v>
      </c>
      <c r="B2445" s="1" t="s">
        <v>27</v>
      </c>
      <c r="C2445" s="2">
        <v>44239</v>
      </c>
      <c r="D2445">
        <v>2</v>
      </c>
      <c r="E2445" s="1" t="s">
        <v>38</v>
      </c>
      <c r="F2445">
        <v>2</v>
      </c>
      <c r="G2445">
        <v>12</v>
      </c>
      <c r="H2445" s="1" t="s">
        <v>17</v>
      </c>
      <c r="I2445" s="3">
        <v>0.42799768518518516</v>
      </c>
      <c r="J2445">
        <v>10</v>
      </c>
      <c r="K2445" s="1" t="s">
        <v>21</v>
      </c>
      <c r="L2445" s="1" t="s">
        <v>22</v>
      </c>
      <c r="M2445" s="1" t="s">
        <v>22</v>
      </c>
      <c r="N2445"/>
      <c r="O2445" s="4"/>
    </row>
    <row r="2446" spans="1:16" x14ac:dyDescent="0.3">
      <c r="A2446">
        <v>2445</v>
      </c>
      <c r="B2446" s="1" t="s">
        <v>20</v>
      </c>
      <c r="C2446" s="2">
        <v>44239</v>
      </c>
      <c r="D2446">
        <v>2</v>
      </c>
      <c r="E2446" s="1" t="s">
        <v>38</v>
      </c>
      <c r="F2446">
        <v>2</v>
      </c>
      <c r="G2446">
        <v>12</v>
      </c>
      <c r="H2446" s="1" t="s">
        <v>17</v>
      </c>
      <c r="I2446" s="3">
        <v>0.43400462962962966</v>
      </c>
      <c r="J2446">
        <v>10</v>
      </c>
      <c r="K2446" s="1" t="s">
        <v>26</v>
      </c>
      <c r="L2446" s="1" t="s">
        <v>19</v>
      </c>
      <c r="M2446" s="1" t="s">
        <v>19</v>
      </c>
      <c r="N2446">
        <v>107</v>
      </c>
      <c r="O2446" s="4">
        <v>2.662037037037037E-3</v>
      </c>
      <c r="P2446">
        <v>5</v>
      </c>
    </row>
    <row r="2447" spans="1:16" x14ac:dyDescent="0.3">
      <c r="A2447">
        <v>2446</v>
      </c>
      <c r="B2447" s="1" t="s">
        <v>20</v>
      </c>
      <c r="C2447" s="2">
        <v>44239</v>
      </c>
      <c r="D2447">
        <v>2</v>
      </c>
      <c r="E2447" s="1" t="s">
        <v>38</v>
      </c>
      <c r="F2447">
        <v>2</v>
      </c>
      <c r="G2447">
        <v>12</v>
      </c>
      <c r="H2447" s="1" t="s">
        <v>17</v>
      </c>
      <c r="I2447" s="3">
        <v>0.43400462962962966</v>
      </c>
      <c r="J2447">
        <v>10</v>
      </c>
      <c r="K2447" s="1" t="s">
        <v>28</v>
      </c>
      <c r="L2447" s="1" t="s">
        <v>19</v>
      </c>
      <c r="M2447" s="1" t="s">
        <v>19</v>
      </c>
      <c r="N2447">
        <v>21</v>
      </c>
      <c r="O2447" s="4">
        <v>4.8611111111111112E-3</v>
      </c>
      <c r="P2447">
        <v>5</v>
      </c>
    </row>
    <row r="2448" spans="1:16" x14ac:dyDescent="0.3">
      <c r="A2448">
        <v>2447</v>
      </c>
      <c r="B2448" s="1" t="s">
        <v>29</v>
      </c>
      <c r="C2448" s="2">
        <v>44239</v>
      </c>
      <c r="D2448">
        <v>2</v>
      </c>
      <c r="E2448" s="1" t="s">
        <v>38</v>
      </c>
      <c r="F2448">
        <v>2</v>
      </c>
      <c r="G2448">
        <v>12</v>
      </c>
      <c r="H2448" s="1" t="s">
        <v>17</v>
      </c>
      <c r="I2448" s="3">
        <v>0.435</v>
      </c>
      <c r="J2448">
        <v>10</v>
      </c>
      <c r="K2448" s="1" t="s">
        <v>18</v>
      </c>
      <c r="L2448" s="1" t="s">
        <v>19</v>
      </c>
      <c r="M2448" s="1" t="s">
        <v>19</v>
      </c>
      <c r="N2448">
        <v>79</v>
      </c>
      <c r="O2448" s="4">
        <v>2.4421296296296296E-3</v>
      </c>
      <c r="P2448">
        <v>4</v>
      </c>
    </row>
    <row r="2449" spans="1:16" x14ac:dyDescent="0.3">
      <c r="A2449">
        <v>2448</v>
      </c>
      <c r="B2449" s="1" t="s">
        <v>15</v>
      </c>
      <c r="C2449" s="2">
        <v>44239</v>
      </c>
      <c r="D2449">
        <v>2</v>
      </c>
      <c r="E2449" s="1" t="s">
        <v>38</v>
      </c>
      <c r="F2449">
        <v>2</v>
      </c>
      <c r="G2449">
        <v>12</v>
      </c>
      <c r="H2449" s="1" t="s">
        <v>17</v>
      </c>
      <c r="I2449" s="3">
        <v>0.435</v>
      </c>
      <c r="J2449">
        <v>10</v>
      </c>
      <c r="K2449" s="1" t="s">
        <v>25</v>
      </c>
      <c r="L2449" s="1" t="s">
        <v>19</v>
      </c>
      <c r="M2449" s="1" t="s">
        <v>19</v>
      </c>
      <c r="N2449">
        <v>67</v>
      </c>
      <c r="O2449" s="4">
        <v>1.5856481481481481E-3</v>
      </c>
      <c r="P2449">
        <v>3</v>
      </c>
    </row>
    <row r="2450" spans="1:16" x14ac:dyDescent="0.3">
      <c r="A2450">
        <v>2449</v>
      </c>
      <c r="B2450" s="1" t="s">
        <v>20</v>
      </c>
      <c r="C2450" s="2">
        <v>44239</v>
      </c>
      <c r="D2450">
        <v>2</v>
      </c>
      <c r="E2450" s="1" t="s">
        <v>38</v>
      </c>
      <c r="F2450">
        <v>2</v>
      </c>
      <c r="G2450">
        <v>12</v>
      </c>
      <c r="H2450" s="1" t="s">
        <v>17</v>
      </c>
      <c r="I2450" s="3">
        <v>0.43900462962962961</v>
      </c>
      <c r="J2450">
        <v>10</v>
      </c>
      <c r="K2450" s="1" t="s">
        <v>21</v>
      </c>
      <c r="L2450" s="1" t="s">
        <v>19</v>
      </c>
      <c r="M2450" s="1" t="s">
        <v>19</v>
      </c>
      <c r="N2450">
        <v>32</v>
      </c>
      <c r="O2450" s="4">
        <v>1.2962962962962963E-3</v>
      </c>
      <c r="P2450">
        <v>3</v>
      </c>
    </row>
    <row r="2451" spans="1:16" x14ac:dyDescent="0.3">
      <c r="A2451">
        <v>2450</v>
      </c>
      <c r="B2451" s="1" t="s">
        <v>20</v>
      </c>
      <c r="C2451" s="2">
        <v>44239</v>
      </c>
      <c r="D2451">
        <v>2</v>
      </c>
      <c r="E2451" s="1" t="s">
        <v>38</v>
      </c>
      <c r="F2451">
        <v>2</v>
      </c>
      <c r="G2451">
        <v>12</v>
      </c>
      <c r="H2451" s="1" t="s">
        <v>17</v>
      </c>
      <c r="I2451" s="3">
        <v>0.43900462962962961</v>
      </c>
      <c r="J2451">
        <v>10</v>
      </c>
      <c r="K2451" s="1" t="s">
        <v>18</v>
      </c>
      <c r="L2451" s="1" t="s">
        <v>22</v>
      </c>
      <c r="M2451" s="1" t="s">
        <v>22</v>
      </c>
      <c r="N2451"/>
      <c r="O2451" s="4"/>
    </row>
    <row r="2452" spans="1:16" x14ac:dyDescent="0.3">
      <c r="A2452">
        <v>2451</v>
      </c>
      <c r="B2452" s="1" t="s">
        <v>30</v>
      </c>
      <c r="C2452" s="2">
        <v>44239</v>
      </c>
      <c r="D2452">
        <v>2</v>
      </c>
      <c r="E2452" s="1" t="s">
        <v>38</v>
      </c>
      <c r="F2452">
        <v>2</v>
      </c>
      <c r="G2452">
        <v>12</v>
      </c>
      <c r="H2452" s="1" t="s">
        <v>17</v>
      </c>
      <c r="I2452" s="3">
        <v>0.44900462962962961</v>
      </c>
      <c r="J2452">
        <v>10</v>
      </c>
      <c r="K2452" s="1" t="s">
        <v>18</v>
      </c>
      <c r="L2452" s="1" t="s">
        <v>19</v>
      </c>
      <c r="M2452" s="1" t="s">
        <v>19</v>
      </c>
      <c r="N2452">
        <v>79</v>
      </c>
      <c r="O2452" s="4">
        <v>3.2986111111111111E-3</v>
      </c>
      <c r="P2452">
        <v>4</v>
      </c>
    </row>
    <row r="2453" spans="1:16" x14ac:dyDescent="0.3">
      <c r="A2453">
        <v>2452</v>
      </c>
      <c r="B2453" s="1" t="s">
        <v>27</v>
      </c>
      <c r="C2453" s="2">
        <v>44239</v>
      </c>
      <c r="D2453">
        <v>2</v>
      </c>
      <c r="E2453" s="1" t="s">
        <v>38</v>
      </c>
      <c r="F2453">
        <v>2</v>
      </c>
      <c r="G2453">
        <v>12</v>
      </c>
      <c r="H2453" s="1" t="s">
        <v>17</v>
      </c>
      <c r="I2453" s="3">
        <v>0.44900462962962961</v>
      </c>
      <c r="J2453">
        <v>10</v>
      </c>
      <c r="K2453" s="1" t="s">
        <v>26</v>
      </c>
      <c r="L2453" s="1" t="s">
        <v>19</v>
      </c>
      <c r="M2453" s="1" t="s">
        <v>19</v>
      </c>
      <c r="N2453">
        <v>117</v>
      </c>
      <c r="O2453" s="4">
        <v>2.7662037037037039E-3</v>
      </c>
      <c r="P2453">
        <v>3</v>
      </c>
    </row>
    <row r="2454" spans="1:16" x14ac:dyDescent="0.3">
      <c r="A2454">
        <v>2453</v>
      </c>
      <c r="B2454" s="1" t="s">
        <v>31</v>
      </c>
      <c r="C2454" s="2">
        <v>44239</v>
      </c>
      <c r="D2454">
        <v>2</v>
      </c>
      <c r="E2454" s="1" t="s">
        <v>38</v>
      </c>
      <c r="F2454">
        <v>2</v>
      </c>
      <c r="G2454">
        <v>12</v>
      </c>
      <c r="H2454" s="1" t="s">
        <v>17</v>
      </c>
      <c r="I2454" s="3">
        <v>0.45400462962962962</v>
      </c>
      <c r="J2454">
        <v>10</v>
      </c>
      <c r="K2454" s="1" t="s">
        <v>21</v>
      </c>
      <c r="L2454" s="1" t="s">
        <v>19</v>
      </c>
      <c r="M2454" s="1" t="s">
        <v>19</v>
      </c>
      <c r="N2454">
        <v>110</v>
      </c>
      <c r="O2454" s="4">
        <v>3.1365740740740742E-3</v>
      </c>
      <c r="P2454">
        <v>4</v>
      </c>
    </row>
    <row r="2455" spans="1:16" x14ac:dyDescent="0.3">
      <c r="A2455">
        <v>2454</v>
      </c>
      <c r="B2455" s="1" t="s">
        <v>31</v>
      </c>
      <c r="C2455" s="2">
        <v>44239</v>
      </c>
      <c r="D2455">
        <v>2</v>
      </c>
      <c r="E2455" s="1" t="s">
        <v>38</v>
      </c>
      <c r="F2455">
        <v>2</v>
      </c>
      <c r="G2455">
        <v>12</v>
      </c>
      <c r="H2455" s="1" t="s">
        <v>17</v>
      </c>
      <c r="I2455" s="3">
        <v>0.45400462962962962</v>
      </c>
      <c r="J2455">
        <v>10</v>
      </c>
      <c r="K2455" s="1" t="s">
        <v>26</v>
      </c>
      <c r="L2455" s="1" t="s">
        <v>19</v>
      </c>
      <c r="M2455" s="1" t="s">
        <v>19</v>
      </c>
      <c r="N2455">
        <v>31</v>
      </c>
      <c r="O2455" s="4">
        <v>3.7037037037037035E-4</v>
      </c>
      <c r="P2455">
        <v>4</v>
      </c>
    </row>
    <row r="2456" spans="1:16" x14ac:dyDescent="0.3">
      <c r="A2456">
        <v>2455</v>
      </c>
      <c r="B2456" s="1" t="s">
        <v>31</v>
      </c>
      <c r="C2456" s="2">
        <v>44239</v>
      </c>
      <c r="D2456">
        <v>2</v>
      </c>
      <c r="E2456" s="1" t="s">
        <v>38</v>
      </c>
      <c r="F2456">
        <v>2</v>
      </c>
      <c r="G2456">
        <v>12</v>
      </c>
      <c r="H2456" s="1" t="s">
        <v>17</v>
      </c>
      <c r="I2456" s="3">
        <v>0.46400462962962963</v>
      </c>
      <c r="J2456">
        <v>11</v>
      </c>
      <c r="K2456" s="1" t="s">
        <v>18</v>
      </c>
      <c r="L2456" s="1" t="s">
        <v>22</v>
      </c>
      <c r="M2456" s="1" t="s">
        <v>22</v>
      </c>
      <c r="N2456"/>
      <c r="O2456" s="4"/>
    </row>
    <row r="2457" spans="1:16" x14ac:dyDescent="0.3">
      <c r="A2457">
        <v>2456</v>
      </c>
      <c r="B2457" s="1" t="s">
        <v>24</v>
      </c>
      <c r="C2457" s="2">
        <v>44239</v>
      </c>
      <c r="D2457">
        <v>2</v>
      </c>
      <c r="E2457" s="1" t="s">
        <v>38</v>
      </c>
      <c r="F2457">
        <v>2</v>
      </c>
      <c r="G2457">
        <v>12</v>
      </c>
      <c r="H2457" s="1" t="s">
        <v>17</v>
      </c>
      <c r="I2457" s="3">
        <v>0.46400462962962963</v>
      </c>
      <c r="J2457">
        <v>11</v>
      </c>
      <c r="K2457" s="1" t="s">
        <v>28</v>
      </c>
      <c r="L2457" s="1" t="s">
        <v>19</v>
      </c>
      <c r="M2457" s="1" t="s">
        <v>19</v>
      </c>
      <c r="N2457">
        <v>87</v>
      </c>
      <c r="O2457" s="4">
        <v>4.5138888888888885E-3</v>
      </c>
      <c r="P2457">
        <v>4</v>
      </c>
    </row>
    <row r="2458" spans="1:16" x14ac:dyDescent="0.3">
      <c r="A2458">
        <v>2457</v>
      </c>
      <c r="B2458" s="1" t="s">
        <v>20</v>
      </c>
      <c r="C2458" s="2">
        <v>44239</v>
      </c>
      <c r="D2458">
        <v>2</v>
      </c>
      <c r="E2458" s="1" t="s">
        <v>38</v>
      </c>
      <c r="F2458">
        <v>2</v>
      </c>
      <c r="G2458">
        <v>12</v>
      </c>
      <c r="H2458" s="1" t="s">
        <v>17</v>
      </c>
      <c r="I2458" s="3">
        <v>0.47700231481481481</v>
      </c>
      <c r="J2458">
        <v>11</v>
      </c>
      <c r="K2458" s="1" t="s">
        <v>21</v>
      </c>
      <c r="L2458" s="1" t="s">
        <v>19</v>
      </c>
      <c r="M2458" s="1" t="s">
        <v>19</v>
      </c>
      <c r="N2458">
        <v>99</v>
      </c>
      <c r="O2458" s="4">
        <v>4.8032407407407407E-3</v>
      </c>
      <c r="P2458">
        <v>5</v>
      </c>
    </row>
    <row r="2459" spans="1:16" x14ac:dyDescent="0.3">
      <c r="A2459">
        <v>2458</v>
      </c>
      <c r="B2459" s="1" t="s">
        <v>30</v>
      </c>
      <c r="C2459" s="2">
        <v>44239</v>
      </c>
      <c r="D2459">
        <v>2</v>
      </c>
      <c r="E2459" s="1" t="s">
        <v>38</v>
      </c>
      <c r="F2459">
        <v>2</v>
      </c>
      <c r="G2459">
        <v>12</v>
      </c>
      <c r="H2459" s="1" t="s">
        <v>17</v>
      </c>
      <c r="I2459" s="3">
        <v>0.47700231481481481</v>
      </c>
      <c r="J2459">
        <v>11</v>
      </c>
      <c r="K2459" s="1" t="s">
        <v>28</v>
      </c>
      <c r="L2459" s="1" t="s">
        <v>19</v>
      </c>
      <c r="M2459" s="1" t="s">
        <v>19</v>
      </c>
      <c r="N2459">
        <v>83</v>
      </c>
      <c r="O2459" s="4">
        <v>2.5810185185185185E-3</v>
      </c>
      <c r="P2459">
        <v>4</v>
      </c>
    </row>
    <row r="2460" spans="1:16" x14ac:dyDescent="0.3">
      <c r="A2460">
        <v>2459</v>
      </c>
      <c r="B2460" s="1" t="s">
        <v>15</v>
      </c>
      <c r="C2460" s="2">
        <v>44239</v>
      </c>
      <c r="D2460">
        <v>2</v>
      </c>
      <c r="E2460" s="1" t="s">
        <v>38</v>
      </c>
      <c r="F2460">
        <v>2</v>
      </c>
      <c r="G2460">
        <v>12</v>
      </c>
      <c r="H2460" s="1" t="s">
        <v>17</v>
      </c>
      <c r="I2460" s="3">
        <v>0.49599537037037039</v>
      </c>
      <c r="J2460">
        <v>11</v>
      </c>
      <c r="K2460" s="1" t="s">
        <v>26</v>
      </c>
      <c r="L2460" s="1" t="s">
        <v>19</v>
      </c>
      <c r="M2460" s="1" t="s">
        <v>19</v>
      </c>
      <c r="N2460">
        <v>36</v>
      </c>
      <c r="O2460" s="4">
        <v>4.31712962962963E-3</v>
      </c>
      <c r="P2460">
        <v>3</v>
      </c>
    </row>
    <row r="2461" spans="1:16" x14ac:dyDescent="0.3">
      <c r="A2461">
        <v>2460</v>
      </c>
      <c r="B2461" s="1" t="s">
        <v>31</v>
      </c>
      <c r="C2461" s="2">
        <v>44239</v>
      </c>
      <c r="D2461">
        <v>2</v>
      </c>
      <c r="E2461" s="1" t="s">
        <v>38</v>
      </c>
      <c r="F2461">
        <v>2</v>
      </c>
      <c r="G2461">
        <v>12</v>
      </c>
      <c r="H2461" s="1" t="s">
        <v>17</v>
      </c>
      <c r="I2461" s="3">
        <v>0.49599537037037039</v>
      </c>
      <c r="J2461">
        <v>11</v>
      </c>
      <c r="K2461" s="1" t="s">
        <v>26</v>
      </c>
      <c r="L2461" s="1" t="s">
        <v>19</v>
      </c>
      <c r="M2461" s="1" t="s">
        <v>19</v>
      </c>
      <c r="N2461">
        <v>67</v>
      </c>
      <c r="O2461" s="4">
        <v>4.7685185185185183E-3</v>
      </c>
      <c r="P2461">
        <v>3</v>
      </c>
    </row>
    <row r="2462" spans="1:16" x14ac:dyDescent="0.3">
      <c r="A2462">
        <v>2461</v>
      </c>
      <c r="B2462" s="1" t="s">
        <v>23</v>
      </c>
      <c r="C2462" s="2">
        <v>44239</v>
      </c>
      <c r="D2462">
        <v>2</v>
      </c>
      <c r="E2462" s="1" t="s">
        <v>38</v>
      </c>
      <c r="F2462">
        <v>2</v>
      </c>
      <c r="G2462">
        <v>12</v>
      </c>
      <c r="H2462" s="1" t="s">
        <v>17</v>
      </c>
      <c r="I2462" s="3">
        <v>0.51</v>
      </c>
      <c r="J2462">
        <v>12</v>
      </c>
      <c r="K2462" s="1" t="s">
        <v>21</v>
      </c>
      <c r="L2462" s="1" t="s">
        <v>19</v>
      </c>
      <c r="M2462" s="1" t="s">
        <v>19</v>
      </c>
      <c r="N2462">
        <v>91</v>
      </c>
      <c r="O2462" s="4">
        <v>2.1527777777777778E-3</v>
      </c>
      <c r="P2462">
        <v>4</v>
      </c>
    </row>
    <row r="2463" spans="1:16" x14ac:dyDescent="0.3">
      <c r="A2463">
        <v>2462</v>
      </c>
      <c r="B2463" s="1" t="s">
        <v>31</v>
      </c>
      <c r="C2463" s="2">
        <v>44239</v>
      </c>
      <c r="D2463">
        <v>2</v>
      </c>
      <c r="E2463" s="1" t="s">
        <v>38</v>
      </c>
      <c r="F2463">
        <v>2</v>
      </c>
      <c r="G2463">
        <v>12</v>
      </c>
      <c r="H2463" s="1" t="s">
        <v>17</v>
      </c>
      <c r="I2463" s="3">
        <v>0.51</v>
      </c>
      <c r="J2463">
        <v>12</v>
      </c>
      <c r="K2463" s="1" t="s">
        <v>21</v>
      </c>
      <c r="L2463" s="1" t="s">
        <v>22</v>
      </c>
      <c r="M2463" s="1" t="s">
        <v>22</v>
      </c>
      <c r="N2463"/>
      <c r="O2463" s="4"/>
    </row>
    <row r="2464" spans="1:16" x14ac:dyDescent="0.3">
      <c r="A2464">
        <v>2463</v>
      </c>
      <c r="B2464" s="1" t="s">
        <v>24</v>
      </c>
      <c r="C2464" s="2">
        <v>44239</v>
      </c>
      <c r="D2464">
        <v>2</v>
      </c>
      <c r="E2464" s="1" t="s">
        <v>38</v>
      </c>
      <c r="F2464">
        <v>2</v>
      </c>
      <c r="G2464">
        <v>12</v>
      </c>
      <c r="H2464" s="1" t="s">
        <v>17</v>
      </c>
      <c r="I2464" s="3">
        <v>0.51700231481481485</v>
      </c>
      <c r="J2464">
        <v>12</v>
      </c>
      <c r="K2464" s="1" t="s">
        <v>28</v>
      </c>
      <c r="L2464" s="1" t="s">
        <v>19</v>
      </c>
      <c r="M2464" s="1" t="s">
        <v>19</v>
      </c>
      <c r="N2464">
        <v>29</v>
      </c>
      <c r="O2464" s="4">
        <v>4.1203703703703706E-3</v>
      </c>
      <c r="P2464">
        <v>3</v>
      </c>
    </row>
    <row r="2465" spans="1:16" x14ac:dyDescent="0.3">
      <c r="A2465">
        <v>2464</v>
      </c>
      <c r="B2465" s="1" t="s">
        <v>15</v>
      </c>
      <c r="C2465" s="2">
        <v>44239</v>
      </c>
      <c r="D2465">
        <v>2</v>
      </c>
      <c r="E2465" s="1" t="s">
        <v>38</v>
      </c>
      <c r="F2465">
        <v>2</v>
      </c>
      <c r="G2465">
        <v>12</v>
      </c>
      <c r="H2465" s="1" t="s">
        <v>17</v>
      </c>
      <c r="I2465" s="3">
        <v>0.51700231481481485</v>
      </c>
      <c r="J2465">
        <v>12</v>
      </c>
      <c r="K2465" s="1" t="s">
        <v>26</v>
      </c>
      <c r="L2465" s="1" t="s">
        <v>19</v>
      </c>
      <c r="M2465" s="1" t="s">
        <v>19</v>
      </c>
      <c r="N2465">
        <v>86</v>
      </c>
      <c r="O2465" s="4">
        <v>2.9166666666666668E-3</v>
      </c>
      <c r="P2465">
        <v>1</v>
      </c>
    </row>
    <row r="2466" spans="1:16" x14ac:dyDescent="0.3">
      <c r="A2466">
        <v>2465</v>
      </c>
      <c r="B2466" s="1" t="s">
        <v>27</v>
      </c>
      <c r="C2466" s="2">
        <v>44239</v>
      </c>
      <c r="D2466">
        <v>2</v>
      </c>
      <c r="E2466" s="1" t="s">
        <v>38</v>
      </c>
      <c r="F2466">
        <v>2</v>
      </c>
      <c r="G2466">
        <v>12</v>
      </c>
      <c r="H2466" s="1" t="s">
        <v>17</v>
      </c>
      <c r="I2466" s="3">
        <v>0.53500000000000003</v>
      </c>
      <c r="J2466">
        <v>12</v>
      </c>
      <c r="K2466" s="1" t="s">
        <v>25</v>
      </c>
      <c r="L2466" s="1" t="s">
        <v>19</v>
      </c>
      <c r="M2466" s="1" t="s">
        <v>19</v>
      </c>
      <c r="N2466">
        <v>58</v>
      </c>
      <c r="O2466" s="4">
        <v>1.2962962962962963E-3</v>
      </c>
      <c r="P2466">
        <v>5</v>
      </c>
    </row>
    <row r="2467" spans="1:16" x14ac:dyDescent="0.3">
      <c r="A2467">
        <v>2466</v>
      </c>
      <c r="B2467" s="1" t="s">
        <v>24</v>
      </c>
      <c r="C2467" s="2">
        <v>44239</v>
      </c>
      <c r="D2467">
        <v>2</v>
      </c>
      <c r="E2467" s="1" t="s">
        <v>38</v>
      </c>
      <c r="F2467">
        <v>2</v>
      </c>
      <c r="G2467">
        <v>12</v>
      </c>
      <c r="H2467" s="1" t="s">
        <v>17</v>
      </c>
      <c r="I2467" s="3">
        <v>0.53500000000000003</v>
      </c>
      <c r="J2467">
        <v>12</v>
      </c>
      <c r="K2467" s="1" t="s">
        <v>25</v>
      </c>
      <c r="L2467" s="1" t="s">
        <v>19</v>
      </c>
      <c r="M2467" s="1" t="s">
        <v>19</v>
      </c>
      <c r="N2467">
        <v>57</v>
      </c>
      <c r="O2467" s="4">
        <v>5.3240740740740744E-4</v>
      </c>
      <c r="P2467">
        <v>1</v>
      </c>
    </row>
    <row r="2468" spans="1:16" x14ac:dyDescent="0.3">
      <c r="A2468">
        <v>2467</v>
      </c>
      <c r="B2468" s="1" t="s">
        <v>27</v>
      </c>
      <c r="C2468" s="2">
        <v>44239</v>
      </c>
      <c r="D2468">
        <v>2</v>
      </c>
      <c r="E2468" s="1" t="s">
        <v>38</v>
      </c>
      <c r="F2468">
        <v>2</v>
      </c>
      <c r="G2468">
        <v>12</v>
      </c>
      <c r="H2468" s="1" t="s">
        <v>17</v>
      </c>
      <c r="I2468" s="3">
        <v>0.54700231481481476</v>
      </c>
      <c r="J2468">
        <v>13</v>
      </c>
      <c r="K2468" s="1" t="s">
        <v>28</v>
      </c>
      <c r="L2468" s="1" t="s">
        <v>19</v>
      </c>
      <c r="M2468" s="1" t="s">
        <v>19</v>
      </c>
      <c r="N2468">
        <v>70</v>
      </c>
      <c r="O2468" s="4">
        <v>3.3333333333333335E-3</v>
      </c>
      <c r="P2468">
        <v>3</v>
      </c>
    </row>
    <row r="2469" spans="1:16" x14ac:dyDescent="0.3">
      <c r="A2469">
        <v>2468</v>
      </c>
      <c r="B2469" s="1" t="s">
        <v>27</v>
      </c>
      <c r="C2469" s="2">
        <v>44239</v>
      </c>
      <c r="D2469">
        <v>2</v>
      </c>
      <c r="E2469" s="1" t="s">
        <v>38</v>
      </c>
      <c r="F2469">
        <v>2</v>
      </c>
      <c r="G2469">
        <v>12</v>
      </c>
      <c r="H2469" s="1" t="s">
        <v>17</v>
      </c>
      <c r="I2469" s="3">
        <v>0.54700231481481476</v>
      </c>
      <c r="J2469">
        <v>13</v>
      </c>
      <c r="K2469" s="1" t="s">
        <v>26</v>
      </c>
      <c r="L2469" s="1" t="s">
        <v>22</v>
      </c>
      <c r="M2469" s="1" t="s">
        <v>22</v>
      </c>
      <c r="N2469"/>
      <c r="O2469" s="4"/>
    </row>
    <row r="2470" spans="1:16" x14ac:dyDescent="0.3">
      <c r="A2470">
        <v>2469</v>
      </c>
      <c r="B2470" s="1" t="s">
        <v>29</v>
      </c>
      <c r="C2470" s="2">
        <v>44239</v>
      </c>
      <c r="D2470">
        <v>2</v>
      </c>
      <c r="E2470" s="1" t="s">
        <v>38</v>
      </c>
      <c r="F2470">
        <v>2</v>
      </c>
      <c r="G2470">
        <v>12</v>
      </c>
      <c r="H2470" s="1" t="s">
        <v>17</v>
      </c>
      <c r="I2470" s="3">
        <v>0.5590046296296296</v>
      </c>
      <c r="J2470">
        <v>13</v>
      </c>
      <c r="K2470" s="1" t="s">
        <v>18</v>
      </c>
      <c r="L2470" s="1" t="s">
        <v>19</v>
      </c>
      <c r="M2470" s="1" t="s">
        <v>19</v>
      </c>
      <c r="N2470">
        <v>77</v>
      </c>
      <c r="O2470" s="4">
        <v>1.6203703703703703E-3</v>
      </c>
      <c r="P2470">
        <v>4</v>
      </c>
    </row>
    <row r="2471" spans="1:16" x14ac:dyDescent="0.3">
      <c r="A2471">
        <v>2470</v>
      </c>
      <c r="B2471" s="1" t="s">
        <v>31</v>
      </c>
      <c r="C2471" s="2">
        <v>44239</v>
      </c>
      <c r="D2471">
        <v>2</v>
      </c>
      <c r="E2471" s="1" t="s">
        <v>38</v>
      </c>
      <c r="F2471">
        <v>2</v>
      </c>
      <c r="G2471">
        <v>12</v>
      </c>
      <c r="H2471" s="1" t="s">
        <v>17</v>
      </c>
      <c r="I2471" s="3">
        <v>0.5590046296296296</v>
      </c>
      <c r="J2471">
        <v>13</v>
      </c>
      <c r="K2471" s="1" t="s">
        <v>18</v>
      </c>
      <c r="L2471" s="1" t="s">
        <v>19</v>
      </c>
      <c r="M2471" s="1" t="s">
        <v>19</v>
      </c>
      <c r="N2471">
        <v>31</v>
      </c>
      <c r="O2471" s="4">
        <v>3.6574074074074074E-3</v>
      </c>
      <c r="P2471">
        <v>5</v>
      </c>
    </row>
    <row r="2472" spans="1:16" x14ac:dyDescent="0.3">
      <c r="A2472">
        <v>2471</v>
      </c>
      <c r="B2472" s="1" t="s">
        <v>15</v>
      </c>
      <c r="C2472" s="2">
        <v>44239</v>
      </c>
      <c r="D2472">
        <v>2</v>
      </c>
      <c r="E2472" s="1" t="s">
        <v>38</v>
      </c>
      <c r="F2472">
        <v>2</v>
      </c>
      <c r="G2472">
        <v>12</v>
      </c>
      <c r="H2472" s="1" t="s">
        <v>17</v>
      </c>
      <c r="I2472" s="3">
        <v>0.56200231481481477</v>
      </c>
      <c r="J2472">
        <v>13</v>
      </c>
      <c r="K2472" s="1" t="s">
        <v>21</v>
      </c>
      <c r="L2472" s="1" t="s">
        <v>19</v>
      </c>
      <c r="M2472" s="1" t="s">
        <v>19</v>
      </c>
      <c r="N2472">
        <v>43</v>
      </c>
      <c r="O2472" s="4">
        <v>6.4814814814814813E-4</v>
      </c>
      <c r="P2472">
        <v>2</v>
      </c>
    </row>
    <row r="2473" spans="1:16" x14ac:dyDescent="0.3">
      <c r="A2473">
        <v>2472</v>
      </c>
      <c r="B2473" s="1" t="s">
        <v>27</v>
      </c>
      <c r="C2473" s="2">
        <v>44239</v>
      </c>
      <c r="D2473">
        <v>2</v>
      </c>
      <c r="E2473" s="1" t="s">
        <v>38</v>
      </c>
      <c r="F2473">
        <v>2</v>
      </c>
      <c r="G2473">
        <v>12</v>
      </c>
      <c r="H2473" s="1" t="s">
        <v>17</v>
      </c>
      <c r="I2473" s="3">
        <v>0.56200231481481477</v>
      </c>
      <c r="J2473">
        <v>13</v>
      </c>
      <c r="K2473" s="1" t="s">
        <v>21</v>
      </c>
      <c r="L2473" s="1" t="s">
        <v>19</v>
      </c>
      <c r="M2473" s="1" t="s">
        <v>19</v>
      </c>
      <c r="N2473">
        <v>38</v>
      </c>
      <c r="O2473" s="4">
        <v>3.5416666666666665E-3</v>
      </c>
      <c r="P2473">
        <v>4</v>
      </c>
    </row>
    <row r="2474" spans="1:16" x14ac:dyDescent="0.3">
      <c r="A2474">
        <v>2473</v>
      </c>
      <c r="B2474" s="1" t="s">
        <v>15</v>
      </c>
      <c r="C2474" s="2">
        <v>44239</v>
      </c>
      <c r="D2474">
        <v>2</v>
      </c>
      <c r="E2474" s="1" t="s">
        <v>38</v>
      </c>
      <c r="F2474">
        <v>2</v>
      </c>
      <c r="G2474">
        <v>12</v>
      </c>
      <c r="H2474" s="1" t="s">
        <v>17</v>
      </c>
      <c r="I2474" s="3">
        <v>0.66200231481481486</v>
      </c>
      <c r="J2474">
        <v>15</v>
      </c>
      <c r="K2474" s="1" t="s">
        <v>21</v>
      </c>
      <c r="L2474" s="1" t="s">
        <v>22</v>
      </c>
      <c r="M2474" s="1" t="s">
        <v>22</v>
      </c>
      <c r="N2474"/>
      <c r="O2474" s="4"/>
    </row>
    <row r="2475" spans="1:16" x14ac:dyDescent="0.3">
      <c r="A2475">
        <v>2474</v>
      </c>
      <c r="B2475" s="1" t="s">
        <v>15</v>
      </c>
      <c r="C2475" s="2">
        <v>44239</v>
      </c>
      <c r="D2475">
        <v>2</v>
      </c>
      <c r="E2475" s="1" t="s">
        <v>38</v>
      </c>
      <c r="F2475">
        <v>2</v>
      </c>
      <c r="G2475">
        <v>12</v>
      </c>
      <c r="H2475" s="1" t="s">
        <v>17</v>
      </c>
      <c r="I2475" s="3">
        <v>0.66200231481481486</v>
      </c>
      <c r="J2475">
        <v>15</v>
      </c>
      <c r="K2475" s="1" t="s">
        <v>18</v>
      </c>
      <c r="L2475" s="1" t="s">
        <v>19</v>
      </c>
      <c r="M2475" s="1" t="s">
        <v>22</v>
      </c>
      <c r="N2475">
        <v>83</v>
      </c>
      <c r="O2475" s="4">
        <v>1.6666666666666668E-3</v>
      </c>
      <c r="P2475">
        <v>5</v>
      </c>
    </row>
    <row r="2476" spans="1:16" x14ac:dyDescent="0.3">
      <c r="A2476">
        <v>2475</v>
      </c>
      <c r="B2476" s="1" t="s">
        <v>27</v>
      </c>
      <c r="C2476" s="2">
        <v>44239</v>
      </c>
      <c r="D2476">
        <v>2</v>
      </c>
      <c r="E2476" s="1" t="s">
        <v>38</v>
      </c>
      <c r="F2476">
        <v>2</v>
      </c>
      <c r="G2476">
        <v>12</v>
      </c>
      <c r="H2476" s="1" t="s">
        <v>17</v>
      </c>
      <c r="I2476" s="3">
        <v>0.71799768518518514</v>
      </c>
      <c r="J2476">
        <v>17</v>
      </c>
      <c r="K2476" s="1" t="s">
        <v>26</v>
      </c>
      <c r="L2476" s="1" t="s">
        <v>19</v>
      </c>
      <c r="M2476" s="1" t="s">
        <v>19</v>
      </c>
      <c r="N2476">
        <v>122</v>
      </c>
      <c r="O2476" s="4">
        <v>3.1365740740740742E-3</v>
      </c>
      <c r="P2476">
        <v>5</v>
      </c>
    </row>
    <row r="2477" spans="1:16" x14ac:dyDescent="0.3">
      <c r="A2477">
        <v>2476</v>
      </c>
      <c r="B2477" s="1" t="s">
        <v>31</v>
      </c>
      <c r="C2477" s="2">
        <v>44239</v>
      </c>
      <c r="D2477">
        <v>2</v>
      </c>
      <c r="E2477" s="1" t="s">
        <v>38</v>
      </c>
      <c r="F2477">
        <v>2</v>
      </c>
      <c r="G2477">
        <v>12</v>
      </c>
      <c r="H2477" s="1" t="s">
        <v>17</v>
      </c>
      <c r="I2477" s="3">
        <v>0.71799768518518514</v>
      </c>
      <c r="J2477">
        <v>17</v>
      </c>
      <c r="K2477" s="1" t="s">
        <v>21</v>
      </c>
      <c r="L2477" s="1" t="s">
        <v>19</v>
      </c>
      <c r="M2477" s="1" t="s">
        <v>19</v>
      </c>
      <c r="N2477">
        <v>42</v>
      </c>
      <c r="O2477" s="4">
        <v>4.7222222222222223E-3</v>
      </c>
      <c r="P2477">
        <v>5</v>
      </c>
    </row>
    <row r="2478" spans="1:16" x14ac:dyDescent="0.3">
      <c r="A2478">
        <v>2477</v>
      </c>
      <c r="B2478" s="1" t="s">
        <v>20</v>
      </c>
      <c r="C2478" s="2">
        <v>44239</v>
      </c>
      <c r="D2478">
        <v>2</v>
      </c>
      <c r="E2478" s="1" t="s">
        <v>38</v>
      </c>
      <c r="F2478">
        <v>2</v>
      </c>
      <c r="G2478">
        <v>12</v>
      </c>
      <c r="H2478" s="1" t="s">
        <v>17</v>
      </c>
      <c r="I2478" s="3">
        <v>0.745</v>
      </c>
      <c r="J2478">
        <v>17</v>
      </c>
      <c r="K2478" s="1" t="s">
        <v>28</v>
      </c>
      <c r="L2478" s="1" t="s">
        <v>19</v>
      </c>
      <c r="M2478" s="1" t="s">
        <v>19</v>
      </c>
      <c r="N2478">
        <v>61</v>
      </c>
      <c r="O2478" s="4">
        <v>8.2175925925925927E-4</v>
      </c>
      <c r="P2478">
        <v>4</v>
      </c>
    </row>
    <row r="2479" spans="1:16" x14ac:dyDescent="0.3">
      <c r="A2479">
        <v>2478</v>
      </c>
      <c r="B2479" s="1" t="s">
        <v>27</v>
      </c>
      <c r="C2479" s="2">
        <v>44239</v>
      </c>
      <c r="D2479">
        <v>2</v>
      </c>
      <c r="E2479" s="1" t="s">
        <v>38</v>
      </c>
      <c r="F2479">
        <v>2</v>
      </c>
      <c r="G2479">
        <v>12</v>
      </c>
      <c r="H2479" s="1" t="s">
        <v>17</v>
      </c>
      <c r="I2479" s="3">
        <v>0.745</v>
      </c>
      <c r="J2479">
        <v>17</v>
      </c>
      <c r="K2479" s="1" t="s">
        <v>28</v>
      </c>
      <c r="L2479" s="1" t="s">
        <v>19</v>
      </c>
      <c r="M2479" s="1" t="s">
        <v>22</v>
      </c>
      <c r="N2479">
        <v>103</v>
      </c>
      <c r="O2479" s="4">
        <v>2.7430555555555554E-3</v>
      </c>
      <c r="P2479">
        <v>3</v>
      </c>
    </row>
    <row r="2480" spans="1:16" x14ac:dyDescent="0.3">
      <c r="A2480">
        <v>2479</v>
      </c>
      <c r="B2480" s="1" t="s">
        <v>20</v>
      </c>
      <c r="C2480" s="2">
        <v>44239</v>
      </c>
      <c r="D2480">
        <v>2</v>
      </c>
      <c r="E2480" s="1" t="s">
        <v>38</v>
      </c>
      <c r="F2480">
        <v>2</v>
      </c>
      <c r="G2480">
        <v>12</v>
      </c>
      <c r="H2480" s="1" t="s">
        <v>17</v>
      </c>
      <c r="I2480" s="3">
        <v>0.745</v>
      </c>
      <c r="J2480">
        <v>17</v>
      </c>
      <c r="K2480" s="1" t="s">
        <v>28</v>
      </c>
      <c r="L2480" s="1" t="s">
        <v>19</v>
      </c>
      <c r="M2480" s="1" t="s">
        <v>19</v>
      </c>
      <c r="N2480">
        <v>110</v>
      </c>
      <c r="O2480" s="4">
        <v>3.7731481481481483E-3</v>
      </c>
      <c r="P2480">
        <v>4</v>
      </c>
    </row>
    <row r="2481" spans="1:16" x14ac:dyDescent="0.3">
      <c r="A2481">
        <v>2480</v>
      </c>
      <c r="B2481" s="1" t="s">
        <v>15</v>
      </c>
      <c r="C2481" s="2">
        <v>44239</v>
      </c>
      <c r="D2481">
        <v>2</v>
      </c>
      <c r="E2481" s="1" t="s">
        <v>38</v>
      </c>
      <c r="F2481">
        <v>2</v>
      </c>
      <c r="G2481">
        <v>12</v>
      </c>
      <c r="H2481" s="1" t="s">
        <v>17</v>
      </c>
      <c r="I2481" s="3">
        <v>0.745</v>
      </c>
      <c r="J2481">
        <v>17</v>
      </c>
      <c r="K2481" s="1" t="s">
        <v>28</v>
      </c>
      <c r="L2481" s="1" t="s">
        <v>22</v>
      </c>
      <c r="M2481" s="1" t="s">
        <v>22</v>
      </c>
      <c r="N2481"/>
      <c r="O2481" s="4"/>
    </row>
    <row r="2482" spans="1:16" x14ac:dyDescent="0.3">
      <c r="A2482">
        <v>2481</v>
      </c>
      <c r="B2482" s="1" t="s">
        <v>30</v>
      </c>
      <c r="C2482" s="2">
        <v>44240</v>
      </c>
      <c r="D2482">
        <v>2</v>
      </c>
      <c r="E2482" s="1" t="s">
        <v>38</v>
      </c>
      <c r="F2482">
        <v>2</v>
      </c>
      <c r="G2482">
        <v>13</v>
      </c>
      <c r="H2482" s="1" t="s">
        <v>32</v>
      </c>
      <c r="I2482" s="3">
        <v>0.38500000000000001</v>
      </c>
      <c r="J2482">
        <v>9</v>
      </c>
      <c r="K2482" s="1" t="s">
        <v>25</v>
      </c>
      <c r="L2482" s="1" t="s">
        <v>22</v>
      </c>
      <c r="M2482" s="1" t="s">
        <v>22</v>
      </c>
      <c r="N2482"/>
      <c r="O2482" s="4"/>
    </row>
    <row r="2483" spans="1:16" x14ac:dyDescent="0.3">
      <c r="A2483">
        <v>2482</v>
      </c>
      <c r="B2483" s="1" t="s">
        <v>31</v>
      </c>
      <c r="C2483" s="2">
        <v>44240</v>
      </c>
      <c r="D2483">
        <v>2</v>
      </c>
      <c r="E2483" s="1" t="s">
        <v>38</v>
      </c>
      <c r="F2483">
        <v>2</v>
      </c>
      <c r="G2483">
        <v>13</v>
      </c>
      <c r="H2483" s="1" t="s">
        <v>32</v>
      </c>
      <c r="I2483" s="3">
        <v>0.38500000000000001</v>
      </c>
      <c r="J2483">
        <v>9</v>
      </c>
      <c r="K2483" s="1" t="s">
        <v>21</v>
      </c>
      <c r="L2483" s="1" t="s">
        <v>22</v>
      </c>
      <c r="M2483" s="1" t="s">
        <v>22</v>
      </c>
      <c r="N2483"/>
      <c r="O2483" s="4"/>
    </row>
    <row r="2484" spans="1:16" x14ac:dyDescent="0.3">
      <c r="A2484">
        <v>2483</v>
      </c>
      <c r="B2484" s="1" t="s">
        <v>30</v>
      </c>
      <c r="C2484" s="2">
        <v>44240</v>
      </c>
      <c r="D2484">
        <v>2</v>
      </c>
      <c r="E2484" s="1" t="s">
        <v>38</v>
      </c>
      <c r="F2484">
        <v>2</v>
      </c>
      <c r="G2484">
        <v>13</v>
      </c>
      <c r="H2484" s="1" t="s">
        <v>32</v>
      </c>
      <c r="I2484" s="3">
        <v>0.39799768518518519</v>
      </c>
      <c r="J2484">
        <v>9</v>
      </c>
      <c r="K2484" s="1" t="s">
        <v>21</v>
      </c>
      <c r="L2484" s="1" t="s">
        <v>19</v>
      </c>
      <c r="M2484" s="1" t="s">
        <v>19</v>
      </c>
      <c r="N2484">
        <v>88</v>
      </c>
      <c r="O2484" s="4">
        <v>1.5625000000000001E-3</v>
      </c>
      <c r="P2484">
        <v>2</v>
      </c>
    </row>
    <row r="2485" spans="1:16" x14ac:dyDescent="0.3">
      <c r="A2485">
        <v>2484</v>
      </c>
      <c r="B2485" s="1" t="s">
        <v>27</v>
      </c>
      <c r="C2485" s="2">
        <v>44240</v>
      </c>
      <c r="D2485">
        <v>2</v>
      </c>
      <c r="E2485" s="1" t="s">
        <v>38</v>
      </c>
      <c r="F2485">
        <v>2</v>
      </c>
      <c r="G2485">
        <v>13</v>
      </c>
      <c r="H2485" s="1" t="s">
        <v>32</v>
      </c>
      <c r="I2485" s="3">
        <v>0.39799768518518519</v>
      </c>
      <c r="J2485">
        <v>9</v>
      </c>
      <c r="K2485" s="1" t="s">
        <v>28</v>
      </c>
      <c r="L2485" s="1" t="s">
        <v>22</v>
      </c>
      <c r="M2485" s="1" t="s">
        <v>22</v>
      </c>
      <c r="N2485"/>
      <c r="O2485" s="4"/>
    </row>
    <row r="2486" spans="1:16" x14ac:dyDescent="0.3">
      <c r="A2486">
        <v>2485</v>
      </c>
      <c r="B2486" s="1" t="s">
        <v>23</v>
      </c>
      <c r="C2486" s="2">
        <v>44240</v>
      </c>
      <c r="D2486">
        <v>2</v>
      </c>
      <c r="E2486" s="1" t="s">
        <v>38</v>
      </c>
      <c r="F2486">
        <v>2</v>
      </c>
      <c r="G2486">
        <v>13</v>
      </c>
      <c r="H2486" s="1" t="s">
        <v>32</v>
      </c>
      <c r="I2486" s="3">
        <v>0.4</v>
      </c>
      <c r="J2486">
        <v>9</v>
      </c>
      <c r="K2486" s="1" t="s">
        <v>21</v>
      </c>
      <c r="L2486" s="1" t="s">
        <v>19</v>
      </c>
      <c r="M2486" s="1" t="s">
        <v>19</v>
      </c>
      <c r="N2486">
        <v>57</v>
      </c>
      <c r="O2486" s="4">
        <v>1.6666666666666668E-3</v>
      </c>
      <c r="P2486">
        <v>5</v>
      </c>
    </row>
    <row r="2487" spans="1:16" x14ac:dyDescent="0.3">
      <c r="A2487">
        <v>2486</v>
      </c>
      <c r="B2487" s="1" t="s">
        <v>27</v>
      </c>
      <c r="C2487" s="2">
        <v>44240</v>
      </c>
      <c r="D2487">
        <v>2</v>
      </c>
      <c r="E2487" s="1" t="s">
        <v>38</v>
      </c>
      <c r="F2487">
        <v>2</v>
      </c>
      <c r="G2487">
        <v>13</v>
      </c>
      <c r="H2487" s="1" t="s">
        <v>32</v>
      </c>
      <c r="I2487" s="3">
        <v>0.4</v>
      </c>
      <c r="J2487">
        <v>9</v>
      </c>
      <c r="K2487" s="1" t="s">
        <v>25</v>
      </c>
      <c r="L2487" s="1" t="s">
        <v>22</v>
      </c>
      <c r="M2487" s="1" t="s">
        <v>22</v>
      </c>
      <c r="N2487"/>
      <c r="O2487" s="4"/>
    </row>
    <row r="2488" spans="1:16" x14ac:dyDescent="0.3">
      <c r="A2488">
        <v>2487</v>
      </c>
      <c r="B2488" s="1" t="s">
        <v>20</v>
      </c>
      <c r="C2488" s="2">
        <v>44240</v>
      </c>
      <c r="D2488">
        <v>2</v>
      </c>
      <c r="E2488" s="1" t="s">
        <v>38</v>
      </c>
      <c r="F2488">
        <v>2</v>
      </c>
      <c r="G2488">
        <v>13</v>
      </c>
      <c r="H2488" s="1" t="s">
        <v>32</v>
      </c>
      <c r="I2488" s="3">
        <v>0.40400462962962963</v>
      </c>
      <c r="J2488">
        <v>9</v>
      </c>
      <c r="K2488" s="1" t="s">
        <v>18</v>
      </c>
      <c r="L2488" s="1" t="s">
        <v>22</v>
      </c>
      <c r="M2488" s="1" t="s">
        <v>22</v>
      </c>
      <c r="N2488"/>
      <c r="O2488" s="4"/>
    </row>
    <row r="2489" spans="1:16" x14ac:dyDescent="0.3">
      <c r="A2489">
        <v>2488</v>
      </c>
      <c r="B2489" s="1" t="s">
        <v>31</v>
      </c>
      <c r="C2489" s="2">
        <v>44240</v>
      </c>
      <c r="D2489">
        <v>2</v>
      </c>
      <c r="E2489" s="1" t="s">
        <v>38</v>
      </c>
      <c r="F2489">
        <v>2</v>
      </c>
      <c r="G2489">
        <v>13</v>
      </c>
      <c r="H2489" s="1" t="s">
        <v>32</v>
      </c>
      <c r="I2489" s="3">
        <v>0.40400462962962963</v>
      </c>
      <c r="J2489">
        <v>9</v>
      </c>
      <c r="K2489" s="1" t="s">
        <v>18</v>
      </c>
      <c r="L2489" s="1" t="s">
        <v>19</v>
      </c>
      <c r="M2489" s="1" t="s">
        <v>19</v>
      </c>
      <c r="N2489">
        <v>37</v>
      </c>
      <c r="O2489" s="4">
        <v>4.2245370370370371E-3</v>
      </c>
      <c r="P2489">
        <v>3</v>
      </c>
    </row>
    <row r="2490" spans="1:16" x14ac:dyDescent="0.3">
      <c r="A2490">
        <v>2489</v>
      </c>
      <c r="B2490" s="1" t="s">
        <v>24</v>
      </c>
      <c r="C2490" s="2">
        <v>44240</v>
      </c>
      <c r="D2490">
        <v>2</v>
      </c>
      <c r="E2490" s="1" t="s">
        <v>38</v>
      </c>
      <c r="F2490">
        <v>2</v>
      </c>
      <c r="G2490">
        <v>13</v>
      </c>
      <c r="H2490" s="1" t="s">
        <v>32</v>
      </c>
      <c r="I2490" s="3">
        <v>0.4129976851851852</v>
      </c>
      <c r="J2490">
        <v>9</v>
      </c>
      <c r="K2490" s="1" t="s">
        <v>25</v>
      </c>
      <c r="L2490" s="1" t="s">
        <v>19</v>
      </c>
      <c r="M2490" s="1" t="s">
        <v>19</v>
      </c>
      <c r="N2490">
        <v>62</v>
      </c>
      <c r="O2490" s="4">
        <v>8.564814814814815E-4</v>
      </c>
      <c r="P2490">
        <v>2</v>
      </c>
    </row>
    <row r="2491" spans="1:16" x14ac:dyDescent="0.3">
      <c r="A2491">
        <v>2490</v>
      </c>
      <c r="B2491" s="1" t="s">
        <v>24</v>
      </c>
      <c r="C2491" s="2">
        <v>44240</v>
      </c>
      <c r="D2491">
        <v>2</v>
      </c>
      <c r="E2491" s="1" t="s">
        <v>38</v>
      </c>
      <c r="F2491">
        <v>2</v>
      </c>
      <c r="G2491">
        <v>13</v>
      </c>
      <c r="H2491" s="1" t="s">
        <v>32</v>
      </c>
      <c r="I2491" s="3">
        <v>0.4129976851851852</v>
      </c>
      <c r="J2491">
        <v>9</v>
      </c>
      <c r="K2491" s="1" t="s">
        <v>28</v>
      </c>
      <c r="L2491" s="1" t="s">
        <v>19</v>
      </c>
      <c r="M2491" s="1" t="s">
        <v>19</v>
      </c>
      <c r="N2491">
        <v>48</v>
      </c>
      <c r="O2491" s="4">
        <v>1.0069444444444444E-3</v>
      </c>
      <c r="P2491">
        <v>4</v>
      </c>
    </row>
    <row r="2492" spans="1:16" x14ac:dyDescent="0.3">
      <c r="A2492">
        <v>2491</v>
      </c>
      <c r="B2492" s="1" t="s">
        <v>31</v>
      </c>
      <c r="C2492" s="2">
        <v>44240</v>
      </c>
      <c r="D2492">
        <v>2</v>
      </c>
      <c r="E2492" s="1" t="s">
        <v>38</v>
      </c>
      <c r="F2492">
        <v>2</v>
      </c>
      <c r="G2492">
        <v>13</v>
      </c>
      <c r="H2492" s="1" t="s">
        <v>32</v>
      </c>
      <c r="I2492" s="3">
        <v>0.42400462962962965</v>
      </c>
      <c r="J2492">
        <v>10</v>
      </c>
      <c r="K2492" s="1" t="s">
        <v>21</v>
      </c>
      <c r="L2492" s="1" t="s">
        <v>19</v>
      </c>
      <c r="M2492" s="1" t="s">
        <v>19</v>
      </c>
      <c r="N2492">
        <v>123</v>
      </c>
      <c r="O2492" s="4">
        <v>2.2222222222222222E-3</v>
      </c>
      <c r="P2492">
        <v>3</v>
      </c>
    </row>
    <row r="2493" spans="1:16" x14ac:dyDescent="0.3">
      <c r="A2493">
        <v>2492</v>
      </c>
      <c r="B2493" s="1" t="s">
        <v>24</v>
      </c>
      <c r="C2493" s="2">
        <v>44240</v>
      </c>
      <c r="D2493">
        <v>2</v>
      </c>
      <c r="E2493" s="1" t="s">
        <v>38</v>
      </c>
      <c r="F2493">
        <v>2</v>
      </c>
      <c r="G2493">
        <v>13</v>
      </c>
      <c r="H2493" s="1" t="s">
        <v>32</v>
      </c>
      <c r="I2493" s="3">
        <v>0.42400462962962965</v>
      </c>
      <c r="J2493">
        <v>10</v>
      </c>
      <c r="K2493" s="1" t="s">
        <v>18</v>
      </c>
      <c r="L2493" s="1" t="s">
        <v>19</v>
      </c>
      <c r="M2493" s="1" t="s">
        <v>19</v>
      </c>
      <c r="N2493">
        <v>83</v>
      </c>
      <c r="O2493" s="4">
        <v>5.7870370370370367E-4</v>
      </c>
      <c r="P2493">
        <v>5</v>
      </c>
    </row>
    <row r="2494" spans="1:16" x14ac:dyDescent="0.3">
      <c r="A2494">
        <v>2493</v>
      </c>
      <c r="B2494" s="1" t="s">
        <v>29</v>
      </c>
      <c r="C2494" s="2">
        <v>44240</v>
      </c>
      <c r="D2494">
        <v>2</v>
      </c>
      <c r="E2494" s="1" t="s">
        <v>38</v>
      </c>
      <c r="F2494">
        <v>2</v>
      </c>
      <c r="G2494">
        <v>13</v>
      </c>
      <c r="H2494" s="1" t="s">
        <v>32</v>
      </c>
      <c r="I2494" s="3">
        <v>0.44</v>
      </c>
      <c r="J2494">
        <v>10</v>
      </c>
      <c r="K2494" s="1" t="s">
        <v>26</v>
      </c>
      <c r="L2494" s="1" t="s">
        <v>19</v>
      </c>
      <c r="M2494" s="1" t="s">
        <v>19</v>
      </c>
      <c r="N2494">
        <v>23</v>
      </c>
      <c r="O2494" s="4">
        <v>1.9791666666666668E-3</v>
      </c>
      <c r="P2494">
        <v>5</v>
      </c>
    </row>
    <row r="2495" spans="1:16" x14ac:dyDescent="0.3">
      <c r="A2495">
        <v>2494</v>
      </c>
      <c r="B2495" s="1" t="s">
        <v>31</v>
      </c>
      <c r="C2495" s="2">
        <v>44240</v>
      </c>
      <c r="D2495">
        <v>2</v>
      </c>
      <c r="E2495" s="1" t="s">
        <v>38</v>
      </c>
      <c r="F2495">
        <v>2</v>
      </c>
      <c r="G2495">
        <v>13</v>
      </c>
      <c r="H2495" s="1" t="s">
        <v>32</v>
      </c>
      <c r="I2495" s="3">
        <v>0.44</v>
      </c>
      <c r="J2495">
        <v>10</v>
      </c>
      <c r="K2495" s="1" t="s">
        <v>25</v>
      </c>
      <c r="L2495" s="1" t="s">
        <v>22</v>
      </c>
      <c r="M2495" s="1" t="s">
        <v>22</v>
      </c>
      <c r="N2495"/>
      <c r="O2495" s="4"/>
    </row>
    <row r="2496" spans="1:16" x14ac:dyDescent="0.3">
      <c r="A2496">
        <v>2495</v>
      </c>
      <c r="B2496" s="1" t="s">
        <v>24</v>
      </c>
      <c r="C2496" s="2">
        <v>44240</v>
      </c>
      <c r="D2496">
        <v>2</v>
      </c>
      <c r="E2496" s="1" t="s">
        <v>38</v>
      </c>
      <c r="F2496">
        <v>2</v>
      </c>
      <c r="G2496">
        <v>13</v>
      </c>
      <c r="H2496" s="1" t="s">
        <v>32</v>
      </c>
      <c r="I2496" s="3">
        <v>0.44799768518518518</v>
      </c>
      <c r="J2496">
        <v>10</v>
      </c>
      <c r="K2496" s="1" t="s">
        <v>28</v>
      </c>
      <c r="L2496" s="1" t="s">
        <v>19</v>
      </c>
      <c r="M2496" s="1" t="s">
        <v>22</v>
      </c>
      <c r="N2496">
        <v>27</v>
      </c>
      <c r="O2496" s="4">
        <v>3.5995370370370369E-3</v>
      </c>
      <c r="P2496">
        <v>3</v>
      </c>
    </row>
    <row r="2497" spans="1:16" x14ac:dyDescent="0.3">
      <c r="A2497">
        <v>2496</v>
      </c>
      <c r="B2497" s="1" t="s">
        <v>29</v>
      </c>
      <c r="C2497" s="2">
        <v>44240</v>
      </c>
      <c r="D2497">
        <v>2</v>
      </c>
      <c r="E2497" s="1" t="s">
        <v>38</v>
      </c>
      <c r="F2497">
        <v>2</v>
      </c>
      <c r="G2497">
        <v>13</v>
      </c>
      <c r="H2497" s="1" t="s">
        <v>32</v>
      </c>
      <c r="I2497" s="3">
        <v>0.44799768518518518</v>
      </c>
      <c r="J2497">
        <v>10</v>
      </c>
      <c r="K2497" s="1" t="s">
        <v>26</v>
      </c>
      <c r="L2497" s="1" t="s">
        <v>19</v>
      </c>
      <c r="M2497" s="1" t="s">
        <v>19</v>
      </c>
      <c r="N2497">
        <v>78</v>
      </c>
      <c r="O2497" s="4">
        <v>4.43287037037037E-3</v>
      </c>
      <c r="P2497">
        <v>5</v>
      </c>
    </row>
    <row r="2498" spans="1:16" x14ac:dyDescent="0.3">
      <c r="A2498">
        <v>2497</v>
      </c>
      <c r="B2498" s="1" t="s">
        <v>20</v>
      </c>
      <c r="C2498" s="2">
        <v>44240</v>
      </c>
      <c r="D2498">
        <v>2</v>
      </c>
      <c r="E2498" s="1" t="s">
        <v>38</v>
      </c>
      <c r="F2498">
        <v>2</v>
      </c>
      <c r="G2498">
        <v>13</v>
      </c>
      <c r="H2498" s="1" t="s">
        <v>32</v>
      </c>
      <c r="I2498" s="3">
        <v>0.46099537037037036</v>
      </c>
      <c r="J2498">
        <v>11</v>
      </c>
      <c r="K2498" s="1" t="s">
        <v>28</v>
      </c>
      <c r="L2498" s="1" t="s">
        <v>19</v>
      </c>
      <c r="M2498" s="1" t="s">
        <v>19</v>
      </c>
      <c r="N2498">
        <v>82</v>
      </c>
      <c r="O2498" s="4">
        <v>3.6111111111111109E-3</v>
      </c>
      <c r="P2498">
        <v>3</v>
      </c>
    </row>
    <row r="2499" spans="1:16" x14ac:dyDescent="0.3">
      <c r="A2499">
        <v>2498</v>
      </c>
      <c r="B2499" s="1" t="s">
        <v>27</v>
      </c>
      <c r="C2499" s="2">
        <v>44240</v>
      </c>
      <c r="D2499">
        <v>2</v>
      </c>
      <c r="E2499" s="1" t="s">
        <v>38</v>
      </c>
      <c r="F2499">
        <v>2</v>
      </c>
      <c r="G2499">
        <v>13</v>
      </c>
      <c r="H2499" s="1" t="s">
        <v>32</v>
      </c>
      <c r="I2499" s="3">
        <v>0.46099537037037036</v>
      </c>
      <c r="J2499">
        <v>11</v>
      </c>
      <c r="K2499" s="1" t="s">
        <v>28</v>
      </c>
      <c r="L2499" s="1" t="s">
        <v>19</v>
      </c>
      <c r="M2499" s="1" t="s">
        <v>19</v>
      </c>
      <c r="N2499">
        <v>50</v>
      </c>
      <c r="O2499" s="4">
        <v>3.7847222222222223E-3</v>
      </c>
      <c r="P2499">
        <v>4</v>
      </c>
    </row>
    <row r="2500" spans="1:16" x14ac:dyDescent="0.3">
      <c r="A2500">
        <v>2499</v>
      </c>
      <c r="B2500" s="1" t="s">
        <v>15</v>
      </c>
      <c r="C2500" s="2">
        <v>44240</v>
      </c>
      <c r="D2500">
        <v>2</v>
      </c>
      <c r="E2500" s="1" t="s">
        <v>38</v>
      </c>
      <c r="F2500">
        <v>2</v>
      </c>
      <c r="G2500">
        <v>13</v>
      </c>
      <c r="H2500" s="1" t="s">
        <v>32</v>
      </c>
      <c r="I2500" s="3">
        <v>0.48099537037037038</v>
      </c>
      <c r="J2500">
        <v>11</v>
      </c>
      <c r="K2500" s="1" t="s">
        <v>26</v>
      </c>
      <c r="L2500" s="1" t="s">
        <v>19</v>
      </c>
      <c r="M2500" s="1" t="s">
        <v>19</v>
      </c>
      <c r="N2500">
        <v>90</v>
      </c>
      <c r="O2500" s="4">
        <v>7.8703703703703705E-4</v>
      </c>
      <c r="P2500">
        <v>4</v>
      </c>
    </row>
    <row r="2501" spans="1:16" x14ac:dyDescent="0.3">
      <c r="A2501">
        <v>2500</v>
      </c>
      <c r="B2501" s="1" t="s">
        <v>29</v>
      </c>
      <c r="C2501" s="2">
        <v>44240</v>
      </c>
      <c r="D2501">
        <v>2</v>
      </c>
      <c r="E2501" s="1" t="s">
        <v>38</v>
      </c>
      <c r="F2501">
        <v>2</v>
      </c>
      <c r="G2501">
        <v>13</v>
      </c>
      <c r="H2501" s="1" t="s">
        <v>32</v>
      </c>
      <c r="I2501" s="3">
        <v>0.48099537037037038</v>
      </c>
      <c r="J2501">
        <v>11</v>
      </c>
      <c r="K2501" s="1" t="s">
        <v>26</v>
      </c>
      <c r="L2501" s="1" t="s">
        <v>19</v>
      </c>
      <c r="M2501" s="1" t="s">
        <v>19</v>
      </c>
      <c r="N2501">
        <v>89</v>
      </c>
      <c r="O2501" s="4">
        <v>3.6226851851851854E-3</v>
      </c>
      <c r="P2501">
        <v>3</v>
      </c>
    </row>
    <row r="2502" spans="1:16" x14ac:dyDescent="0.3">
      <c r="A2502">
        <v>2501</v>
      </c>
      <c r="B2502" s="1" t="s">
        <v>30</v>
      </c>
      <c r="C2502" s="2">
        <v>44240</v>
      </c>
      <c r="D2502">
        <v>2</v>
      </c>
      <c r="E2502" s="1" t="s">
        <v>38</v>
      </c>
      <c r="F2502">
        <v>2</v>
      </c>
      <c r="G2502">
        <v>13</v>
      </c>
      <c r="H2502" s="1" t="s">
        <v>32</v>
      </c>
      <c r="I2502" s="3">
        <v>0.50900462962962967</v>
      </c>
      <c r="J2502">
        <v>12</v>
      </c>
      <c r="K2502" s="1" t="s">
        <v>25</v>
      </c>
      <c r="L2502" s="1" t="s">
        <v>19</v>
      </c>
      <c r="M2502" s="1" t="s">
        <v>19</v>
      </c>
      <c r="N2502">
        <v>79</v>
      </c>
      <c r="O2502" s="4">
        <v>4.7106481481481478E-3</v>
      </c>
      <c r="P2502">
        <v>1</v>
      </c>
    </row>
    <row r="2503" spans="1:16" x14ac:dyDescent="0.3">
      <c r="A2503">
        <v>2502</v>
      </c>
      <c r="B2503" s="1" t="s">
        <v>24</v>
      </c>
      <c r="C2503" s="2">
        <v>44240</v>
      </c>
      <c r="D2503">
        <v>2</v>
      </c>
      <c r="E2503" s="1" t="s">
        <v>38</v>
      </c>
      <c r="F2503">
        <v>2</v>
      </c>
      <c r="G2503">
        <v>13</v>
      </c>
      <c r="H2503" s="1" t="s">
        <v>32</v>
      </c>
      <c r="I2503" s="3">
        <v>0.50900462962962967</v>
      </c>
      <c r="J2503">
        <v>12</v>
      </c>
      <c r="K2503" s="1" t="s">
        <v>18</v>
      </c>
      <c r="L2503" s="1" t="s">
        <v>19</v>
      </c>
      <c r="M2503" s="1" t="s">
        <v>19</v>
      </c>
      <c r="N2503">
        <v>123</v>
      </c>
      <c r="O2503" s="4">
        <v>4.6527777777777774E-3</v>
      </c>
      <c r="P2503">
        <v>2</v>
      </c>
    </row>
    <row r="2504" spans="1:16" x14ac:dyDescent="0.3">
      <c r="A2504">
        <v>2503</v>
      </c>
      <c r="B2504" s="1" t="s">
        <v>31</v>
      </c>
      <c r="C2504" s="2">
        <v>44240</v>
      </c>
      <c r="D2504">
        <v>2</v>
      </c>
      <c r="E2504" s="1" t="s">
        <v>38</v>
      </c>
      <c r="F2504">
        <v>2</v>
      </c>
      <c r="G2504">
        <v>13</v>
      </c>
      <c r="H2504" s="1" t="s">
        <v>32</v>
      </c>
      <c r="I2504" s="3">
        <v>0.51799768518518519</v>
      </c>
      <c r="J2504">
        <v>12</v>
      </c>
      <c r="K2504" s="1" t="s">
        <v>26</v>
      </c>
      <c r="L2504" s="1" t="s">
        <v>19</v>
      </c>
      <c r="M2504" s="1" t="s">
        <v>19</v>
      </c>
      <c r="N2504">
        <v>97</v>
      </c>
      <c r="O2504" s="4">
        <v>1.7592592592592592E-3</v>
      </c>
      <c r="P2504">
        <v>1</v>
      </c>
    </row>
    <row r="2505" spans="1:16" x14ac:dyDescent="0.3">
      <c r="A2505">
        <v>2504</v>
      </c>
      <c r="B2505" s="1" t="s">
        <v>31</v>
      </c>
      <c r="C2505" s="2">
        <v>44240</v>
      </c>
      <c r="D2505">
        <v>2</v>
      </c>
      <c r="E2505" s="1" t="s">
        <v>38</v>
      </c>
      <c r="F2505">
        <v>2</v>
      </c>
      <c r="G2505">
        <v>13</v>
      </c>
      <c r="H2505" s="1" t="s">
        <v>32</v>
      </c>
      <c r="I2505" s="3">
        <v>0.51799768518518519</v>
      </c>
      <c r="J2505">
        <v>12</v>
      </c>
      <c r="K2505" s="1" t="s">
        <v>21</v>
      </c>
      <c r="L2505" s="1" t="s">
        <v>19</v>
      </c>
      <c r="M2505" s="1" t="s">
        <v>19</v>
      </c>
      <c r="N2505">
        <v>74</v>
      </c>
      <c r="O2505" s="4">
        <v>4.1319444444444442E-3</v>
      </c>
      <c r="P2505">
        <v>3</v>
      </c>
    </row>
    <row r="2506" spans="1:16" x14ac:dyDescent="0.3">
      <c r="A2506">
        <v>2505</v>
      </c>
      <c r="B2506" s="1" t="s">
        <v>27</v>
      </c>
      <c r="C2506" s="2">
        <v>44240</v>
      </c>
      <c r="D2506">
        <v>2</v>
      </c>
      <c r="E2506" s="1" t="s">
        <v>38</v>
      </c>
      <c r="F2506">
        <v>2</v>
      </c>
      <c r="G2506">
        <v>13</v>
      </c>
      <c r="H2506" s="1" t="s">
        <v>32</v>
      </c>
      <c r="I2506" s="3">
        <v>0.51900462962962968</v>
      </c>
      <c r="J2506">
        <v>12</v>
      </c>
      <c r="K2506" s="1" t="s">
        <v>26</v>
      </c>
      <c r="L2506" s="1" t="s">
        <v>19</v>
      </c>
      <c r="M2506" s="1" t="s">
        <v>19</v>
      </c>
      <c r="N2506">
        <v>68</v>
      </c>
      <c r="O2506" s="4">
        <v>2.1990740740740742E-3</v>
      </c>
      <c r="P2506">
        <v>5</v>
      </c>
    </row>
    <row r="2507" spans="1:16" x14ac:dyDescent="0.3">
      <c r="A2507">
        <v>2506</v>
      </c>
      <c r="B2507" s="1" t="s">
        <v>29</v>
      </c>
      <c r="C2507" s="2">
        <v>44240</v>
      </c>
      <c r="D2507">
        <v>2</v>
      </c>
      <c r="E2507" s="1" t="s">
        <v>38</v>
      </c>
      <c r="F2507">
        <v>2</v>
      </c>
      <c r="G2507">
        <v>13</v>
      </c>
      <c r="H2507" s="1" t="s">
        <v>32</v>
      </c>
      <c r="I2507" s="3">
        <v>0.51900462962962968</v>
      </c>
      <c r="J2507">
        <v>12</v>
      </c>
      <c r="K2507" s="1" t="s">
        <v>28</v>
      </c>
      <c r="L2507" s="1" t="s">
        <v>19</v>
      </c>
      <c r="M2507" s="1" t="s">
        <v>19</v>
      </c>
      <c r="N2507">
        <v>100</v>
      </c>
      <c r="O2507" s="4">
        <v>3.0787037037037037E-3</v>
      </c>
      <c r="P2507">
        <v>5</v>
      </c>
    </row>
    <row r="2508" spans="1:16" x14ac:dyDescent="0.3">
      <c r="A2508">
        <v>2507</v>
      </c>
      <c r="B2508" s="1" t="s">
        <v>27</v>
      </c>
      <c r="C2508" s="2">
        <v>44240</v>
      </c>
      <c r="D2508">
        <v>2</v>
      </c>
      <c r="E2508" s="1" t="s">
        <v>38</v>
      </c>
      <c r="F2508">
        <v>2</v>
      </c>
      <c r="G2508">
        <v>13</v>
      </c>
      <c r="H2508" s="1" t="s">
        <v>32</v>
      </c>
      <c r="I2508" s="3">
        <v>0.52</v>
      </c>
      <c r="J2508">
        <v>12</v>
      </c>
      <c r="K2508" s="1" t="s">
        <v>26</v>
      </c>
      <c r="L2508" s="1" t="s">
        <v>22</v>
      </c>
      <c r="M2508" s="1" t="s">
        <v>22</v>
      </c>
      <c r="N2508"/>
      <c r="O2508" s="4"/>
    </row>
    <row r="2509" spans="1:16" x14ac:dyDescent="0.3">
      <c r="A2509">
        <v>2508</v>
      </c>
      <c r="B2509" s="1" t="s">
        <v>30</v>
      </c>
      <c r="C2509" s="2">
        <v>44240</v>
      </c>
      <c r="D2509">
        <v>2</v>
      </c>
      <c r="E2509" s="1" t="s">
        <v>38</v>
      </c>
      <c r="F2509">
        <v>2</v>
      </c>
      <c r="G2509">
        <v>13</v>
      </c>
      <c r="H2509" s="1" t="s">
        <v>32</v>
      </c>
      <c r="I2509" s="3">
        <v>0.52</v>
      </c>
      <c r="J2509">
        <v>12</v>
      </c>
      <c r="K2509" s="1" t="s">
        <v>18</v>
      </c>
      <c r="L2509" s="1" t="s">
        <v>19</v>
      </c>
      <c r="M2509" s="1" t="s">
        <v>19</v>
      </c>
      <c r="N2509">
        <v>34</v>
      </c>
      <c r="O2509" s="4">
        <v>3.1134259259259257E-3</v>
      </c>
      <c r="P2509">
        <v>4</v>
      </c>
    </row>
    <row r="2510" spans="1:16" x14ac:dyDescent="0.3">
      <c r="A2510">
        <v>2509</v>
      </c>
      <c r="B2510" s="1" t="s">
        <v>31</v>
      </c>
      <c r="C2510" s="2">
        <v>44240</v>
      </c>
      <c r="D2510">
        <v>2</v>
      </c>
      <c r="E2510" s="1" t="s">
        <v>38</v>
      </c>
      <c r="F2510">
        <v>2</v>
      </c>
      <c r="G2510">
        <v>13</v>
      </c>
      <c r="H2510" s="1" t="s">
        <v>32</v>
      </c>
      <c r="I2510" s="3">
        <v>0.5329976851851852</v>
      </c>
      <c r="J2510">
        <v>12</v>
      </c>
      <c r="K2510" s="1" t="s">
        <v>21</v>
      </c>
      <c r="L2510" s="1" t="s">
        <v>22</v>
      </c>
      <c r="M2510" s="1" t="s">
        <v>22</v>
      </c>
      <c r="N2510"/>
      <c r="O2510" s="4"/>
    </row>
    <row r="2511" spans="1:16" x14ac:dyDescent="0.3">
      <c r="A2511">
        <v>2510</v>
      </c>
      <c r="B2511" s="1" t="s">
        <v>24</v>
      </c>
      <c r="C2511" s="2">
        <v>44240</v>
      </c>
      <c r="D2511">
        <v>2</v>
      </c>
      <c r="E2511" s="1" t="s">
        <v>38</v>
      </c>
      <c r="F2511">
        <v>2</v>
      </c>
      <c r="G2511">
        <v>13</v>
      </c>
      <c r="H2511" s="1" t="s">
        <v>32</v>
      </c>
      <c r="I2511" s="3">
        <v>0.5329976851851852</v>
      </c>
      <c r="J2511">
        <v>12</v>
      </c>
      <c r="K2511" s="1" t="s">
        <v>18</v>
      </c>
      <c r="L2511" s="1" t="s">
        <v>19</v>
      </c>
      <c r="M2511" s="1" t="s">
        <v>19</v>
      </c>
      <c r="N2511">
        <v>33</v>
      </c>
      <c r="O2511" s="4">
        <v>2.6157407407407405E-3</v>
      </c>
      <c r="P2511">
        <v>1</v>
      </c>
    </row>
    <row r="2512" spans="1:16" x14ac:dyDescent="0.3">
      <c r="A2512">
        <v>2511</v>
      </c>
      <c r="B2512" s="1" t="s">
        <v>24</v>
      </c>
      <c r="C2512" s="2">
        <v>44240</v>
      </c>
      <c r="D2512">
        <v>2</v>
      </c>
      <c r="E2512" s="1" t="s">
        <v>38</v>
      </c>
      <c r="F2512">
        <v>2</v>
      </c>
      <c r="G2512">
        <v>13</v>
      </c>
      <c r="H2512" s="1" t="s">
        <v>32</v>
      </c>
      <c r="I2512" s="3">
        <v>0.53700231481481486</v>
      </c>
      <c r="J2512">
        <v>12</v>
      </c>
      <c r="K2512" s="1" t="s">
        <v>18</v>
      </c>
      <c r="L2512" s="1" t="s">
        <v>19</v>
      </c>
      <c r="M2512" s="1" t="s">
        <v>19</v>
      </c>
      <c r="N2512">
        <v>63</v>
      </c>
      <c r="O2512" s="4">
        <v>3.6226851851851854E-3</v>
      </c>
      <c r="P2512">
        <v>5</v>
      </c>
    </row>
    <row r="2513" spans="1:16" x14ac:dyDescent="0.3">
      <c r="A2513">
        <v>2512</v>
      </c>
      <c r="B2513" s="1" t="s">
        <v>24</v>
      </c>
      <c r="C2513" s="2">
        <v>44240</v>
      </c>
      <c r="D2513">
        <v>2</v>
      </c>
      <c r="E2513" s="1" t="s">
        <v>38</v>
      </c>
      <c r="F2513">
        <v>2</v>
      </c>
      <c r="G2513">
        <v>13</v>
      </c>
      <c r="H2513" s="1" t="s">
        <v>32</v>
      </c>
      <c r="I2513" s="3">
        <v>0.53700231481481486</v>
      </c>
      <c r="J2513">
        <v>12</v>
      </c>
      <c r="K2513" s="1" t="s">
        <v>21</v>
      </c>
      <c r="L2513" s="1" t="s">
        <v>19</v>
      </c>
      <c r="M2513" s="1" t="s">
        <v>19</v>
      </c>
      <c r="N2513">
        <v>54</v>
      </c>
      <c r="O2513" s="4">
        <v>2.0601851851851853E-3</v>
      </c>
      <c r="P2513">
        <v>1</v>
      </c>
    </row>
    <row r="2514" spans="1:16" x14ac:dyDescent="0.3">
      <c r="A2514">
        <v>2513</v>
      </c>
      <c r="B2514" s="1" t="s">
        <v>24</v>
      </c>
      <c r="C2514" s="2">
        <v>44240</v>
      </c>
      <c r="D2514">
        <v>2</v>
      </c>
      <c r="E2514" s="1" t="s">
        <v>38</v>
      </c>
      <c r="F2514">
        <v>2</v>
      </c>
      <c r="G2514">
        <v>13</v>
      </c>
      <c r="H2514" s="1" t="s">
        <v>32</v>
      </c>
      <c r="I2514" s="3">
        <v>0.55099537037037039</v>
      </c>
      <c r="J2514">
        <v>13</v>
      </c>
      <c r="K2514" s="1" t="s">
        <v>26</v>
      </c>
      <c r="L2514" s="1" t="s">
        <v>22</v>
      </c>
      <c r="M2514" s="1" t="s">
        <v>22</v>
      </c>
      <c r="N2514"/>
      <c r="O2514" s="4"/>
    </row>
    <row r="2515" spans="1:16" x14ac:dyDescent="0.3">
      <c r="A2515">
        <v>2514</v>
      </c>
      <c r="B2515" s="1" t="s">
        <v>24</v>
      </c>
      <c r="C2515" s="2">
        <v>44240</v>
      </c>
      <c r="D2515">
        <v>2</v>
      </c>
      <c r="E2515" s="1" t="s">
        <v>38</v>
      </c>
      <c r="F2515">
        <v>2</v>
      </c>
      <c r="G2515">
        <v>13</v>
      </c>
      <c r="H2515" s="1" t="s">
        <v>32</v>
      </c>
      <c r="I2515" s="3">
        <v>0.55099537037037039</v>
      </c>
      <c r="J2515">
        <v>13</v>
      </c>
      <c r="K2515" s="1" t="s">
        <v>21</v>
      </c>
      <c r="L2515" s="1" t="s">
        <v>19</v>
      </c>
      <c r="M2515" s="1" t="s">
        <v>19</v>
      </c>
      <c r="N2515">
        <v>91</v>
      </c>
      <c r="O2515" s="4">
        <v>2.5694444444444445E-3</v>
      </c>
      <c r="P2515">
        <v>2</v>
      </c>
    </row>
    <row r="2516" spans="1:16" x14ac:dyDescent="0.3">
      <c r="A2516">
        <v>2515</v>
      </c>
      <c r="B2516" s="1" t="s">
        <v>20</v>
      </c>
      <c r="C2516" s="2">
        <v>44240</v>
      </c>
      <c r="D2516">
        <v>2</v>
      </c>
      <c r="E2516" s="1" t="s">
        <v>38</v>
      </c>
      <c r="F2516">
        <v>2</v>
      </c>
      <c r="G2516">
        <v>13</v>
      </c>
      <c r="H2516" s="1" t="s">
        <v>32</v>
      </c>
      <c r="I2516" s="3">
        <v>0.55299768518518522</v>
      </c>
      <c r="J2516">
        <v>13</v>
      </c>
      <c r="K2516" s="1" t="s">
        <v>25</v>
      </c>
      <c r="L2516" s="1" t="s">
        <v>19</v>
      </c>
      <c r="M2516" s="1" t="s">
        <v>19</v>
      </c>
      <c r="N2516">
        <v>89</v>
      </c>
      <c r="O2516" s="4">
        <v>2.9513888888888888E-3</v>
      </c>
      <c r="P2516">
        <v>4</v>
      </c>
    </row>
    <row r="2517" spans="1:16" x14ac:dyDescent="0.3">
      <c r="A2517">
        <v>2516</v>
      </c>
      <c r="B2517" s="1" t="s">
        <v>29</v>
      </c>
      <c r="C2517" s="2">
        <v>44240</v>
      </c>
      <c r="D2517">
        <v>2</v>
      </c>
      <c r="E2517" s="1" t="s">
        <v>38</v>
      </c>
      <c r="F2517">
        <v>2</v>
      </c>
      <c r="G2517">
        <v>13</v>
      </c>
      <c r="H2517" s="1" t="s">
        <v>32</v>
      </c>
      <c r="I2517" s="3">
        <v>0.55299768518518522</v>
      </c>
      <c r="J2517">
        <v>13</v>
      </c>
      <c r="K2517" s="1" t="s">
        <v>25</v>
      </c>
      <c r="L2517" s="1" t="s">
        <v>19</v>
      </c>
      <c r="M2517" s="1" t="s">
        <v>19</v>
      </c>
      <c r="N2517">
        <v>75</v>
      </c>
      <c r="O2517" s="4">
        <v>3.2291666666666666E-3</v>
      </c>
      <c r="P2517">
        <v>5</v>
      </c>
    </row>
    <row r="2518" spans="1:16" x14ac:dyDescent="0.3">
      <c r="A2518">
        <v>2517</v>
      </c>
      <c r="B2518" s="1" t="s">
        <v>24</v>
      </c>
      <c r="C2518" s="2">
        <v>44240</v>
      </c>
      <c r="D2518">
        <v>2</v>
      </c>
      <c r="E2518" s="1" t="s">
        <v>38</v>
      </c>
      <c r="F2518">
        <v>2</v>
      </c>
      <c r="G2518">
        <v>13</v>
      </c>
      <c r="H2518" s="1" t="s">
        <v>32</v>
      </c>
      <c r="I2518" s="3">
        <v>0.56299768518518523</v>
      </c>
      <c r="J2518">
        <v>13</v>
      </c>
      <c r="K2518" s="1" t="s">
        <v>28</v>
      </c>
      <c r="L2518" s="1" t="s">
        <v>19</v>
      </c>
      <c r="M2518" s="1" t="s">
        <v>19</v>
      </c>
      <c r="N2518">
        <v>54</v>
      </c>
      <c r="O2518" s="4">
        <v>4.0509259259259258E-4</v>
      </c>
      <c r="P2518">
        <v>4</v>
      </c>
    </row>
    <row r="2519" spans="1:16" x14ac:dyDescent="0.3">
      <c r="A2519">
        <v>2518</v>
      </c>
      <c r="B2519" s="1" t="s">
        <v>23</v>
      </c>
      <c r="C2519" s="2">
        <v>44240</v>
      </c>
      <c r="D2519">
        <v>2</v>
      </c>
      <c r="E2519" s="1" t="s">
        <v>38</v>
      </c>
      <c r="F2519">
        <v>2</v>
      </c>
      <c r="G2519">
        <v>13</v>
      </c>
      <c r="H2519" s="1" t="s">
        <v>32</v>
      </c>
      <c r="I2519" s="3">
        <v>0.56299768518518523</v>
      </c>
      <c r="J2519">
        <v>13</v>
      </c>
      <c r="K2519" s="1" t="s">
        <v>25</v>
      </c>
      <c r="L2519" s="1" t="s">
        <v>19</v>
      </c>
      <c r="M2519" s="1" t="s">
        <v>19</v>
      </c>
      <c r="N2519">
        <v>43</v>
      </c>
      <c r="O2519" s="4">
        <v>2.1759259259259258E-3</v>
      </c>
      <c r="P2519">
        <v>3</v>
      </c>
    </row>
    <row r="2520" spans="1:16" x14ac:dyDescent="0.3">
      <c r="A2520">
        <v>2519</v>
      </c>
      <c r="B2520" s="1" t="s">
        <v>23</v>
      </c>
      <c r="C2520" s="2">
        <v>44240</v>
      </c>
      <c r="D2520">
        <v>2</v>
      </c>
      <c r="E2520" s="1" t="s">
        <v>38</v>
      </c>
      <c r="F2520">
        <v>2</v>
      </c>
      <c r="G2520">
        <v>13</v>
      </c>
      <c r="H2520" s="1" t="s">
        <v>32</v>
      </c>
      <c r="I2520" s="3">
        <v>0.60299768518518515</v>
      </c>
      <c r="J2520">
        <v>14</v>
      </c>
      <c r="K2520" s="1" t="s">
        <v>26</v>
      </c>
      <c r="L2520" s="1" t="s">
        <v>19</v>
      </c>
      <c r="M2520" s="1" t="s">
        <v>19</v>
      </c>
      <c r="N2520">
        <v>45</v>
      </c>
      <c r="O2520" s="4">
        <v>4.7800925925925927E-3</v>
      </c>
      <c r="P2520">
        <v>4</v>
      </c>
    </row>
    <row r="2521" spans="1:16" x14ac:dyDescent="0.3">
      <c r="A2521">
        <v>2520</v>
      </c>
      <c r="B2521" s="1" t="s">
        <v>30</v>
      </c>
      <c r="C2521" s="2">
        <v>44240</v>
      </c>
      <c r="D2521">
        <v>2</v>
      </c>
      <c r="E2521" s="1" t="s">
        <v>38</v>
      </c>
      <c r="F2521">
        <v>2</v>
      </c>
      <c r="G2521">
        <v>13</v>
      </c>
      <c r="H2521" s="1" t="s">
        <v>32</v>
      </c>
      <c r="I2521" s="3">
        <v>0.60299768518518515</v>
      </c>
      <c r="J2521">
        <v>14</v>
      </c>
      <c r="K2521" s="1" t="s">
        <v>25</v>
      </c>
      <c r="L2521" s="1" t="s">
        <v>19</v>
      </c>
      <c r="M2521" s="1" t="s">
        <v>19</v>
      </c>
      <c r="N2521">
        <v>79</v>
      </c>
      <c r="O2521" s="4">
        <v>3.5879629629629629E-4</v>
      </c>
      <c r="P2521">
        <v>5</v>
      </c>
    </row>
    <row r="2522" spans="1:16" x14ac:dyDescent="0.3">
      <c r="A2522">
        <v>2521</v>
      </c>
      <c r="B2522" s="1" t="s">
        <v>29</v>
      </c>
      <c r="C2522" s="2">
        <v>44240</v>
      </c>
      <c r="D2522">
        <v>2</v>
      </c>
      <c r="E2522" s="1" t="s">
        <v>38</v>
      </c>
      <c r="F2522">
        <v>2</v>
      </c>
      <c r="G2522">
        <v>13</v>
      </c>
      <c r="H2522" s="1" t="s">
        <v>32</v>
      </c>
      <c r="I2522" s="3">
        <v>0.61099537037037033</v>
      </c>
      <c r="J2522">
        <v>14</v>
      </c>
      <c r="K2522" s="1" t="s">
        <v>21</v>
      </c>
      <c r="L2522" s="1" t="s">
        <v>19</v>
      </c>
      <c r="M2522" s="1" t="s">
        <v>19</v>
      </c>
      <c r="N2522">
        <v>27</v>
      </c>
      <c r="O2522" s="4">
        <v>2.2453703703703702E-3</v>
      </c>
      <c r="P2522">
        <v>3</v>
      </c>
    </row>
    <row r="2523" spans="1:16" x14ac:dyDescent="0.3">
      <c r="A2523">
        <v>2522</v>
      </c>
      <c r="B2523" s="1" t="s">
        <v>15</v>
      </c>
      <c r="C2523" s="2">
        <v>44240</v>
      </c>
      <c r="D2523">
        <v>2</v>
      </c>
      <c r="E2523" s="1" t="s">
        <v>38</v>
      </c>
      <c r="F2523">
        <v>2</v>
      </c>
      <c r="G2523">
        <v>13</v>
      </c>
      <c r="H2523" s="1" t="s">
        <v>32</v>
      </c>
      <c r="I2523" s="3">
        <v>0.61099537037037033</v>
      </c>
      <c r="J2523">
        <v>14</v>
      </c>
      <c r="K2523" s="1" t="s">
        <v>25</v>
      </c>
      <c r="L2523" s="1" t="s">
        <v>19</v>
      </c>
      <c r="M2523" s="1" t="s">
        <v>19</v>
      </c>
      <c r="N2523">
        <v>59</v>
      </c>
      <c r="O2523" s="4">
        <v>3.8541666666666668E-3</v>
      </c>
      <c r="P2523">
        <v>3</v>
      </c>
    </row>
    <row r="2524" spans="1:16" x14ac:dyDescent="0.3">
      <c r="A2524">
        <v>2523</v>
      </c>
      <c r="B2524" s="1" t="s">
        <v>23</v>
      </c>
      <c r="C2524" s="2">
        <v>44240</v>
      </c>
      <c r="D2524">
        <v>2</v>
      </c>
      <c r="E2524" s="1" t="s">
        <v>38</v>
      </c>
      <c r="F2524">
        <v>2</v>
      </c>
      <c r="G2524">
        <v>13</v>
      </c>
      <c r="H2524" s="1" t="s">
        <v>32</v>
      </c>
      <c r="I2524" s="3">
        <v>0.63500000000000001</v>
      </c>
      <c r="J2524">
        <v>15</v>
      </c>
      <c r="K2524" s="1" t="s">
        <v>18</v>
      </c>
      <c r="L2524" s="1" t="s">
        <v>19</v>
      </c>
      <c r="M2524" s="1" t="s">
        <v>22</v>
      </c>
      <c r="N2524">
        <v>70</v>
      </c>
      <c r="O2524" s="4">
        <v>6.018518518518519E-4</v>
      </c>
      <c r="P2524">
        <v>4</v>
      </c>
    </row>
    <row r="2525" spans="1:16" x14ac:dyDescent="0.3">
      <c r="A2525">
        <v>2524</v>
      </c>
      <c r="B2525" s="1" t="s">
        <v>31</v>
      </c>
      <c r="C2525" s="2">
        <v>44240</v>
      </c>
      <c r="D2525">
        <v>2</v>
      </c>
      <c r="E2525" s="1" t="s">
        <v>38</v>
      </c>
      <c r="F2525">
        <v>2</v>
      </c>
      <c r="G2525">
        <v>13</v>
      </c>
      <c r="H2525" s="1" t="s">
        <v>32</v>
      </c>
      <c r="I2525" s="3">
        <v>0.63500000000000001</v>
      </c>
      <c r="J2525">
        <v>15</v>
      </c>
      <c r="K2525" s="1" t="s">
        <v>25</v>
      </c>
      <c r="L2525" s="1" t="s">
        <v>19</v>
      </c>
      <c r="M2525" s="1" t="s">
        <v>22</v>
      </c>
      <c r="N2525">
        <v>92</v>
      </c>
      <c r="O2525" s="4">
        <v>9.9537037037037042E-4</v>
      </c>
      <c r="P2525">
        <v>5</v>
      </c>
    </row>
    <row r="2526" spans="1:16" x14ac:dyDescent="0.3">
      <c r="A2526">
        <v>2525</v>
      </c>
      <c r="B2526" s="1" t="s">
        <v>24</v>
      </c>
      <c r="C2526" s="2">
        <v>44240</v>
      </c>
      <c r="D2526">
        <v>2</v>
      </c>
      <c r="E2526" s="1" t="s">
        <v>38</v>
      </c>
      <c r="F2526">
        <v>2</v>
      </c>
      <c r="G2526">
        <v>13</v>
      </c>
      <c r="H2526" s="1" t="s">
        <v>32</v>
      </c>
      <c r="I2526" s="3">
        <v>0.64799768518518519</v>
      </c>
      <c r="J2526">
        <v>15</v>
      </c>
      <c r="K2526" s="1" t="s">
        <v>21</v>
      </c>
      <c r="L2526" s="1" t="s">
        <v>19</v>
      </c>
      <c r="M2526" s="1" t="s">
        <v>19</v>
      </c>
      <c r="N2526">
        <v>96</v>
      </c>
      <c r="O2526" s="4">
        <v>3.1828703703703702E-3</v>
      </c>
      <c r="P2526">
        <v>2</v>
      </c>
    </row>
    <row r="2527" spans="1:16" x14ac:dyDescent="0.3">
      <c r="A2527">
        <v>2526</v>
      </c>
      <c r="B2527" s="1" t="s">
        <v>20</v>
      </c>
      <c r="C2527" s="2">
        <v>44240</v>
      </c>
      <c r="D2527">
        <v>2</v>
      </c>
      <c r="E2527" s="1" t="s">
        <v>38</v>
      </c>
      <c r="F2527">
        <v>2</v>
      </c>
      <c r="G2527">
        <v>13</v>
      </c>
      <c r="H2527" s="1" t="s">
        <v>32</v>
      </c>
      <c r="I2527" s="3">
        <v>0.64799768518518519</v>
      </c>
      <c r="J2527">
        <v>15</v>
      </c>
      <c r="K2527" s="1" t="s">
        <v>28</v>
      </c>
      <c r="L2527" s="1" t="s">
        <v>19</v>
      </c>
      <c r="M2527" s="1" t="s">
        <v>19</v>
      </c>
      <c r="N2527">
        <v>79</v>
      </c>
      <c r="O2527" s="4">
        <v>3.5879629629629629E-3</v>
      </c>
      <c r="P2527">
        <v>5</v>
      </c>
    </row>
    <row r="2528" spans="1:16" x14ac:dyDescent="0.3">
      <c r="A2528">
        <v>2527</v>
      </c>
      <c r="B2528" s="1" t="s">
        <v>24</v>
      </c>
      <c r="C2528" s="2">
        <v>44240</v>
      </c>
      <c r="D2528">
        <v>2</v>
      </c>
      <c r="E2528" s="1" t="s">
        <v>38</v>
      </c>
      <c r="F2528">
        <v>2</v>
      </c>
      <c r="G2528">
        <v>13</v>
      </c>
      <c r="H2528" s="1" t="s">
        <v>32</v>
      </c>
      <c r="I2528" s="3">
        <v>0.66500000000000004</v>
      </c>
      <c r="J2528">
        <v>15</v>
      </c>
      <c r="K2528" s="1" t="s">
        <v>26</v>
      </c>
      <c r="L2528" s="1" t="s">
        <v>19</v>
      </c>
      <c r="M2528" s="1" t="s">
        <v>19</v>
      </c>
      <c r="N2528">
        <v>115</v>
      </c>
      <c r="O2528" s="4">
        <v>7.5231481481481482E-4</v>
      </c>
      <c r="P2528">
        <v>5</v>
      </c>
    </row>
    <row r="2529" spans="1:16" x14ac:dyDescent="0.3">
      <c r="A2529">
        <v>2528</v>
      </c>
      <c r="B2529" s="1" t="s">
        <v>27</v>
      </c>
      <c r="C2529" s="2">
        <v>44240</v>
      </c>
      <c r="D2529">
        <v>2</v>
      </c>
      <c r="E2529" s="1" t="s">
        <v>38</v>
      </c>
      <c r="F2529">
        <v>2</v>
      </c>
      <c r="G2529">
        <v>13</v>
      </c>
      <c r="H2529" s="1" t="s">
        <v>32</v>
      </c>
      <c r="I2529" s="3">
        <v>0.66500000000000004</v>
      </c>
      <c r="J2529">
        <v>15</v>
      </c>
      <c r="K2529" s="1" t="s">
        <v>25</v>
      </c>
      <c r="L2529" s="1" t="s">
        <v>19</v>
      </c>
      <c r="M2529" s="1" t="s">
        <v>19</v>
      </c>
      <c r="N2529">
        <v>71</v>
      </c>
      <c r="O2529" s="4">
        <v>4.0046296296296297E-3</v>
      </c>
      <c r="P2529">
        <v>3</v>
      </c>
    </row>
    <row r="2530" spans="1:16" x14ac:dyDescent="0.3">
      <c r="A2530">
        <v>2529</v>
      </c>
      <c r="B2530" s="1" t="s">
        <v>30</v>
      </c>
      <c r="C2530" s="2">
        <v>44240</v>
      </c>
      <c r="D2530">
        <v>2</v>
      </c>
      <c r="E2530" s="1" t="s">
        <v>38</v>
      </c>
      <c r="F2530">
        <v>2</v>
      </c>
      <c r="G2530">
        <v>13</v>
      </c>
      <c r="H2530" s="1" t="s">
        <v>32</v>
      </c>
      <c r="I2530" s="3">
        <v>0.67799768518518522</v>
      </c>
      <c r="J2530">
        <v>16</v>
      </c>
      <c r="K2530" s="1" t="s">
        <v>28</v>
      </c>
      <c r="L2530" s="1" t="s">
        <v>22</v>
      </c>
      <c r="M2530" s="1" t="s">
        <v>22</v>
      </c>
      <c r="N2530"/>
      <c r="O2530" s="4"/>
    </row>
    <row r="2531" spans="1:16" x14ac:dyDescent="0.3">
      <c r="A2531">
        <v>2530</v>
      </c>
      <c r="B2531" s="1" t="s">
        <v>23</v>
      </c>
      <c r="C2531" s="2">
        <v>44240</v>
      </c>
      <c r="D2531">
        <v>2</v>
      </c>
      <c r="E2531" s="1" t="s">
        <v>38</v>
      </c>
      <c r="F2531">
        <v>2</v>
      </c>
      <c r="G2531">
        <v>13</v>
      </c>
      <c r="H2531" s="1" t="s">
        <v>32</v>
      </c>
      <c r="I2531" s="3">
        <v>0.67799768518518522</v>
      </c>
      <c r="J2531">
        <v>16</v>
      </c>
      <c r="K2531" s="1" t="s">
        <v>25</v>
      </c>
      <c r="L2531" s="1" t="s">
        <v>19</v>
      </c>
      <c r="M2531" s="1" t="s">
        <v>22</v>
      </c>
      <c r="N2531">
        <v>124</v>
      </c>
      <c r="O2531" s="4">
        <v>3.9467592592592592E-3</v>
      </c>
      <c r="P2531">
        <v>4</v>
      </c>
    </row>
    <row r="2532" spans="1:16" x14ac:dyDescent="0.3">
      <c r="A2532">
        <v>2531</v>
      </c>
      <c r="B2532" s="1" t="s">
        <v>15</v>
      </c>
      <c r="C2532" s="2">
        <v>44240</v>
      </c>
      <c r="D2532">
        <v>2</v>
      </c>
      <c r="E2532" s="1" t="s">
        <v>38</v>
      </c>
      <c r="F2532">
        <v>2</v>
      </c>
      <c r="G2532">
        <v>13</v>
      </c>
      <c r="H2532" s="1" t="s">
        <v>32</v>
      </c>
      <c r="I2532" s="3">
        <v>0.70200231481481479</v>
      </c>
      <c r="J2532">
        <v>16</v>
      </c>
      <c r="K2532" s="1" t="s">
        <v>25</v>
      </c>
      <c r="L2532" s="1" t="s">
        <v>22</v>
      </c>
      <c r="M2532" s="1" t="s">
        <v>22</v>
      </c>
      <c r="N2532"/>
      <c r="O2532" s="4"/>
    </row>
    <row r="2533" spans="1:16" x14ac:dyDescent="0.3">
      <c r="A2533">
        <v>2532</v>
      </c>
      <c r="B2533" s="1" t="s">
        <v>29</v>
      </c>
      <c r="C2533" s="2">
        <v>44240</v>
      </c>
      <c r="D2533">
        <v>2</v>
      </c>
      <c r="E2533" s="1" t="s">
        <v>38</v>
      </c>
      <c r="F2533">
        <v>2</v>
      </c>
      <c r="G2533">
        <v>13</v>
      </c>
      <c r="H2533" s="1" t="s">
        <v>32</v>
      </c>
      <c r="I2533" s="3">
        <v>0.70200231481481479</v>
      </c>
      <c r="J2533">
        <v>16</v>
      </c>
      <c r="K2533" s="1" t="s">
        <v>18</v>
      </c>
      <c r="L2533" s="1" t="s">
        <v>19</v>
      </c>
      <c r="M2533" s="1" t="s">
        <v>19</v>
      </c>
      <c r="N2533">
        <v>35</v>
      </c>
      <c r="O2533" s="4">
        <v>3.5879629629629629E-4</v>
      </c>
      <c r="P2533">
        <v>5</v>
      </c>
    </row>
    <row r="2534" spans="1:16" x14ac:dyDescent="0.3">
      <c r="A2534">
        <v>2533</v>
      </c>
      <c r="B2534" s="1" t="s">
        <v>31</v>
      </c>
      <c r="C2534" s="2">
        <v>44240</v>
      </c>
      <c r="D2534">
        <v>2</v>
      </c>
      <c r="E2534" s="1" t="s">
        <v>38</v>
      </c>
      <c r="F2534">
        <v>2</v>
      </c>
      <c r="G2534">
        <v>13</v>
      </c>
      <c r="H2534" s="1" t="s">
        <v>32</v>
      </c>
      <c r="I2534" s="3">
        <v>0.72099537037037043</v>
      </c>
      <c r="J2534">
        <v>17</v>
      </c>
      <c r="K2534" s="1" t="s">
        <v>18</v>
      </c>
      <c r="L2534" s="1" t="s">
        <v>19</v>
      </c>
      <c r="M2534" s="1" t="s">
        <v>19</v>
      </c>
      <c r="N2534">
        <v>106</v>
      </c>
      <c r="O2534" s="4">
        <v>2.3379629629629631E-3</v>
      </c>
      <c r="P2534">
        <v>3</v>
      </c>
    </row>
    <row r="2535" spans="1:16" x14ac:dyDescent="0.3">
      <c r="A2535">
        <v>2534</v>
      </c>
      <c r="B2535" s="1" t="s">
        <v>31</v>
      </c>
      <c r="C2535" s="2">
        <v>44240</v>
      </c>
      <c r="D2535">
        <v>2</v>
      </c>
      <c r="E2535" s="1" t="s">
        <v>38</v>
      </c>
      <c r="F2535">
        <v>2</v>
      </c>
      <c r="G2535">
        <v>13</v>
      </c>
      <c r="H2535" s="1" t="s">
        <v>32</v>
      </c>
      <c r="I2535" s="3">
        <v>0.72099537037037043</v>
      </c>
      <c r="J2535">
        <v>17</v>
      </c>
      <c r="K2535" s="1" t="s">
        <v>18</v>
      </c>
      <c r="L2535" s="1" t="s">
        <v>19</v>
      </c>
      <c r="M2535" s="1" t="s">
        <v>19</v>
      </c>
      <c r="N2535">
        <v>32</v>
      </c>
      <c r="O2535" s="4">
        <v>2.4652777777777776E-3</v>
      </c>
      <c r="P2535">
        <v>4</v>
      </c>
    </row>
    <row r="2536" spans="1:16" x14ac:dyDescent="0.3">
      <c r="A2536">
        <v>2535</v>
      </c>
      <c r="B2536" s="1" t="s">
        <v>27</v>
      </c>
      <c r="C2536" s="2">
        <v>44241</v>
      </c>
      <c r="D2536">
        <v>2</v>
      </c>
      <c r="E2536" s="1" t="s">
        <v>38</v>
      </c>
      <c r="F2536">
        <v>3</v>
      </c>
      <c r="G2536">
        <v>14</v>
      </c>
      <c r="H2536" s="1" t="s">
        <v>33</v>
      </c>
      <c r="I2536" s="3">
        <v>0.38</v>
      </c>
      <c r="J2536">
        <v>9</v>
      </c>
      <c r="K2536" s="1" t="s">
        <v>25</v>
      </c>
      <c r="L2536" s="1" t="s">
        <v>19</v>
      </c>
      <c r="M2536" s="1" t="s">
        <v>19</v>
      </c>
      <c r="N2536">
        <v>119</v>
      </c>
      <c r="O2536" s="4">
        <v>2.9861111111111113E-3</v>
      </c>
      <c r="P2536">
        <v>4</v>
      </c>
    </row>
    <row r="2537" spans="1:16" x14ac:dyDescent="0.3">
      <c r="A2537">
        <v>2536</v>
      </c>
      <c r="B2537" s="1" t="s">
        <v>24</v>
      </c>
      <c r="C2537" s="2">
        <v>44241</v>
      </c>
      <c r="D2537">
        <v>2</v>
      </c>
      <c r="E2537" s="1" t="s">
        <v>38</v>
      </c>
      <c r="F2537">
        <v>3</v>
      </c>
      <c r="G2537">
        <v>14</v>
      </c>
      <c r="H2537" s="1" t="s">
        <v>33</v>
      </c>
      <c r="I2537" s="3">
        <v>0.38</v>
      </c>
      <c r="J2537">
        <v>9</v>
      </c>
      <c r="K2537" s="1" t="s">
        <v>18</v>
      </c>
      <c r="L2537" s="1" t="s">
        <v>19</v>
      </c>
      <c r="M2537" s="1" t="s">
        <v>19</v>
      </c>
      <c r="N2537">
        <v>112</v>
      </c>
      <c r="O2537" s="4">
        <v>3.1134259259259257E-3</v>
      </c>
      <c r="P2537">
        <v>2</v>
      </c>
    </row>
    <row r="2538" spans="1:16" x14ac:dyDescent="0.3">
      <c r="A2538">
        <v>2537</v>
      </c>
      <c r="B2538" s="1" t="s">
        <v>23</v>
      </c>
      <c r="C2538" s="2">
        <v>44241</v>
      </c>
      <c r="D2538">
        <v>2</v>
      </c>
      <c r="E2538" s="1" t="s">
        <v>38</v>
      </c>
      <c r="F2538">
        <v>3</v>
      </c>
      <c r="G2538">
        <v>14</v>
      </c>
      <c r="H2538" s="1" t="s">
        <v>33</v>
      </c>
      <c r="I2538" s="3">
        <v>0.4020023148148148</v>
      </c>
      <c r="J2538">
        <v>9</v>
      </c>
      <c r="K2538" s="1" t="s">
        <v>21</v>
      </c>
      <c r="L2538" s="1" t="s">
        <v>19</v>
      </c>
      <c r="M2538" s="1" t="s">
        <v>19</v>
      </c>
      <c r="N2538">
        <v>49</v>
      </c>
      <c r="O2538" s="4">
        <v>2.8935185185185184E-3</v>
      </c>
      <c r="P2538">
        <v>1</v>
      </c>
    </row>
    <row r="2539" spans="1:16" x14ac:dyDescent="0.3">
      <c r="A2539">
        <v>2538</v>
      </c>
      <c r="B2539" s="1" t="s">
        <v>23</v>
      </c>
      <c r="C2539" s="2">
        <v>44241</v>
      </c>
      <c r="D2539">
        <v>2</v>
      </c>
      <c r="E2539" s="1" t="s">
        <v>38</v>
      </c>
      <c r="F2539">
        <v>3</v>
      </c>
      <c r="G2539">
        <v>14</v>
      </c>
      <c r="H2539" s="1" t="s">
        <v>33</v>
      </c>
      <c r="I2539" s="3">
        <v>0.4020023148148148</v>
      </c>
      <c r="J2539">
        <v>9</v>
      </c>
      <c r="K2539" s="1" t="s">
        <v>18</v>
      </c>
      <c r="L2539" s="1" t="s">
        <v>22</v>
      </c>
      <c r="M2539" s="1" t="s">
        <v>22</v>
      </c>
      <c r="N2539"/>
      <c r="O2539" s="4"/>
    </row>
    <row r="2540" spans="1:16" x14ac:dyDescent="0.3">
      <c r="A2540">
        <v>2539</v>
      </c>
      <c r="B2540" s="1" t="s">
        <v>29</v>
      </c>
      <c r="C2540" s="2">
        <v>44241</v>
      </c>
      <c r="D2540">
        <v>2</v>
      </c>
      <c r="E2540" s="1" t="s">
        <v>38</v>
      </c>
      <c r="F2540">
        <v>3</v>
      </c>
      <c r="G2540">
        <v>14</v>
      </c>
      <c r="H2540" s="1" t="s">
        <v>33</v>
      </c>
      <c r="I2540" s="3">
        <v>0.4070023148148148</v>
      </c>
      <c r="J2540">
        <v>9</v>
      </c>
      <c r="K2540" s="1" t="s">
        <v>26</v>
      </c>
      <c r="L2540" s="1" t="s">
        <v>19</v>
      </c>
      <c r="M2540" s="1" t="s">
        <v>19</v>
      </c>
      <c r="N2540">
        <v>74</v>
      </c>
      <c r="O2540" s="4">
        <v>3.4027777777777776E-3</v>
      </c>
      <c r="P2540">
        <v>3</v>
      </c>
    </row>
    <row r="2541" spans="1:16" x14ac:dyDescent="0.3">
      <c r="A2541">
        <v>2540</v>
      </c>
      <c r="B2541" s="1" t="s">
        <v>24</v>
      </c>
      <c r="C2541" s="2">
        <v>44241</v>
      </c>
      <c r="D2541">
        <v>2</v>
      </c>
      <c r="E2541" s="1" t="s">
        <v>38</v>
      </c>
      <c r="F2541">
        <v>3</v>
      </c>
      <c r="G2541">
        <v>14</v>
      </c>
      <c r="H2541" s="1" t="s">
        <v>33</v>
      </c>
      <c r="I2541" s="3">
        <v>0.4070023148148148</v>
      </c>
      <c r="J2541">
        <v>9</v>
      </c>
      <c r="K2541" s="1" t="s">
        <v>28</v>
      </c>
      <c r="L2541" s="1" t="s">
        <v>19</v>
      </c>
      <c r="M2541" s="1" t="s">
        <v>22</v>
      </c>
      <c r="N2541">
        <v>117</v>
      </c>
      <c r="O2541" s="4">
        <v>1.9097222222222222E-3</v>
      </c>
      <c r="P2541">
        <v>4</v>
      </c>
    </row>
    <row r="2542" spans="1:16" x14ac:dyDescent="0.3">
      <c r="A2542">
        <v>2541</v>
      </c>
      <c r="B2542" s="1" t="s">
        <v>27</v>
      </c>
      <c r="C2542" s="2">
        <v>44241</v>
      </c>
      <c r="D2542">
        <v>2</v>
      </c>
      <c r="E2542" s="1" t="s">
        <v>38</v>
      </c>
      <c r="F2542">
        <v>3</v>
      </c>
      <c r="G2542">
        <v>14</v>
      </c>
      <c r="H2542" s="1" t="s">
        <v>33</v>
      </c>
      <c r="I2542" s="3">
        <v>0.40900462962962963</v>
      </c>
      <c r="J2542">
        <v>9</v>
      </c>
      <c r="K2542" s="1" t="s">
        <v>18</v>
      </c>
      <c r="L2542" s="1" t="s">
        <v>22</v>
      </c>
      <c r="M2542" s="1" t="s">
        <v>22</v>
      </c>
      <c r="N2542"/>
      <c r="O2542" s="4"/>
    </row>
    <row r="2543" spans="1:16" x14ac:dyDescent="0.3">
      <c r="A2543">
        <v>2542</v>
      </c>
      <c r="B2543" s="1" t="s">
        <v>15</v>
      </c>
      <c r="C2543" s="2">
        <v>44241</v>
      </c>
      <c r="D2543">
        <v>2</v>
      </c>
      <c r="E2543" s="1" t="s">
        <v>38</v>
      </c>
      <c r="F2543">
        <v>3</v>
      </c>
      <c r="G2543">
        <v>14</v>
      </c>
      <c r="H2543" s="1" t="s">
        <v>33</v>
      </c>
      <c r="I2543" s="3">
        <v>0.40900462962962963</v>
      </c>
      <c r="J2543">
        <v>9</v>
      </c>
      <c r="K2543" s="1" t="s">
        <v>26</v>
      </c>
      <c r="L2543" s="1" t="s">
        <v>19</v>
      </c>
      <c r="M2543" s="1" t="s">
        <v>19</v>
      </c>
      <c r="N2543">
        <v>40</v>
      </c>
      <c r="O2543" s="4">
        <v>4.7569444444444447E-3</v>
      </c>
      <c r="P2543">
        <v>1</v>
      </c>
    </row>
    <row r="2544" spans="1:16" x14ac:dyDescent="0.3">
      <c r="A2544">
        <v>2543</v>
      </c>
      <c r="B2544" s="1" t="s">
        <v>30</v>
      </c>
      <c r="C2544" s="2">
        <v>44241</v>
      </c>
      <c r="D2544">
        <v>2</v>
      </c>
      <c r="E2544" s="1" t="s">
        <v>38</v>
      </c>
      <c r="F2544">
        <v>3</v>
      </c>
      <c r="G2544">
        <v>14</v>
      </c>
      <c r="H2544" s="1" t="s">
        <v>33</v>
      </c>
      <c r="I2544" s="3">
        <v>0.43400462962962966</v>
      </c>
      <c r="J2544">
        <v>10</v>
      </c>
      <c r="K2544" s="1" t="s">
        <v>18</v>
      </c>
      <c r="L2544" s="1" t="s">
        <v>19</v>
      </c>
      <c r="M2544" s="1" t="s">
        <v>19</v>
      </c>
      <c r="N2544">
        <v>87</v>
      </c>
      <c r="O2544" s="4">
        <v>3.3912037037037036E-3</v>
      </c>
      <c r="P2544">
        <v>5</v>
      </c>
    </row>
    <row r="2545" spans="1:16" x14ac:dyDescent="0.3">
      <c r="A2545">
        <v>2544</v>
      </c>
      <c r="B2545" s="1" t="s">
        <v>30</v>
      </c>
      <c r="C2545" s="2">
        <v>44241</v>
      </c>
      <c r="D2545">
        <v>2</v>
      </c>
      <c r="E2545" s="1" t="s">
        <v>38</v>
      </c>
      <c r="F2545">
        <v>3</v>
      </c>
      <c r="G2545">
        <v>14</v>
      </c>
      <c r="H2545" s="1" t="s">
        <v>33</v>
      </c>
      <c r="I2545" s="3">
        <v>0.43400462962962966</v>
      </c>
      <c r="J2545">
        <v>10</v>
      </c>
      <c r="K2545" s="1" t="s">
        <v>28</v>
      </c>
      <c r="L2545" s="1" t="s">
        <v>19</v>
      </c>
      <c r="M2545" s="1" t="s">
        <v>19</v>
      </c>
      <c r="N2545">
        <v>58</v>
      </c>
      <c r="O2545" s="4">
        <v>9.7222222222222219E-4</v>
      </c>
      <c r="P2545">
        <v>4</v>
      </c>
    </row>
    <row r="2546" spans="1:16" x14ac:dyDescent="0.3">
      <c r="A2546">
        <v>2545</v>
      </c>
      <c r="B2546" s="1" t="s">
        <v>20</v>
      </c>
      <c r="C2546" s="2">
        <v>44241</v>
      </c>
      <c r="D2546">
        <v>2</v>
      </c>
      <c r="E2546" s="1" t="s">
        <v>38</v>
      </c>
      <c r="F2546">
        <v>3</v>
      </c>
      <c r="G2546">
        <v>14</v>
      </c>
      <c r="H2546" s="1" t="s">
        <v>33</v>
      </c>
      <c r="I2546" s="3">
        <v>0.43799768518518517</v>
      </c>
      <c r="J2546">
        <v>10</v>
      </c>
      <c r="K2546" s="1" t="s">
        <v>21</v>
      </c>
      <c r="L2546" s="1" t="s">
        <v>19</v>
      </c>
      <c r="M2546" s="1" t="s">
        <v>19</v>
      </c>
      <c r="N2546">
        <v>84</v>
      </c>
      <c r="O2546" s="4">
        <v>4.1666666666666666E-3</v>
      </c>
      <c r="P2546">
        <v>4</v>
      </c>
    </row>
    <row r="2547" spans="1:16" x14ac:dyDescent="0.3">
      <c r="A2547">
        <v>2546</v>
      </c>
      <c r="B2547" s="1" t="s">
        <v>27</v>
      </c>
      <c r="C2547" s="2">
        <v>44241</v>
      </c>
      <c r="D2547">
        <v>2</v>
      </c>
      <c r="E2547" s="1" t="s">
        <v>38</v>
      </c>
      <c r="F2547">
        <v>3</v>
      </c>
      <c r="G2547">
        <v>14</v>
      </c>
      <c r="H2547" s="1" t="s">
        <v>33</v>
      </c>
      <c r="I2547" s="3">
        <v>0.43799768518518517</v>
      </c>
      <c r="J2547">
        <v>10</v>
      </c>
      <c r="K2547" s="1" t="s">
        <v>25</v>
      </c>
      <c r="L2547" s="1" t="s">
        <v>19</v>
      </c>
      <c r="M2547" s="1" t="s">
        <v>19</v>
      </c>
      <c r="N2547">
        <v>54</v>
      </c>
      <c r="O2547" s="4">
        <v>1.5856481481481481E-3</v>
      </c>
      <c r="P2547">
        <v>2</v>
      </c>
    </row>
    <row r="2548" spans="1:16" x14ac:dyDescent="0.3">
      <c r="A2548">
        <v>2547</v>
      </c>
      <c r="B2548" s="1" t="s">
        <v>31</v>
      </c>
      <c r="C2548" s="2">
        <v>44241</v>
      </c>
      <c r="D2548">
        <v>2</v>
      </c>
      <c r="E2548" s="1" t="s">
        <v>38</v>
      </c>
      <c r="F2548">
        <v>3</v>
      </c>
      <c r="G2548">
        <v>14</v>
      </c>
      <c r="H2548" s="1" t="s">
        <v>33</v>
      </c>
      <c r="I2548" s="3">
        <v>0.45299768518518518</v>
      </c>
      <c r="J2548">
        <v>10</v>
      </c>
      <c r="K2548" s="1" t="s">
        <v>18</v>
      </c>
      <c r="L2548" s="1" t="s">
        <v>19</v>
      </c>
      <c r="M2548" s="1" t="s">
        <v>19</v>
      </c>
      <c r="N2548">
        <v>13</v>
      </c>
      <c r="O2548" s="4">
        <v>3.8888888888888888E-3</v>
      </c>
      <c r="P2548">
        <v>5</v>
      </c>
    </row>
    <row r="2549" spans="1:16" x14ac:dyDescent="0.3">
      <c r="A2549">
        <v>2548</v>
      </c>
      <c r="B2549" s="1" t="s">
        <v>15</v>
      </c>
      <c r="C2549" s="2">
        <v>44241</v>
      </c>
      <c r="D2549">
        <v>2</v>
      </c>
      <c r="E2549" s="1" t="s">
        <v>38</v>
      </c>
      <c r="F2549">
        <v>3</v>
      </c>
      <c r="G2549">
        <v>14</v>
      </c>
      <c r="H2549" s="1" t="s">
        <v>33</v>
      </c>
      <c r="I2549" s="3">
        <v>0.45299768518518518</v>
      </c>
      <c r="J2549">
        <v>10</v>
      </c>
      <c r="K2549" s="1" t="s">
        <v>21</v>
      </c>
      <c r="L2549" s="1" t="s">
        <v>22</v>
      </c>
      <c r="M2549" s="1" t="s">
        <v>22</v>
      </c>
      <c r="N2549"/>
      <c r="O2549" s="4"/>
    </row>
    <row r="2550" spans="1:16" x14ac:dyDescent="0.3">
      <c r="A2550">
        <v>2549</v>
      </c>
      <c r="B2550" s="1" t="s">
        <v>27</v>
      </c>
      <c r="C2550" s="2">
        <v>44241</v>
      </c>
      <c r="D2550">
        <v>2</v>
      </c>
      <c r="E2550" s="1" t="s">
        <v>38</v>
      </c>
      <c r="F2550">
        <v>3</v>
      </c>
      <c r="G2550">
        <v>14</v>
      </c>
      <c r="H2550" s="1" t="s">
        <v>33</v>
      </c>
      <c r="I2550" s="3">
        <v>0.49599537037037039</v>
      </c>
      <c r="J2550">
        <v>11</v>
      </c>
      <c r="K2550" s="1" t="s">
        <v>21</v>
      </c>
      <c r="L2550" s="1" t="s">
        <v>19</v>
      </c>
      <c r="M2550" s="1" t="s">
        <v>19</v>
      </c>
      <c r="N2550">
        <v>42</v>
      </c>
      <c r="O2550" s="4">
        <v>4.1666666666666669E-4</v>
      </c>
      <c r="P2550">
        <v>4</v>
      </c>
    </row>
    <row r="2551" spans="1:16" x14ac:dyDescent="0.3">
      <c r="A2551">
        <v>2550</v>
      </c>
      <c r="B2551" s="1" t="s">
        <v>23</v>
      </c>
      <c r="C2551" s="2">
        <v>44241</v>
      </c>
      <c r="D2551">
        <v>2</v>
      </c>
      <c r="E2551" s="1" t="s">
        <v>38</v>
      </c>
      <c r="F2551">
        <v>3</v>
      </c>
      <c r="G2551">
        <v>14</v>
      </c>
      <c r="H2551" s="1" t="s">
        <v>33</v>
      </c>
      <c r="I2551" s="3">
        <v>0.49599537037037039</v>
      </c>
      <c r="J2551">
        <v>11</v>
      </c>
      <c r="K2551" s="1" t="s">
        <v>25</v>
      </c>
      <c r="L2551" s="1" t="s">
        <v>19</v>
      </c>
      <c r="M2551" s="1" t="s">
        <v>19</v>
      </c>
      <c r="N2551">
        <v>12</v>
      </c>
      <c r="O2551" s="4">
        <v>1.8055555555555555E-3</v>
      </c>
      <c r="P2551">
        <v>1</v>
      </c>
    </row>
    <row r="2552" spans="1:16" x14ac:dyDescent="0.3">
      <c r="A2552">
        <v>2551</v>
      </c>
      <c r="B2552" s="1" t="s">
        <v>15</v>
      </c>
      <c r="C2552" s="2">
        <v>44241</v>
      </c>
      <c r="D2552">
        <v>2</v>
      </c>
      <c r="E2552" s="1" t="s">
        <v>38</v>
      </c>
      <c r="F2552">
        <v>3</v>
      </c>
      <c r="G2552">
        <v>14</v>
      </c>
      <c r="H2552" s="1" t="s">
        <v>33</v>
      </c>
      <c r="I2552" s="3">
        <v>0.52200231481481485</v>
      </c>
      <c r="J2552">
        <v>12</v>
      </c>
      <c r="K2552" s="1" t="s">
        <v>26</v>
      </c>
      <c r="L2552" s="1" t="s">
        <v>19</v>
      </c>
      <c r="M2552" s="1" t="s">
        <v>19</v>
      </c>
      <c r="N2552">
        <v>13</v>
      </c>
      <c r="O2552" s="4">
        <v>3.2407407407407406E-3</v>
      </c>
      <c r="P2552">
        <v>3</v>
      </c>
    </row>
    <row r="2553" spans="1:16" x14ac:dyDescent="0.3">
      <c r="A2553">
        <v>2552</v>
      </c>
      <c r="B2553" s="1" t="s">
        <v>24</v>
      </c>
      <c r="C2553" s="2">
        <v>44241</v>
      </c>
      <c r="D2553">
        <v>2</v>
      </c>
      <c r="E2553" s="1" t="s">
        <v>38</v>
      </c>
      <c r="F2553">
        <v>3</v>
      </c>
      <c r="G2553">
        <v>14</v>
      </c>
      <c r="H2553" s="1" t="s">
        <v>33</v>
      </c>
      <c r="I2553" s="3">
        <v>0.52200231481481485</v>
      </c>
      <c r="J2553">
        <v>12</v>
      </c>
      <c r="K2553" s="1" t="s">
        <v>18</v>
      </c>
      <c r="L2553" s="1" t="s">
        <v>22</v>
      </c>
      <c r="M2553" s="1" t="s">
        <v>22</v>
      </c>
      <c r="N2553"/>
      <c r="O2553" s="4"/>
    </row>
    <row r="2554" spans="1:16" x14ac:dyDescent="0.3">
      <c r="A2554">
        <v>2553</v>
      </c>
      <c r="B2554" s="1" t="s">
        <v>15</v>
      </c>
      <c r="C2554" s="2">
        <v>44241</v>
      </c>
      <c r="D2554">
        <v>2</v>
      </c>
      <c r="E2554" s="1" t="s">
        <v>38</v>
      </c>
      <c r="F2554">
        <v>3</v>
      </c>
      <c r="G2554">
        <v>14</v>
      </c>
      <c r="H2554" s="1" t="s">
        <v>33</v>
      </c>
      <c r="I2554" s="3">
        <v>0.52900462962962957</v>
      </c>
      <c r="J2554">
        <v>12</v>
      </c>
      <c r="K2554" s="1" t="s">
        <v>28</v>
      </c>
      <c r="L2554" s="1" t="s">
        <v>19</v>
      </c>
      <c r="M2554" s="1" t="s">
        <v>19</v>
      </c>
      <c r="N2554">
        <v>100</v>
      </c>
      <c r="O2554" s="4">
        <v>2.2106481481481482E-3</v>
      </c>
      <c r="P2554">
        <v>5</v>
      </c>
    </row>
    <row r="2555" spans="1:16" x14ac:dyDescent="0.3">
      <c r="A2555">
        <v>2554</v>
      </c>
      <c r="B2555" s="1" t="s">
        <v>29</v>
      </c>
      <c r="C2555" s="2">
        <v>44241</v>
      </c>
      <c r="D2555">
        <v>2</v>
      </c>
      <c r="E2555" s="1" t="s">
        <v>38</v>
      </c>
      <c r="F2555">
        <v>3</v>
      </c>
      <c r="G2555">
        <v>14</v>
      </c>
      <c r="H2555" s="1" t="s">
        <v>33</v>
      </c>
      <c r="I2555" s="3">
        <v>0.52900462962962957</v>
      </c>
      <c r="J2555">
        <v>12</v>
      </c>
      <c r="K2555" s="1" t="s">
        <v>25</v>
      </c>
      <c r="L2555" s="1" t="s">
        <v>19</v>
      </c>
      <c r="M2555" s="1" t="s">
        <v>19</v>
      </c>
      <c r="N2555">
        <v>70</v>
      </c>
      <c r="O2555" s="4">
        <v>8.1018518518518516E-4</v>
      </c>
      <c r="P2555">
        <v>2</v>
      </c>
    </row>
    <row r="2556" spans="1:16" x14ac:dyDescent="0.3">
      <c r="A2556">
        <v>2555</v>
      </c>
      <c r="B2556" s="1" t="s">
        <v>23</v>
      </c>
      <c r="C2556" s="2">
        <v>44241</v>
      </c>
      <c r="D2556">
        <v>2</v>
      </c>
      <c r="E2556" s="1" t="s">
        <v>38</v>
      </c>
      <c r="F2556">
        <v>3</v>
      </c>
      <c r="G2556">
        <v>14</v>
      </c>
      <c r="H2556" s="1" t="s">
        <v>33</v>
      </c>
      <c r="I2556" s="3">
        <v>0.54</v>
      </c>
      <c r="J2556">
        <v>12</v>
      </c>
      <c r="K2556" s="1" t="s">
        <v>28</v>
      </c>
      <c r="L2556" s="1" t="s">
        <v>22</v>
      </c>
      <c r="M2556" s="1" t="s">
        <v>22</v>
      </c>
      <c r="N2556"/>
      <c r="O2556" s="4"/>
    </row>
    <row r="2557" spans="1:16" x14ac:dyDescent="0.3">
      <c r="A2557">
        <v>2556</v>
      </c>
      <c r="B2557" s="1" t="s">
        <v>27</v>
      </c>
      <c r="C2557" s="2">
        <v>44241</v>
      </c>
      <c r="D2557">
        <v>2</v>
      </c>
      <c r="E2557" s="1" t="s">
        <v>38</v>
      </c>
      <c r="F2557">
        <v>3</v>
      </c>
      <c r="G2557">
        <v>14</v>
      </c>
      <c r="H2557" s="1" t="s">
        <v>33</v>
      </c>
      <c r="I2557" s="3">
        <v>0.54</v>
      </c>
      <c r="J2557">
        <v>12</v>
      </c>
      <c r="K2557" s="1" t="s">
        <v>21</v>
      </c>
      <c r="L2557" s="1" t="s">
        <v>22</v>
      </c>
      <c r="M2557" s="1" t="s">
        <v>22</v>
      </c>
      <c r="N2557"/>
      <c r="O2557" s="4"/>
    </row>
    <row r="2558" spans="1:16" x14ac:dyDescent="0.3">
      <c r="A2558">
        <v>2557</v>
      </c>
      <c r="B2558" s="1" t="s">
        <v>20</v>
      </c>
      <c r="C2558" s="2">
        <v>44241</v>
      </c>
      <c r="D2558">
        <v>2</v>
      </c>
      <c r="E2558" s="1" t="s">
        <v>38</v>
      </c>
      <c r="F2558">
        <v>3</v>
      </c>
      <c r="G2558">
        <v>14</v>
      </c>
      <c r="H2558" s="1" t="s">
        <v>33</v>
      </c>
      <c r="I2558" s="3">
        <v>0.55099537037037039</v>
      </c>
      <c r="J2558">
        <v>13</v>
      </c>
      <c r="K2558" s="1" t="s">
        <v>21</v>
      </c>
      <c r="L2558" s="1" t="s">
        <v>19</v>
      </c>
      <c r="M2558" s="1" t="s">
        <v>19</v>
      </c>
      <c r="N2558">
        <v>102</v>
      </c>
      <c r="O2558" s="4">
        <v>4.0856481481481481E-3</v>
      </c>
      <c r="P2558">
        <v>4</v>
      </c>
    </row>
    <row r="2559" spans="1:16" x14ac:dyDescent="0.3">
      <c r="A2559">
        <v>2558</v>
      </c>
      <c r="B2559" s="1" t="s">
        <v>20</v>
      </c>
      <c r="C2559" s="2">
        <v>44241</v>
      </c>
      <c r="D2559">
        <v>2</v>
      </c>
      <c r="E2559" s="1" t="s">
        <v>38</v>
      </c>
      <c r="F2559">
        <v>3</v>
      </c>
      <c r="G2559">
        <v>14</v>
      </c>
      <c r="H2559" s="1" t="s">
        <v>33</v>
      </c>
      <c r="I2559" s="3">
        <v>0.55099537037037039</v>
      </c>
      <c r="J2559">
        <v>13</v>
      </c>
      <c r="K2559" s="1" t="s">
        <v>21</v>
      </c>
      <c r="L2559" s="1" t="s">
        <v>19</v>
      </c>
      <c r="M2559" s="1" t="s">
        <v>19</v>
      </c>
      <c r="N2559">
        <v>82</v>
      </c>
      <c r="O2559" s="4">
        <v>2.3032407407407407E-3</v>
      </c>
      <c r="P2559">
        <v>3</v>
      </c>
    </row>
    <row r="2560" spans="1:16" x14ac:dyDescent="0.3">
      <c r="A2560">
        <v>2559</v>
      </c>
      <c r="B2560" s="1" t="s">
        <v>29</v>
      </c>
      <c r="C2560" s="2">
        <v>44241</v>
      </c>
      <c r="D2560">
        <v>2</v>
      </c>
      <c r="E2560" s="1" t="s">
        <v>38</v>
      </c>
      <c r="F2560">
        <v>3</v>
      </c>
      <c r="G2560">
        <v>14</v>
      </c>
      <c r="H2560" s="1" t="s">
        <v>33</v>
      </c>
      <c r="I2560" s="3">
        <v>0.56000000000000005</v>
      </c>
      <c r="J2560">
        <v>13</v>
      </c>
      <c r="K2560" s="1" t="s">
        <v>28</v>
      </c>
      <c r="L2560" s="1" t="s">
        <v>19</v>
      </c>
      <c r="M2560" s="1" t="s">
        <v>22</v>
      </c>
      <c r="N2560">
        <v>24</v>
      </c>
      <c r="O2560" s="4">
        <v>2.8587962962962963E-3</v>
      </c>
      <c r="P2560">
        <v>5</v>
      </c>
    </row>
    <row r="2561" spans="1:16" x14ac:dyDescent="0.3">
      <c r="A2561">
        <v>2560</v>
      </c>
      <c r="B2561" s="1" t="s">
        <v>23</v>
      </c>
      <c r="C2561" s="2">
        <v>44241</v>
      </c>
      <c r="D2561">
        <v>2</v>
      </c>
      <c r="E2561" s="1" t="s">
        <v>38</v>
      </c>
      <c r="F2561">
        <v>3</v>
      </c>
      <c r="G2561">
        <v>14</v>
      </c>
      <c r="H2561" s="1" t="s">
        <v>33</v>
      </c>
      <c r="I2561" s="3">
        <v>0.56000000000000005</v>
      </c>
      <c r="J2561">
        <v>13</v>
      </c>
      <c r="K2561" s="1" t="s">
        <v>26</v>
      </c>
      <c r="L2561" s="1" t="s">
        <v>19</v>
      </c>
      <c r="M2561" s="1" t="s">
        <v>19</v>
      </c>
      <c r="N2561">
        <v>10</v>
      </c>
      <c r="O2561" s="4">
        <v>1.1458333333333333E-3</v>
      </c>
      <c r="P2561">
        <v>5</v>
      </c>
    </row>
    <row r="2562" spans="1:16" x14ac:dyDescent="0.3">
      <c r="A2562">
        <v>2561</v>
      </c>
      <c r="B2562" s="1" t="s">
        <v>27</v>
      </c>
      <c r="C2562" s="2">
        <v>44241</v>
      </c>
      <c r="D2562">
        <v>2</v>
      </c>
      <c r="E2562" s="1" t="s">
        <v>38</v>
      </c>
      <c r="F2562">
        <v>3</v>
      </c>
      <c r="G2562">
        <v>14</v>
      </c>
      <c r="H2562" s="1" t="s">
        <v>33</v>
      </c>
      <c r="I2562" s="3">
        <v>0.57400462962962961</v>
      </c>
      <c r="J2562">
        <v>13</v>
      </c>
      <c r="K2562" s="1" t="s">
        <v>25</v>
      </c>
      <c r="L2562" s="1" t="s">
        <v>22</v>
      </c>
      <c r="M2562" s="1" t="s">
        <v>22</v>
      </c>
      <c r="N2562"/>
      <c r="O2562" s="4"/>
    </row>
    <row r="2563" spans="1:16" x14ac:dyDescent="0.3">
      <c r="A2563">
        <v>2562</v>
      </c>
      <c r="B2563" s="1" t="s">
        <v>23</v>
      </c>
      <c r="C2563" s="2">
        <v>44241</v>
      </c>
      <c r="D2563">
        <v>2</v>
      </c>
      <c r="E2563" s="1" t="s">
        <v>38</v>
      </c>
      <c r="F2563">
        <v>3</v>
      </c>
      <c r="G2563">
        <v>14</v>
      </c>
      <c r="H2563" s="1" t="s">
        <v>33</v>
      </c>
      <c r="I2563" s="3">
        <v>0.57400462962962961</v>
      </c>
      <c r="J2563">
        <v>13</v>
      </c>
      <c r="K2563" s="1" t="s">
        <v>28</v>
      </c>
      <c r="L2563" s="1" t="s">
        <v>19</v>
      </c>
      <c r="M2563" s="1" t="s">
        <v>19</v>
      </c>
      <c r="N2563">
        <v>80</v>
      </c>
      <c r="O2563" s="4">
        <v>3.4837962962962965E-3</v>
      </c>
      <c r="P2563">
        <v>1</v>
      </c>
    </row>
    <row r="2564" spans="1:16" x14ac:dyDescent="0.3">
      <c r="A2564">
        <v>2563</v>
      </c>
      <c r="B2564" s="1" t="s">
        <v>23</v>
      </c>
      <c r="C2564" s="2">
        <v>44241</v>
      </c>
      <c r="D2564">
        <v>2</v>
      </c>
      <c r="E2564" s="1" t="s">
        <v>38</v>
      </c>
      <c r="F2564">
        <v>3</v>
      </c>
      <c r="G2564">
        <v>14</v>
      </c>
      <c r="H2564" s="1" t="s">
        <v>33</v>
      </c>
      <c r="I2564" s="3">
        <v>0.57700231481481479</v>
      </c>
      <c r="J2564">
        <v>13</v>
      </c>
      <c r="K2564" s="1" t="s">
        <v>21</v>
      </c>
      <c r="L2564" s="1" t="s">
        <v>19</v>
      </c>
      <c r="M2564" s="1" t="s">
        <v>19</v>
      </c>
      <c r="N2564">
        <v>63</v>
      </c>
      <c r="O2564" s="4">
        <v>4.3287037037037035E-3</v>
      </c>
      <c r="P2564">
        <v>4</v>
      </c>
    </row>
    <row r="2565" spans="1:16" x14ac:dyDescent="0.3">
      <c r="A2565">
        <v>2564</v>
      </c>
      <c r="B2565" s="1" t="s">
        <v>24</v>
      </c>
      <c r="C2565" s="2">
        <v>44241</v>
      </c>
      <c r="D2565">
        <v>2</v>
      </c>
      <c r="E2565" s="1" t="s">
        <v>38</v>
      </c>
      <c r="F2565">
        <v>3</v>
      </c>
      <c r="G2565">
        <v>14</v>
      </c>
      <c r="H2565" s="1" t="s">
        <v>33</v>
      </c>
      <c r="I2565" s="3">
        <v>0.57700231481481479</v>
      </c>
      <c r="J2565">
        <v>13</v>
      </c>
      <c r="K2565" s="1" t="s">
        <v>18</v>
      </c>
      <c r="L2565" s="1" t="s">
        <v>19</v>
      </c>
      <c r="M2565" s="1" t="s">
        <v>19</v>
      </c>
      <c r="N2565">
        <v>43</v>
      </c>
      <c r="O2565" s="4">
        <v>4.7800925925925927E-3</v>
      </c>
      <c r="P2565">
        <v>4</v>
      </c>
    </row>
    <row r="2566" spans="1:16" x14ac:dyDescent="0.3">
      <c r="A2566">
        <v>2565</v>
      </c>
      <c r="B2566" s="1" t="s">
        <v>31</v>
      </c>
      <c r="C2566" s="2">
        <v>44241</v>
      </c>
      <c r="D2566">
        <v>2</v>
      </c>
      <c r="E2566" s="1" t="s">
        <v>38</v>
      </c>
      <c r="F2566">
        <v>3</v>
      </c>
      <c r="G2566">
        <v>14</v>
      </c>
      <c r="H2566" s="1" t="s">
        <v>33</v>
      </c>
      <c r="I2566" s="3">
        <v>0.59799768518518515</v>
      </c>
      <c r="J2566">
        <v>14</v>
      </c>
      <c r="K2566" s="1" t="s">
        <v>25</v>
      </c>
      <c r="L2566" s="1" t="s">
        <v>22</v>
      </c>
      <c r="M2566" s="1" t="s">
        <v>22</v>
      </c>
      <c r="N2566"/>
      <c r="O2566" s="4"/>
    </row>
    <row r="2567" spans="1:16" x14ac:dyDescent="0.3">
      <c r="A2567">
        <v>2566</v>
      </c>
      <c r="B2567" s="1" t="s">
        <v>15</v>
      </c>
      <c r="C2567" s="2">
        <v>44241</v>
      </c>
      <c r="D2567">
        <v>2</v>
      </c>
      <c r="E2567" s="1" t="s">
        <v>38</v>
      </c>
      <c r="F2567">
        <v>3</v>
      </c>
      <c r="G2567">
        <v>14</v>
      </c>
      <c r="H2567" s="1" t="s">
        <v>33</v>
      </c>
      <c r="I2567" s="3">
        <v>0.59799768518518515</v>
      </c>
      <c r="J2567">
        <v>14</v>
      </c>
      <c r="K2567" s="1" t="s">
        <v>25</v>
      </c>
      <c r="L2567" s="1" t="s">
        <v>19</v>
      </c>
      <c r="M2567" s="1" t="s">
        <v>19</v>
      </c>
      <c r="N2567">
        <v>87</v>
      </c>
      <c r="O2567" s="4">
        <v>1.4120370370370369E-3</v>
      </c>
      <c r="P2567">
        <v>4</v>
      </c>
    </row>
    <row r="2568" spans="1:16" x14ac:dyDescent="0.3">
      <c r="A2568">
        <v>2567</v>
      </c>
      <c r="B2568" s="1" t="s">
        <v>29</v>
      </c>
      <c r="C2568" s="2">
        <v>44241</v>
      </c>
      <c r="D2568">
        <v>2</v>
      </c>
      <c r="E2568" s="1" t="s">
        <v>38</v>
      </c>
      <c r="F2568">
        <v>3</v>
      </c>
      <c r="G2568">
        <v>14</v>
      </c>
      <c r="H2568" s="1" t="s">
        <v>33</v>
      </c>
      <c r="I2568" s="3">
        <v>0.6</v>
      </c>
      <c r="J2568">
        <v>14</v>
      </c>
      <c r="K2568" s="1" t="s">
        <v>21</v>
      </c>
      <c r="L2568" s="1" t="s">
        <v>19</v>
      </c>
      <c r="M2568" s="1" t="s">
        <v>19</v>
      </c>
      <c r="N2568">
        <v>125</v>
      </c>
      <c r="O2568" s="4">
        <v>4.2129629629629626E-3</v>
      </c>
      <c r="P2568">
        <v>4</v>
      </c>
    </row>
    <row r="2569" spans="1:16" x14ac:dyDescent="0.3">
      <c r="A2569">
        <v>2568</v>
      </c>
      <c r="B2569" s="1" t="s">
        <v>23</v>
      </c>
      <c r="C2569" s="2">
        <v>44241</v>
      </c>
      <c r="D2569">
        <v>2</v>
      </c>
      <c r="E2569" s="1" t="s">
        <v>38</v>
      </c>
      <c r="F2569">
        <v>3</v>
      </c>
      <c r="G2569">
        <v>14</v>
      </c>
      <c r="H2569" s="1" t="s">
        <v>33</v>
      </c>
      <c r="I2569" s="3">
        <v>0.6</v>
      </c>
      <c r="J2569">
        <v>14</v>
      </c>
      <c r="K2569" s="1" t="s">
        <v>25</v>
      </c>
      <c r="L2569" s="1" t="s">
        <v>19</v>
      </c>
      <c r="M2569" s="1" t="s">
        <v>19</v>
      </c>
      <c r="N2569">
        <v>56</v>
      </c>
      <c r="O2569" s="4">
        <v>2.685185185185185E-3</v>
      </c>
      <c r="P2569">
        <v>1</v>
      </c>
    </row>
    <row r="2570" spans="1:16" x14ac:dyDescent="0.3">
      <c r="A2570">
        <v>2569</v>
      </c>
      <c r="B2570" s="1" t="s">
        <v>24</v>
      </c>
      <c r="C2570" s="2">
        <v>44241</v>
      </c>
      <c r="D2570">
        <v>2</v>
      </c>
      <c r="E2570" s="1" t="s">
        <v>38</v>
      </c>
      <c r="F2570">
        <v>3</v>
      </c>
      <c r="G2570">
        <v>14</v>
      </c>
      <c r="H2570" s="1" t="s">
        <v>33</v>
      </c>
      <c r="I2570" s="3">
        <v>0.61799768518518516</v>
      </c>
      <c r="J2570">
        <v>14</v>
      </c>
      <c r="K2570" s="1" t="s">
        <v>25</v>
      </c>
      <c r="L2570" s="1" t="s">
        <v>19</v>
      </c>
      <c r="M2570" s="1" t="s">
        <v>19</v>
      </c>
      <c r="N2570">
        <v>88</v>
      </c>
      <c r="O2570" s="4">
        <v>2.6157407407407405E-3</v>
      </c>
      <c r="P2570">
        <v>3</v>
      </c>
    </row>
    <row r="2571" spans="1:16" x14ac:dyDescent="0.3">
      <c r="A2571">
        <v>2570</v>
      </c>
      <c r="B2571" s="1" t="s">
        <v>27</v>
      </c>
      <c r="C2571" s="2">
        <v>44241</v>
      </c>
      <c r="D2571">
        <v>2</v>
      </c>
      <c r="E2571" s="1" t="s">
        <v>38</v>
      </c>
      <c r="F2571">
        <v>3</v>
      </c>
      <c r="G2571">
        <v>14</v>
      </c>
      <c r="H2571" s="1" t="s">
        <v>33</v>
      </c>
      <c r="I2571" s="3">
        <v>0.61799768518518516</v>
      </c>
      <c r="J2571">
        <v>14</v>
      </c>
      <c r="K2571" s="1" t="s">
        <v>25</v>
      </c>
      <c r="L2571" s="1" t="s">
        <v>19</v>
      </c>
      <c r="M2571" s="1" t="s">
        <v>19</v>
      </c>
      <c r="N2571">
        <v>45</v>
      </c>
      <c r="O2571" s="4">
        <v>8.9120370370370373E-4</v>
      </c>
      <c r="P2571">
        <v>4</v>
      </c>
    </row>
    <row r="2572" spans="1:16" x14ac:dyDescent="0.3">
      <c r="A2572">
        <v>2571</v>
      </c>
      <c r="B2572" s="1" t="s">
        <v>31</v>
      </c>
      <c r="C2572" s="2">
        <v>44241</v>
      </c>
      <c r="D2572">
        <v>2</v>
      </c>
      <c r="E2572" s="1" t="s">
        <v>38</v>
      </c>
      <c r="F2572">
        <v>3</v>
      </c>
      <c r="G2572">
        <v>14</v>
      </c>
      <c r="H2572" s="1" t="s">
        <v>33</v>
      </c>
      <c r="I2572" s="3">
        <v>0.61900462962962965</v>
      </c>
      <c r="J2572">
        <v>14</v>
      </c>
      <c r="K2572" s="1" t="s">
        <v>21</v>
      </c>
      <c r="L2572" s="1" t="s">
        <v>19</v>
      </c>
      <c r="M2572" s="1" t="s">
        <v>19</v>
      </c>
      <c r="N2572">
        <v>24</v>
      </c>
      <c r="O2572" s="4">
        <v>1.4004629629629629E-3</v>
      </c>
      <c r="P2572">
        <v>4</v>
      </c>
    </row>
    <row r="2573" spans="1:16" x14ac:dyDescent="0.3">
      <c r="A2573">
        <v>2572</v>
      </c>
      <c r="B2573" s="1" t="s">
        <v>27</v>
      </c>
      <c r="C2573" s="2">
        <v>44241</v>
      </c>
      <c r="D2573">
        <v>2</v>
      </c>
      <c r="E2573" s="1" t="s">
        <v>38</v>
      </c>
      <c r="F2573">
        <v>3</v>
      </c>
      <c r="G2573">
        <v>14</v>
      </c>
      <c r="H2573" s="1" t="s">
        <v>33</v>
      </c>
      <c r="I2573" s="3">
        <v>0.61900462962962965</v>
      </c>
      <c r="J2573">
        <v>14</v>
      </c>
      <c r="K2573" s="1" t="s">
        <v>18</v>
      </c>
      <c r="L2573" s="1" t="s">
        <v>19</v>
      </c>
      <c r="M2573" s="1" t="s">
        <v>19</v>
      </c>
      <c r="N2573">
        <v>23</v>
      </c>
      <c r="O2573" s="4">
        <v>2.9166666666666668E-3</v>
      </c>
      <c r="P2573">
        <v>5</v>
      </c>
    </row>
    <row r="2574" spans="1:16" x14ac:dyDescent="0.3">
      <c r="A2574">
        <v>2573</v>
      </c>
      <c r="B2574" s="1" t="s">
        <v>20</v>
      </c>
      <c r="C2574" s="2">
        <v>44241</v>
      </c>
      <c r="D2574">
        <v>2</v>
      </c>
      <c r="E2574" s="1" t="s">
        <v>38</v>
      </c>
      <c r="F2574">
        <v>3</v>
      </c>
      <c r="G2574">
        <v>14</v>
      </c>
      <c r="H2574" s="1" t="s">
        <v>33</v>
      </c>
      <c r="I2574" s="3">
        <v>0.64900462962962968</v>
      </c>
      <c r="J2574">
        <v>15</v>
      </c>
      <c r="K2574" s="1" t="s">
        <v>25</v>
      </c>
      <c r="L2574" s="1" t="s">
        <v>19</v>
      </c>
      <c r="M2574" s="1" t="s">
        <v>19</v>
      </c>
      <c r="N2574">
        <v>66</v>
      </c>
      <c r="O2574" s="4">
        <v>4.7106481481481478E-3</v>
      </c>
      <c r="P2574">
        <v>5</v>
      </c>
    </row>
    <row r="2575" spans="1:16" x14ac:dyDescent="0.3">
      <c r="A2575">
        <v>2574</v>
      </c>
      <c r="B2575" s="1" t="s">
        <v>30</v>
      </c>
      <c r="C2575" s="2">
        <v>44241</v>
      </c>
      <c r="D2575">
        <v>2</v>
      </c>
      <c r="E2575" s="1" t="s">
        <v>38</v>
      </c>
      <c r="F2575">
        <v>3</v>
      </c>
      <c r="G2575">
        <v>14</v>
      </c>
      <c r="H2575" s="1" t="s">
        <v>33</v>
      </c>
      <c r="I2575" s="3">
        <v>0.64900462962962968</v>
      </c>
      <c r="J2575">
        <v>15</v>
      </c>
      <c r="K2575" s="1" t="s">
        <v>26</v>
      </c>
      <c r="L2575" s="1" t="s">
        <v>22</v>
      </c>
      <c r="M2575" s="1" t="s">
        <v>22</v>
      </c>
      <c r="N2575"/>
      <c r="O2575" s="4"/>
    </row>
    <row r="2576" spans="1:16" x14ac:dyDescent="0.3">
      <c r="A2576">
        <v>2575</v>
      </c>
      <c r="B2576" s="1" t="s">
        <v>29</v>
      </c>
      <c r="C2576" s="2">
        <v>44241</v>
      </c>
      <c r="D2576">
        <v>2</v>
      </c>
      <c r="E2576" s="1" t="s">
        <v>38</v>
      </c>
      <c r="F2576">
        <v>3</v>
      </c>
      <c r="G2576">
        <v>14</v>
      </c>
      <c r="H2576" s="1" t="s">
        <v>33</v>
      </c>
      <c r="I2576" s="3">
        <v>0.68599537037037039</v>
      </c>
      <c r="J2576">
        <v>16</v>
      </c>
      <c r="K2576" s="1" t="s">
        <v>28</v>
      </c>
      <c r="L2576" s="1" t="s">
        <v>19</v>
      </c>
      <c r="M2576" s="1" t="s">
        <v>19</v>
      </c>
      <c r="N2576">
        <v>67</v>
      </c>
      <c r="O2576" s="4">
        <v>1.0995370370370371E-3</v>
      </c>
      <c r="P2576">
        <v>4</v>
      </c>
    </row>
    <row r="2577" spans="1:16" x14ac:dyDescent="0.3">
      <c r="A2577">
        <v>2576</v>
      </c>
      <c r="B2577" s="1" t="s">
        <v>20</v>
      </c>
      <c r="C2577" s="2">
        <v>44241</v>
      </c>
      <c r="D2577">
        <v>2</v>
      </c>
      <c r="E2577" s="1" t="s">
        <v>38</v>
      </c>
      <c r="F2577">
        <v>3</v>
      </c>
      <c r="G2577">
        <v>14</v>
      </c>
      <c r="H2577" s="1" t="s">
        <v>33</v>
      </c>
      <c r="I2577" s="3">
        <v>0.68599537037037039</v>
      </c>
      <c r="J2577">
        <v>16</v>
      </c>
      <c r="K2577" s="1" t="s">
        <v>21</v>
      </c>
      <c r="L2577" s="1" t="s">
        <v>19</v>
      </c>
      <c r="M2577" s="1" t="s">
        <v>19</v>
      </c>
      <c r="N2577">
        <v>39</v>
      </c>
      <c r="O2577" s="4">
        <v>3.6342592592592594E-3</v>
      </c>
      <c r="P2577">
        <v>1</v>
      </c>
    </row>
    <row r="2578" spans="1:16" x14ac:dyDescent="0.3">
      <c r="A2578">
        <v>2577</v>
      </c>
      <c r="B2578" s="1" t="s">
        <v>20</v>
      </c>
      <c r="C2578" s="2">
        <v>44241</v>
      </c>
      <c r="D2578">
        <v>2</v>
      </c>
      <c r="E2578" s="1" t="s">
        <v>38</v>
      </c>
      <c r="F2578">
        <v>3</v>
      </c>
      <c r="G2578">
        <v>14</v>
      </c>
      <c r="H2578" s="1" t="s">
        <v>33</v>
      </c>
      <c r="I2578" s="3">
        <v>0.69299768518518523</v>
      </c>
      <c r="J2578">
        <v>16</v>
      </c>
      <c r="K2578" s="1" t="s">
        <v>28</v>
      </c>
      <c r="L2578" s="1" t="s">
        <v>19</v>
      </c>
      <c r="M2578" s="1" t="s">
        <v>19</v>
      </c>
      <c r="N2578">
        <v>70</v>
      </c>
      <c r="O2578" s="4">
        <v>4.5138888888888887E-4</v>
      </c>
      <c r="P2578">
        <v>1</v>
      </c>
    </row>
    <row r="2579" spans="1:16" x14ac:dyDescent="0.3">
      <c r="A2579">
        <v>2578</v>
      </c>
      <c r="B2579" s="1" t="s">
        <v>27</v>
      </c>
      <c r="C2579" s="2">
        <v>44241</v>
      </c>
      <c r="D2579">
        <v>2</v>
      </c>
      <c r="E2579" s="1" t="s">
        <v>38</v>
      </c>
      <c r="F2579">
        <v>3</v>
      </c>
      <c r="G2579">
        <v>14</v>
      </c>
      <c r="H2579" s="1" t="s">
        <v>33</v>
      </c>
      <c r="I2579" s="3">
        <v>0.69299768518518523</v>
      </c>
      <c r="J2579">
        <v>16</v>
      </c>
      <c r="K2579" s="1" t="s">
        <v>26</v>
      </c>
      <c r="L2579" s="1" t="s">
        <v>19</v>
      </c>
      <c r="M2579" s="1" t="s">
        <v>19</v>
      </c>
      <c r="N2579">
        <v>40</v>
      </c>
      <c r="O2579" s="4">
        <v>4.6180555555555558E-3</v>
      </c>
      <c r="P2579">
        <v>5</v>
      </c>
    </row>
    <row r="2580" spans="1:16" x14ac:dyDescent="0.3">
      <c r="A2580">
        <v>2579</v>
      </c>
      <c r="B2580" s="1" t="s">
        <v>23</v>
      </c>
      <c r="C2580" s="2">
        <v>44241</v>
      </c>
      <c r="D2580">
        <v>2</v>
      </c>
      <c r="E2580" s="1" t="s">
        <v>38</v>
      </c>
      <c r="F2580">
        <v>3</v>
      </c>
      <c r="G2580">
        <v>14</v>
      </c>
      <c r="H2580" s="1" t="s">
        <v>33</v>
      </c>
      <c r="I2580" s="3">
        <v>0.69299768518518523</v>
      </c>
      <c r="J2580">
        <v>16</v>
      </c>
      <c r="K2580" s="1" t="s">
        <v>18</v>
      </c>
      <c r="L2580" s="1" t="s">
        <v>22</v>
      </c>
      <c r="M2580" s="1" t="s">
        <v>22</v>
      </c>
      <c r="N2580"/>
      <c r="O2580" s="4"/>
    </row>
    <row r="2581" spans="1:16" x14ac:dyDescent="0.3">
      <c r="A2581">
        <v>2580</v>
      </c>
      <c r="B2581" s="1" t="s">
        <v>30</v>
      </c>
      <c r="C2581" s="2">
        <v>44241</v>
      </c>
      <c r="D2581">
        <v>2</v>
      </c>
      <c r="E2581" s="1" t="s">
        <v>38</v>
      </c>
      <c r="F2581">
        <v>3</v>
      </c>
      <c r="G2581">
        <v>14</v>
      </c>
      <c r="H2581" s="1" t="s">
        <v>33</v>
      </c>
      <c r="I2581" s="3">
        <v>0.69299768518518523</v>
      </c>
      <c r="J2581">
        <v>16</v>
      </c>
      <c r="K2581" s="1" t="s">
        <v>26</v>
      </c>
      <c r="L2581" s="1" t="s">
        <v>19</v>
      </c>
      <c r="M2581" s="1" t="s">
        <v>19</v>
      </c>
      <c r="N2581">
        <v>28</v>
      </c>
      <c r="O2581" s="4">
        <v>4.4675925925925924E-3</v>
      </c>
      <c r="P2581">
        <v>3</v>
      </c>
    </row>
    <row r="2582" spans="1:16" x14ac:dyDescent="0.3">
      <c r="A2582">
        <v>2581</v>
      </c>
      <c r="B2582" s="1" t="s">
        <v>29</v>
      </c>
      <c r="C2582" s="2">
        <v>44241</v>
      </c>
      <c r="D2582">
        <v>2</v>
      </c>
      <c r="E2582" s="1" t="s">
        <v>38</v>
      </c>
      <c r="F2582">
        <v>3</v>
      </c>
      <c r="G2582">
        <v>14</v>
      </c>
      <c r="H2582" s="1" t="s">
        <v>33</v>
      </c>
      <c r="I2582" s="3">
        <v>0.70200231481481479</v>
      </c>
      <c r="J2582">
        <v>16</v>
      </c>
      <c r="K2582" s="1" t="s">
        <v>21</v>
      </c>
      <c r="L2582" s="1" t="s">
        <v>19</v>
      </c>
      <c r="M2582" s="1" t="s">
        <v>19</v>
      </c>
      <c r="N2582">
        <v>107</v>
      </c>
      <c r="O2582" s="4">
        <v>2.5347222222222221E-3</v>
      </c>
      <c r="P2582">
        <v>2</v>
      </c>
    </row>
    <row r="2583" spans="1:16" x14ac:dyDescent="0.3">
      <c r="A2583">
        <v>2582</v>
      </c>
      <c r="B2583" s="1" t="s">
        <v>23</v>
      </c>
      <c r="C2583" s="2">
        <v>44241</v>
      </c>
      <c r="D2583">
        <v>2</v>
      </c>
      <c r="E2583" s="1" t="s">
        <v>38</v>
      </c>
      <c r="F2583">
        <v>3</v>
      </c>
      <c r="G2583">
        <v>14</v>
      </c>
      <c r="H2583" s="1" t="s">
        <v>33</v>
      </c>
      <c r="I2583" s="3">
        <v>0.70200231481481479</v>
      </c>
      <c r="J2583">
        <v>16</v>
      </c>
      <c r="K2583" s="1" t="s">
        <v>25</v>
      </c>
      <c r="L2583" s="1" t="s">
        <v>19</v>
      </c>
      <c r="M2583" s="1" t="s">
        <v>19</v>
      </c>
      <c r="N2583">
        <v>62</v>
      </c>
      <c r="O2583" s="4">
        <v>3.2638888888888891E-3</v>
      </c>
      <c r="P2583">
        <v>4</v>
      </c>
    </row>
    <row r="2584" spans="1:16" x14ac:dyDescent="0.3">
      <c r="A2584">
        <v>2583</v>
      </c>
      <c r="B2584" s="1" t="s">
        <v>15</v>
      </c>
      <c r="C2584" s="2">
        <v>44241</v>
      </c>
      <c r="D2584">
        <v>2</v>
      </c>
      <c r="E2584" s="1" t="s">
        <v>38</v>
      </c>
      <c r="F2584">
        <v>3</v>
      </c>
      <c r="G2584">
        <v>14</v>
      </c>
      <c r="H2584" s="1" t="s">
        <v>33</v>
      </c>
      <c r="I2584" s="3">
        <v>0.70400462962962962</v>
      </c>
      <c r="J2584">
        <v>16</v>
      </c>
      <c r="K2584" s="1" t="s">
        <v>21</v>
      </c>
      <c r="L2584" s="1" t="s">
        <v>19</v>
      </c>
      <c r="M2584" s="1" t="s">
        <v>19</v>
      </c>
      <c r="N2584">
        <v>80</v>
      </c>
      <c r="O2584" s="4">
        <v>3.0092592592592593E-3</v>
      </c>
      <c r="P2584">
        <v>4</v>
      </c>
    </row>
    <row r="2585" spans="1:16" x14ac:dyDescent="0.3">
      <c r="A2585">
        <v>2584</v>
      </c>
      <c r="B2585" s="1" t="s">
        <v>23</v>
      </c>
      <c r="C2585" s="2">
        <v>44241</v>
      </c>
      <c r="D2585">
        <v>2</v>
      </c>
      <c r="E2585" s="1" t="s">
        <v>38</v>
      </c>
      <c r="F2585">
        <v>3</v>
      </c>
      <c r="G2585">
        <v>14</v>
      </c>
      <c r="H2585" s="1" t="s">
        <v>33</v>
      </c>
      <c r="I2585" s="3">
        <v>0.70400462962962962</v>
      </c>
      <c r="J2585">
        <v>16</v>
      </c>
      <c r="K2585" s="1" t="s">
        <v>18</v>
      </c>
      <c r="L2585" s="1" t="s">
        <v>19</v>
      </c>
      <c r="M2585" s="1" t="s">
        <v>19</v>
      </c>
      <c r="N2585">
        <v>63</v>
      </c>
      <c r="O2585" s="4">
        <v>2.1527777777777778E-3</v>
      </c>
      <c r="P2585">
        <v>3</v>
      </c>
    </row>
    <row r="2586" spans="1:16" x14ac:dyDescent="0.3">
      <c r="A2586">
        <v>2585</v>
      </c>
      <c r="B2586" s="1" t="s">
        <v>20</v>
      </c>
      <c r="C2586" s="2">
        <v>44241</v>
      </c>
      <c r="D2586">
        <v>2</v>
      </c>
      <c r="E2586" s="1" t="s">
        <v>38</v>
      </c>
      <c r="F2586">
        <v>3</v>
      </c>
      <c r="G2586">
        <v>14</v>
      </c>
      <c r="H2586" s="1" t="s">
        <v>33</v>
      </c>
      <c r="I2586" s="3">
        <v>0.71499999999999997</v>
      </c>
      <c r="J2586">
        <v>17</v>
      </c>
      <c r="K2586" s="1" t="s">
        <v>21</v>
      </c>
      <c r="L2586" s="1" t="s">
        <v>19</v>
      </c>
      <c r="M2586" s="1" t="s">
        <v>19</v>
      </c>
      <c r="N2586">
        <v>36</v>
      </c>
      <c r="O2586" s="4">
        <v>3.6805555555555554E-3</v>
      </c>
      <c r="P2586">
        <v>3</v>
      </c>
    </row>
    <row r="2587" spans="1:16" x14ac:dyDescent="0.3">
      <c r="A2587">
        <v>2586</v>
      </c>
      <c r="B2587" s="1" t="s">
        <v>31</v>
      </c>
      <c r="C2587" s="2">
        <v>44241</v>
      </c>
      <c r="D2587">
        <v>2</v>
      </c>
      <c r="E2587" s="1" t="s">
        <v>38</v>
      </c>
      <c r="F2587">
        <v>3</v>
      </c>
      <c r="G2587">
        <v>14</v>
      </c>
      <c r="H2587" s="1" t="s">
        <v>33</v>
      </c>
      <c r="I2587" s="3">
        <v>0.71499999999999997</v>
      </c>
      <c r="J2587">
        <v>17</v>
      </c>
      <c r="K2587" s="1" t="s">
        <v>18</v>
      </c>
      <c r="L2587" s="1" t="s">
        <v>19</v>
      </c>
      <c r="M2587" s="1" t="s">
        <v>19</v>
      </c>
      <c r="N2587">
        <v>64</v>
      </c>
      <c r="O2587" s="4">
        <v>1.4467592592592592E-3</v>
      </c>
      <c r="P2587">
        <v>3</v>
      </c>
    </row>
    <row r="2588" spans="1:16" x14ac:dyDescent="0.3">
      <c r="A2588">
        <v>2587</v>
      </c>
      <c r="B2588" s="1" t="s">
        <v>24</v>
      </c>
      <c r="C2588" s="2">
        <v>44241</v>
      </c>
      <c r="D2588">
        <v>2</v>
      </c>
      <c r="E2588" s="1" t="s">
        <v>38</v>
      </c>
      <c r="F2588">
        <v>3</v>
      </c>
      <c r="G2588">
        <v>14</v>
      </c>
      <c r="H2588" s="1" t="s">
        <v>33</v>
      </c>
      <c r="I2588" s="3">
        <v>0.71499999999999997</v>
      </c>
      <c r="J2588">
        <v>17</v>
      </c>
      <c r="K2588" s="1" t="s">
        <v>18</v>
      </c>
      <c r="L2588" s="1" t="s">
        <v>19</v>
      </c>
      <c r="M2588" s="1" t="s">
        <v>19</v>
      </c>
      <c r="N2588">
        <v>110</v>
      </c>
      <c r="O2588" s="4">
        <v>3.9699074074074072E-3</v>
      </c>
      <c r="P2588">
        <v>3</v>
      </c>
    </row>
    <row r="2589" spans="1:16" x14ac:dyDescent="0.3">
      <c r="A2589">
        <v>2588</v>
      </c>
      <c r="B2589" s="1" t="s">
        <v>27</v>
      </c>
      <c r="C2589" s="2">
        <v>44241</v>
      </c>
      <c r="D2589">
        <v>2</v>
      </c>
      <c r="E2589" s="1" t="s">
        <v>38</v>
      </c>
      <c r="F2589">
        <v>3</v>
      </c>
      <c r="G2589">
        <v>14</v>
      </c>
      <c r="H2589" s="1" t="s">
        <v>33</v>
      </c>
      <c r="I2589" s="3">
        <v>0.71499999999999997</v>
      </c>
      <c r="J2589">
        <v>17</v>
      </c>
      <c r="K2589" s="1" t="s">
        <v>26</v>
      </c>
      <c r="L2589" s="1" t="s">
        <v>19</v>
      </c>
      <c r="M2589" s="1" t="s">
        <v>19</v>
      </c>
      <c r="N2589">
        <v>43</v>
      </c>
      <c r="O2589" s="4">
        <v>4.4212962962962964E-3</v>
      </c>
      <c r="P2589">
        <v>3</v>
      </c>
    </row>
    <row r="2590" spans="1:16" x14ac:dyDescent="0.3">
      <c r="A2590">
        <v>2589</v>
      </c>
      <c r="B2590" s="1" t="s">
        <v>27</v>
      </c>
      <c r="C2590" s="2">
        <v>44241</v>
      </c>
      <c r="D2590">
        <v>2</v>
      </c>
      <c r="E2590" s="1" t="s">
        <v>38</v>
      </c>
      <c r="F2590">
        <v>3</v>
      </c>
      <c r="G2590">
        <v>14</v>
      </c>
      <c r="H2590" s="1" t="s">
        <v>33</v>
      </c>
      <c r="I2590" s="3">
        <v>0.71599537037037042</v>
      </c>
      <c r="J2590">
        <v>17</v>
      </c>
      <c r="K2590" s="1" t="s">
        <v>21</v>
      </c>
      <c r="L2590" s="1" t="s">
        <v>19</v>
      </c>
      <c r="M2590" s="1" t="s">
        <v>19</v>
      </c>
      <c r="N2590">
        <v>76</v>
      </c>
      <c r="O2590" s="4">
        <v>3.2870370370370371E-3</v>
      </c>
      <c r="P2590">
        <v>5</v>
      </c>
    </row>
    <row r="2591" spans="1:16" x14ac:dyDescent="0.3">
      <c r="A2591">
        <v>2590</v>
      </c>
      <c r="B2591" s="1" t="s">
        <v>29</v>
      </c>
      <c r="C2591" s="2">
        <v>44241</v>
      </c>
      <c r="D2591">
        <v>2</v>
      </c>
      <c r="E2591" s="1" t="s">
        <v>38</v>
      </c>
      <c r="F2591">
        <v>3</v>
      </c>
      <c r="G2591">
        <v>14</v>
      </c>
      <c r="H2591" s="1" t="s">
        <v>33</v>
      </c>
      <c r="I2591" s="3">
        <v>0.71599537037037042</v>
      </c>
      <c r="J2591">
        <v>17</v>
      </c>
      <c r="K2591" s="1" t="s">
        <v>21</v>
      </c>
      <c r="L2591" s="1" t="s">
        <v>19</v>
      </c>
      <c r="M2591" s="1" t="s">
        <v>19</v>
      </c>
      <c r="N2591">
        <v>45</v>
      </c>
      <c r="O2591" s="4">
        <v>1.724537037037037E-3</v>
      </c>
      <c r="P2591">
        <v>2</v>
      </c>
    </row>
    <row r="2592" spans="1:16" x14ac:dyDescent="0.3">
      <c r="A2592">
        <v>2591</v>
      </c>
      <c r="B2592" s="1" t="s">
        <v>30</v>
      </c>
      <c r="C2592" s="2">
        <v>44241</v>
      </c>
      <c r="D2592">
        <v>2</v>
      </c>
      <c r="E2592" s="1" t="s">
        <v>38</v>
      </c>
      <c r="F2592">
        <v>3</v>
      </c>
      <c r="G2592">
        <v>14</v>
      </c>
      <c r="H2592" s="1" t="s">
        <v>33</v>
      </c>
      <c r="I2592" s="3">
        <v>0.73400462962962965</v>
      </c>
      <c r="J2592">
        <v>17</v>
      </c>
      <c r="K2592" s="1" t="s">
        <v>28</v>
      </c>
      <c r="L2592" s="1" t="s">
        <v>19</v>
      </c>
      <c r="M2592" s="1" t="s">
        <v>22</v>
      </c>
      <c r="N2592">
        <v>109</v>
      </c>
      <c r="O2592" s="4">
        <v>8.3333333333333339E-4</v>
      </c>
      <c r="P2592">
        <v>3</v>
      </c>
    </row>
    <row r="2593" spans="1:16" x14ac:dyDescent="0.3">
      <c r="A2593">
        <v>2592</v>
      </c>
      <c r="B2593" s="1" t="s">
        <v>29</v>
      </c>
      <c r="C2593" s="2">
        <v>44241</v>
      </c>
      <c r="D2593">
        <v>2</v>
      </c>
      <c r="E2593" s="1" t="s">
        <v>38</v>
      </c>
      <c r="F2593">
        <v>3</v>
      </c>
      <c r="G2593">
        <v>14</v>
      </c>
      <c r="H2593" s="1" t="s">
        <v>33</v>
      </c>
      <c r="I2593" s="3">
        <v>0.73400462962962965</v>
      </c>
      <c r="J2593">
        <v>17</v>
      </c>
      <c r="K2593" s="1" t="s">
        <v>28</v>
      </c>
      <c r="L2593" s="1" t="s">
        <v>19</v>
      </c>
      <c r="M2593" s="1" t="s">
        <v>19</v>
      </c>
      <c r="N2593">
        <v>68</v>
      </c>
      <c r="O2593" s="4">
        <v>4.7916666666666663E-3</v>
      </c>
      <c r="P2593">
        <v>4</v>
      </c>
    </row>
    <row r="2594" spans="1:16" x14ac:dyDescent="0.3">
      <c r="A2594">
        <v>2593</v>
      </c>
      <c r="B2594" s="1" t="s">
        <v>24</v>
      </c>
      <c r="C2594" s="2">
        <v>44241</v>
      </c>
      <c r="D2594">
        <v>2</v>
      </c>
      <c r="E2594" s="1" t="s">
        <v>38</v>
      </c>
      <c r="F2594">
        <v>3</v>
      </c>
      <c r="G2594">
        <v>14</v>
      </c>
      <c r="H2594" s="1" t="s">
        <v>33</v>
      </c>
      <c r="I2594" s="3">
        <v>0.73799768518518516</v>
      </c>
      <c r="J2594">
        <v>17</v>
      </c>
      <c r="K2594" s="1" t="s">
        <v>18</v>
      </c>
      <c r="L2594" s="1" t="s">
        <v>19</v>
      </c>
      <c r="M2594" s="1" t="s">
        <v>22</v>
      </c>
      <c r="N2594">
        <v>99</v>
      </c>
      <c r="O2594" s="4">
        <v>4.7916666666666663E-3</v>
      </c>
      <c r="P2594">
        <v>1</v>
      </c>
    </row>
    <row r="2595" spans="1:16" x14ac:dyDescent="0.3">
      <c r="A2595">
        <v>2594</v>
      </c>
      <c r="B2595" s="1" t="s">
        <v>31</v>
      </c>
      <c r="C2595" s="2">
        <v>44241</v>
      </c>
      <c r="D2595">
        <v>2</v>
      </c>
      <c r="E2595" s="1" t="s">
        <v>38</v>
      </c>
      <c r="F2595">
        <v>3</v>
      </c>
      <c r="G2595">
        <v>14</v>
      </c>
      <c r="H2595" s="1" t="s">
        <v>33</v>
      </c>
      <c r="I2595" s="3">
        <v>0.73799768518518516</v>
      </c>
      <c r="J2595">
        <v>17</v>
      </c>
      <c r="K2595" s="1" t="s">
        <v>18</v>
      </c>
      <c r="L2595" s="1" t="s">
        <v>19</v>
      </c>
      <c r="M2595" s="1" t="s">
        <v>19</v>
      </c>
      <c r="N2595">
        <v>27</v>
      </c>
      <c r="O2595" s="4">
        <v>2.8356481481481483E-3</v>
      </c>
      <c r="P2595">
        <v>4</v>
      </c>
    </row>
    <row r="2596" spans="1:16" x14ac:dyDescent="0.3">
      <c r="A2596">
        <v>2595</v>
      </c>
      <c r="B2596" s="1" t="s">
        <v>24</v>
      </c>
      <c r="C2596" s="2">
        <v>44242</v>
      </c>
      <c r="D2596">
        <v>2</v>
      </c>
      <c r="E2596" s="1" t="s">
        <v>38</v>
      </c>
      <c r="F2596">
        <v>3</v>
      </c>
      <c r="G2596">
        <v>15</v>
      </c>
      <c r="H2596" s="1" t="s">
        <v>34</v>
      </c>
      <c r="I2596" s="3">
        <v>0.375</v>
      </c>
      <c r="J2596">
        <v>9</v>
      </c>
      <c r="K2596" s="1" t="s">
        <v>28</v>
      </c>
      <c r="L2596" s="1" t="s">
        <v>19</v>
      </c>
      <c r="M2596" s="1" t="s">
        <v>19</v>
      </c>
      <c r="N2596">
        <v>14</v>
      </c>
      <c r="O2596" s="4">
        <v>6.7129629629629625E-4</v>
      </c>
      <c r="P2596">
        <v>3</v>
      </c>
    </row>
    <row r="2597" spans="1:16" x14ac:dyDescent="0.3">
      <c r="A2597">
        <v>2596</v>
      </c>
      <c r="B2597" s="1" t="s">
        <v>24</v>
      </c>
      <c r="C2597" s="2">
        <v>44242</v>
      </c>
      <c r="D2597">
        <v>2</v>
      </c>
      <c r="E2597" s="1" t="s">
        <v>38</v>
      </c>
      <c r="F2597">
        <v>3</v>
      </c>
      <c r="G2597">
        <v>15</v>
      </c>
      <c r="H2597" s="1" t="s">
        <v>34</v>
      </c>
      <c r="I2597" s="3">
        <v>0.375</v>
      </c>
      <c r="J2597">
        <v>9</v>
      </c>
      <c r="K2597" s="1" t="s">
        <v>26</v>
      </c>
      <c r="L2597" s="1" t="s">
        <v>19</v>
      </c>
      <c r="M2597" s="1" t="s">
        <v>19</v>
      </c>
      <c r="N2597">
        <v>81</v>
      </c>
      <c r="O2597" s="4">
        <v>3.0208333333333333E-3</v>
      </c>
      <c r="P2597">
        <v>3</v>
      </c>
    </row>
    <row r="2598" spans="1:16" x14ac:dyDescent="0.3">
      <c r="A2598">
        <v>2597</v>
      </c>
      <c r="B2598" s="1" t="s">
        <v>31</v>
      </c>
      <c r="C2598" s="2">
        <v>44242</v>
      </c>
      <c r="D2598">
        <v>2</v>
      </c>
      <c r="E2598" s="1" t="s">
        <v>38</v>
      </c>
      <c r="F2598">
        <v>3</v>
      </c>
      <c r="G2598">
        <v>15</v>
      </c>
      <c r="H2598" s="1" t="s">
        <v>34</v>
      </c>
      <c r="I2598" s="3">
        <v>0.39799768518518519</v>
      </c>
      <c r="J2598">
        <v>9</v>
      </c>
      <c r="K2598" s="1" t="s">
        <v>26</v>
      </c>
      <c r="L2598" s="1" t="s">
        <v>19</v>
      </c>
      <c r="M2598" s="1" t="s">
        <v>19</v>
      </c>
      <c r="N2598">
        <v>24</v>
      </c>
      <c r="O2598" s="4">
        <v>2.1643518518518518E-3</v>
      </c>
      <c r="P2598">
        <v>3</v>
      </c>
    </row>
    <row r="2599" spans="1:16" x14ac:dyDescent="0.3">
      <c r="A2599">
        <v>2598</v>
      </c>
      <c r="B2599" s="1" t="s">
        <v>31</v>
      </c>
      <c r="C2599" s="2">
        <v>44242</v>
      </c>
      <c r="D2599">
        <v>2</v>
      </c>
      <c r="E2599" s="1" t="s">
        <v>38</v>
      </c>
      <c r="F2599">
        <v>3</v>
      </c>
      <c r="G2599">
        <v>15</v>
      </c>
      <c r="H2599" s="1" t="s">
        <v>34</v>
      </c>
      <c r="I2599" s="3">
        <v>0.39799768518518519</v>
      </c>
      <c r="J2599">
        <v>9</v>
      </c>
      <c r="K2599" s="1" t="s">
        <v>18</v>
      </c>
      <c r="L2599" s="1" t="s">
        <v>19</v>
      </c>
      <c r="M2599" s="1" t="s">
        <v>19</v>
      </c>
      <c r="N2599">
        <v>13</v>
      </c>
      <c r="O2599" s="4">
        <v>4.0277777777777777E-3</v>
      </c>
      <c r="P2599">
        <v>1</v>
      </c>
    </row>
    <row r="2600" spans="1:16" x14ac:dyDescent="0.3">
      <c r="A2600">
        <v>2599</v>
      </c>
      <c r="B2600" s="1" t="s">
        <v>20</v>
      </c>
      <c r="C2600" s="2">
        <v>44242</v>
      </c>
      <c r="D2600">
        <v>2</v>
      </c>
      <c r="E2600" s="1" t="s">
        <v>38</v>
      </c>
      <c r="F2600">
        <v>3</v>
      </c>
      <c r="G2600">
        <v>15</v>
      </c>
      <c r="H2600" s="1" t="s">
        <v>34</v>
      </c>
      <c r="I2600" s="3">
        <v>0.41799768518518521</v>
      </c>
      <c r="J2600">
        <v>10</v>
      </c>
      <c r="K2600" s="1" t="s">
        <v>21</v>
      </c>
      <c r="L2600" s="1" t="s">
        <v>19</v>
      </c>
      <c r="M2600" s="1" t="s">
        <v>19</v>
      </c>
      <c r="N2600">
        <v>89</v>
      </c>
      <c r="O2600" s="4">
        <v>6.134259259259259E-4</v>
      </c>
      <c r="P2600">
        <v>1</v>
      </c>
    </row>
    <row r="2601" spans="1:16" x14ac:dyDescent="0.3">
      <c r="A2601">
        <v>2600</v>
      </c>
      <c r="B2601" s="1" t="s">
        <v>20</v>
      </c>
      <c r="C2601" s="2">
        <v>44242</v>
      </c>
      <c r="D2601">
        <v>2</v>
      </c>
      <c r="E2601" s="1" t="s">
        <v>38</v>
      </c>
      <c r="F2601">
        <v>3</v>
      </c>
      <c r="G2601">
        <v>15</v>
      </c>
      <c r="H2601" s="1" t="s">
        <v>34</v>
      </c>
      <c r="I2601" s="3">
        <v>0.41799768518518521</v>
      </c>
      <c r="J2601">
        <v>10</v>
      </c>
      <c r="K2601" s="1" t="s">
        <v>28</v>
      </c>
      <c r="L2601" s="1" t="s">
        <v>19</v>
      </c>
      <c r="M2601" s="1" t="s">
        <v>19</v>
      </c>
      <c r="N2601">
        <v>103</v>
      </c>
      <c r="O2601" s="4">
        <v>4.1319444444444442E-3</v>
      </c>
      <c r="P2601">
        <v>4</v>
      </c>
    </row>
    <row r="2602" spans="1:16" x14ac:dyDescent="0.3">
      <c r="A2602">
        <v>2601</v>
      </c>
      <c r="B2602" s="1" t="s">
        <v>27</v>
      </c>
      <c r="C2602" s="2">
        <v>44242</v>
      </c>
      <c r="D2602">
        <v>2</v>
      </c>
      <c r="E2602" s="1" t="s">
        <v>38</v>
      </c>
      <c r="F2602">
        <v>3</v>
      </c>
      <c r="G2602">
        <v>15</v>
      </c>
      <c r="H2602" s="1" t="s">
        <v>34</v>
      </c>
      <c r="I2602" s="3">
        <v>0.41799768518518521</v>
      </c>
      <c r="J2602">
        <v>10</v>
      </c>
      <c r="K2602" s="1" t="s">
        <v>25</v>
      </c>
      <c r="L2602" s="1" t="s">
        <v>19</v>
      </c>
      <c r="M2602" s="1" t="s">
        <v>19</v>
      </c>
      <c r="N2602">
        <v>103</v>
      </c>
      <c r="O2602" s="4">
        <v>2.638888888888889E-3</v>
      </c>
      <c r="P2602">
        <v>3</v>
      </c>
    </row>
    <row r="2603" spans="1:16" x14ac:dyDescent="0.3">
      <c r="A2603">
        <v>2602</v>
      </c>
      <c r="B2603" s="1" t="s">
        <v>24</v>
      </c>
      <c r="C2603" s="2">
        <v>44242</v>
      </c>
      <c r="D2603">
        <v>2</v>
      </c>
      <c r="E2603" s="1" t="s">
        <v>38</v>
      </c>
      <c r="F2603">
        <v>3</v>
      </c>
      <c r="G2603">
        <v>15</v>
      </c>
      <c r="H2603" s="1" t="s">
        <v>34</v>
      </c>
      <c r="I2603" s="3">
        <v>0.41799768518518521</v>
      </c>
      <c r="J2603">
        <v>10</v>
      </c>
      <c r="K2603" s="1" t="s">
        <v>25</v>
      </c>
      <c r="L2603" s="1" t="s">
        <v>22</v>
      </c>
      <c r="M2603" s="1" t="s">
        <v>22</v>
      </c>
      <c r="N2603"/>
      <c r="O2603" s="4"/>
    </row>
    <row r="2604" spans="1:16" x14ac:dyDescent="0.3">
      <c r="A2604">
        <v>2603</v>
      </c>
      <c r="B2604" s="1" t="s">
        <v>23</v>
      </c>
      <c r="C2604" s="2">
        <v>44242</v>
      </c>
      <c r="D2604">
        <v>2</v>
      </c>
      <c r="E2604" s="1" t="s">
        <v>38</v>
      </c>
      <c r="F2604">
        <v>3</v>
      </c>
      <c r="G2604">
        <v>15</v>
      </c>
      <c r="H2604" s="1" t="s">
        <v>34</v>
      </c>
      <c r="I2604" s="3">
        <v>0.43099537037037039</v>
      </c>
      <c r="J2604">
        <v>10</v>
      </c>
      <c r="K2604" s="1" t="s">
        <v>18</v>
      </c>
      <c r="L2604" s="1" t="s">
        <v>19</v>
      </c>
      <c r="M2604" s="1" t="s">
        <v>22</v>
      </c>
      <c r="N2604">
        <v>59</v>
      </c>
      <c r="O2604" s="4">
        <v>2.4421296296296296E-3</v>
      </c>
      <c r="P2604">
        <v>3</v>
      </c>
    </row>
    <row r="2605" spans="1:16" x14ac:dyDescent="0.3">
      <c r="A2605">
        <v>2604</v>
      </c>
      <c r="B2605" s="1" t="s">
        <v>29</v>
      </c>
      <c r="C2605" s="2">
        <v>44242</v>
      </c>
      <c r="D2605">
        <v>2</v>
      </c>
      <c r="E2605" s="1" t="s">
        <v>38</v>
      </c>
      <c r="F2605">
        <v>3</v>
      </c>
      <c r="G2605">
        <v>15</v>
      </c>
      <c r="H2605" s="1" t="s">
        <v>34</v>
      </c>
      <c r="I2605" s="3">
        <v>0.43099537037037039</v>
      </c>
      <c r="J2605">
        <v>10</v>
      </c>
      <c r="K2605" s="1" t="s">
        <v>25</v>
      </c>
      <c r="L2605" s="1" t="s">
        <v>19</v>
      </c>
      <c r="M2605" s="1" t="s">
        <v>19</v>
      </c>
      <c r="N2605">
        <v>113</v>
      </c>
      <c r="O2605" s="4">
        <v>1.1342592592592593E-3</v>
      </c>
      <c r="P2605">
        <v>3</v>
      </c>
    </row>
    <row r="2606" spans="1:16" x14ac:dyDescent="0.3">
      <c r="A2606">
        <v>2605</v>
      </c>
      <c r="B2606" s="1" t="s">
        <v>15</v>
      </c>
      <c r="C2606" s="2">
        <v>44242</v>
      </c>
      <c r="D2606">
        <v>2</v>
      </c>
      <c r="E2606" s="1" t="s">
        <v>38</v>
      </c>
      <c r="F2606">
        <v>3</v>
      </c>
      <c r="G2606">
        <v>15</v>
      </c>
      <c r="H2606" s="1" t="s">
        <v>34</v>
      </c>
      <c r="I2606" s="3">
        <v>0.4670023148148148</v>
      </c>
      <c r="J2606">
        <v>11</v>
      </c>
      <c r="K2606" s="1" t="s">
        <v>18</v>
      </c>
      <c r="L2606" s="1" t="s">
        <v>19</v>
      </c>
      <c r="M2606" s="1" t="s">
        <v>19</v>
      </c>
      <c r="N2606">
        <v>69</v>
      </c>
      <c r="O2606" s="4">
        <v>1.2962962962962963E-3</v>
      </c>
      <c r="P2606">
        <v>2</v>
      </c>
    </row>
    <row r="2607" spans="1:16" x14ac:dyDescent="0.3">
      <c r="A2607">
        <v>2606</v>
      </c>
      <c r="B2607" s="1" t="s">
        <v>15</v>
      </c>
      <c r="C2607" s="2">
        <v>44242</v>
      </c>
      <c r="D2607">
        <v>2</v>
      </c>
      <c r="E2607" s="1" t="s">
        <v>38</v>
      </c>
      <c r="F2607">
        <v>3</v>
      </c>
      <c r="G2607">
        <v>15</v>
      </c>
      <c r="H2607" s="1" t="s">
        <v>34</v>
      </c>
      <c r="I2607" s="3">
        <v>0.4670023148148148</v>
      </c>
      <c r="J2607">
        <v>11</v>
      </c>
      <c r="K2607" s="1" t="s">
        <v>21</v>
      </c>
      <c r="L2607" s="1" t="s">
        <v>19</v>
      </c>
      <c r="M2607" s="1" t="s">
        <v>19</v>
      </c>
      <c r="N2607">
        <v>69</v>
      </c>
      <c r="O2607" s="4">
        <v>1.2847222222222223E-3</v>
      </c>
      <c r="P2607">
        <v>2</v>
      </c>
    </row>
    <row r="2608" spans="1:16" x14ac:dyDescent="0.3">
      <c r="A2608">
        <v>2607</v>
      </c>
      <c r="B2608" s="1" t="s">
        <v>20</v>
      </c>
      <c r="C2608" s="2">
        <v>44242</v>
      </c>
      <c r="D2608">
        <v>2</v>
      </c>
      <c r="E2608" s="1" t="s">
        <v>38</v>
      </c>
      <c r="F2608">
        <v>3</v>
      </c>
      <c r="G2608">
        <v>15</v>
      </c>
      <c r="H2608" s="1" t="s">
        <v>34</v>
      </c>
      <c r="I2608" s="3">
        <v>0.48200231481481481</v>
      </c>
      <c r="J2608">
        <v>11</v>
      </c>
      <c r="K2608" s="1" t="s">
        <v>21</v>
      </c>
      <c r="L2608" s="1" t="s">
        <v>19</v>
      </c>
      <c r="M2608" s="1" t="s">
        <v>22</v>
      </c>
      <c r="N2608">
        <v>11</v>
      </c>
      <c r="O2608" s="4">
        <v>3.5532407407407409E-3</v>
      </c>
      <c r="P2608">
        <v>4</v>
      </c>
    </row>
    <row r="2609" spans="1:16" x14ac:dyDescent="0.3">
      <c r="A2609">
        <v>2608</v>
      </c>
      <c r="B2609" s="1" t="s">
        <v>31</v>
      </c>
      <c r="C2609" s="2">
        <v>44242</v>
      </c>
      <c r="D2609">
        <v>2</v>
      </c>
      <c r="E2609" s="1" t="s">
        <v>38</v>
      </c>
      <c r="F2609">
        <v>3</v>
      </c>
      <c r="G2609">
        <v>15</v>
      </c>
      <c r="H2609" s="1" t="s">
        <v>34</v>
      </c>
      <c r="I2609" s="3">
        <v>0.48200231481481481</v>
      </c>
      <c r="J2609">
        <v>11</v>
      </c>
      <c r="K2609" s="1" t="s">
        <v>18</v>
      </c>
      <c r="L2609" s="1" t="s">
        <v>19</v>
      </c>
      <c r="M2609" s="1" t="s">
        <v>19</v>
      </c>
      <c r="N2609">
        <v>75</v>
      </c>
      <c r="O2609" s="4">
        <v>2.9050925925925928E-3</v>
      </c>
      <c r="P2609">
        <v>2</v>
      </c>
    </row>
    <row r="2610" spans="1:16" x14ac:dyDescent="0.3">
      <c r="A2610">
        <v>2609</v>
      </c>
      <c r="B2610" s="1" t="s">
        <v>27</v>
      </c>
      <c r="C2610" s="2">
        <v>44242</v>
      </c>
      <c r="D2610">
        <v>2</v>
      </c>
      <c r="E2610" s="1" t="s">
        <v>38</v>
      </c>
      <c r="F2610">
        <v>3</v>
      </c>
      <c r="G2610">
        <v>15</v>
      </c>
      <c r="H2610" s="1" t="s">
        <v>34</v>
      </c>
      <c r="I2610" s="3">
        <v>0.48700231481481482</v>
      </c>
      <c r="J2610">
        <v>11</v>
      </c>
      <c r="K2610" s="1" t="s">
        <v>21</v>
      </c>
      <c r="L2610" s="1" t="s">
        <v>19</v>
      </c>
      <c r="M2610" s="1" t="s">
        <v>22</v>
      </c>
      <c r="N2610">
        <v>24</v>
      </c>
      <c r="O2610" s="4">
        <v>1.7592592592592592E-3</v>
      </c>
      <c r="P2610">
        <v>5</v>
      </c>
    </row>
    <row r="2611" spans="1:16" x14ac:dyDescent="0.3">
      <c r="A2611">
        <v>2610</v>
      </c>
      <c r="B2611" s="1" t="s">
        <v>20</v>
      </c>
      <c r="C2611" s="2">
        <v>44242</v>
      </c>
      <c r="D2611">
        <v>2</v>
      </c>
      <c r="E2611" s="1" t="s">
        <v>38</v>
      </c>
      <c r="F2611">
        <v>3</v>
      </c>
      <c r="G2611">
        <v>15</v>
      </c>
      <c r="H2611" s="1" t="s">
        <v>34</v>
      </c>
      <c r="I2611" s="3">
        <v>0.48700231481481482</v>
      </c>
      <c r="J2611">
        <v>11</v>
      </c>
      <c r="K2611" s="1" t="s">
        <v>26</v>
      </c>
      <c r="L2611" s="1" t="s">
        <v>19</v>
      </c>
      <c r="M2611" s="1" t="s">
        <v>19</v>
      </c>
      <c r="N2611">
        <v>124</v>
      </c>
      <c r="O2611" s="4">
        <v>4.2592592592592595E-3</v>
      </c>
      <c r="P2611">
        <v>3</v>
      </c>
    </row>
    <row r="2612" spans="1:16" x14ac:dyDescent="0.3">
      <c r="A2612">
        <v>2611</v>
      </c>
      <c r="B2612" s="1" t="s">
        <v>24</v>
      </c>
      <c r="C2612" s="2">
        <v>44242</v>
      </c>
      <c r="D2612">
        <v>2</v>
      </c>
      <c r="E2612" s="1" t="s">
        <v>38</v>
      </c>
      <c r="F2612">
        <v>3</v>
      </c>
      <c r="G2612">
        <v>15</v>
      </c>
      <c r="H2612" s="1" t="s">
        <v>34</v>
      </c>
      <c r="I2612" s="3">
        <v>0.49</v>
      </c>
      <c r="J2612">
        <v>11</v>
      </c>
      <c r="K2612" s="1" t="s">
        <v>26</v>
      </c>
      <c r="L2612" s="1" t="s">
        <v>19</v>
      </c>
      <c r="M2612" s="1" t="s">
        <v>19</v>
      </c>
      <c r="N2612">
        <v>32</v>
      </c>
      <c r="O2612" s="4">
        <v>1.7824074074074075E-3</v>
      </c>
      <c r="P2612">
        <v>5</v>
      </c>
    </row>
    <row r="2613" spans="1:16" x14ac:dyDescent="0.3">
      <c r="A2613">
        <v>2612</v>
      </c>
      <c r="B2613" s="1" t="s">
        <v>23</v>
      </c>
      <c r="C2613" s="2">
        <v>44242</v>
      </c>
      <c r="D2613">
        <v>2</v>
      </c>
      <c r="E2613" s="1" t="s">
        <v>38</v>
      </c>
      <c r="F2613">
        <v>3</v>
      </c>
      <c r="G2613">
        <v>15</v>
      </c>
      <c r="H2613" s="1" t="s">
        <v>34</v>
      </c>
      <c r="I2613" s="3">
        <v>0.49</v>
      </c>
      <c r="J2613">
        <v>11</v>
      </c>
      <c r="K2613" s="1" t="s">
        <v>26</v>
      </c>
      <c r="L2613" s="1" t="s">
        <v>19</v>
      </c>
      <c r="M2613" s="1" t="s">
        <v>19</v>
      </c>
      <c r="N2613">
        <v>105</v>
      </c>
      <c r="O2613" s="4">
        <v>4.5601851851851853E-3</v>
      </c>
      <c r="P2613">
        <v>5</v>
      </c>
    </row>
    <row r="2614" spans="1:16" x14ac:dyDescent="0.3">
      <c r="A2614">
        <v>2613</v>
      </c>
      <c r="B2614" s="1" t="s">
        <v>20</v>
      </c>
      <c r="C2614" s="2">
        <v>44242</v>
      </c>
      <c r="D2614">
        <v>2</v>
      </c>
      <c r="E2614" s="1" t="s">
        <v>38</v>
      </c>
      <c r="F2614">
        <v>3</v>
      </c>
      <c r="G2614">
        <v>15</v>
      </c>
      <c r="H2614" s="1" t="s">
        <v>34</v>
      </c>
      <c r="I2614" s="3">
        <v>0.49200231481481482</v>
      </c>
      <c r="J2614">
        <v>11</v>
      </c>
      <c r="K2614" s="1" t="s">
        <v>21</v>
      </c>
      <c r="L2614" s="1" t="s">
        <v>22</v>
      </c>
      <c r="M2614" s="1" t="s">
        <v>22</v>
      </c>
      <c r="N2614"/>
      <c r="O2614" s="4"/>
    </row>
    <row r="2615" spans="1:16" x14ac:dyDescent="0.3">
      <c r="A2615">
        <v>2614</v>
      </c>
      <c r="B2615" s="1" t="s">
        <v>27</v>
      </c>
      <c r="C2615" s="2">
        <v>44242</v>
      </c>
      <c r="D2615">
        <v>2</v>
      </c>
      <c r="E2615" s="1" t="s">
        <v>38</v>
      </c>
      <c r="F2615">
        <v>3</v>
      </c>
      <c r="G2615">
        <v>15</v>
      </c>
      <c r="H2615" s="1" t="s">
        <v>34</v>
      </c>
      <c r="I2615" s="3">
        <v>0.49200231481481482</v>
      </c>
      <c r="J2615">
        <v>11</v>
      </c>
      <c r="K2615" s="1" t="s">
        <v>25</v>
      </c>
      <c r="L2615" s="1" t="s">
        <v>19</v>
      </c>
      <c r="M2615" s="1" t="s">
        <v>19</v>
      </c>
      <c r="N2615">
        <v>94</v>
      </c>
      <c r="O2615" s="4">
        <v>7.291666666666667E-4</v>
      </c>
      <c r="P2615">
        <v>4</v>
      </c>
    </row>
    <row r="2616" spans="1:16" x14ac:dyDescent="0.3">
      <c r="A2616">
        <v>2615</v>
      </c>
      <c r="B2616" s="1" t="s">
        <v>29</v>
      </c>
      <c r="C2616" s="2">
        <v>44242</v>
      </c>
      <c r="D2616">
        <v>2</v>
      </c>
      <c r="E2616" s="1" t="s">
        <v>38</v>
      </c>
      <c r="F2616">
        <v>3</v>
      </c>
      <c r="G2616">
        <v>15</v>
      </c>
      <c r="H2616" s="1" t="s">
        <v>34</v>
      </c>
      <c r="I2616" s="3">
        <v>0.505</v>
      </c>
      <c r="J2616">
        <v>12</v>
      </c>
      <c r="K2616" s="1" t="s">
        <v>18</v>
      </c>
      <c r="L2616" s="1" t="s">
        <v>19</v>
      </c>
      <c r="M2616" s="1" t="s">
        <v>19</v>
      </c>
      <c r="N2616">
        <v>107</v>
      </c>
      <c r="O2616" s="4">
        <v>1.5740740740740741E-3</v>
      </c>
      <c r="P2616">
        <v>4</v>
      </c>
    </row>
    <row r="2617" spans="1:16" x14ac:dyDescent="0.3">
      <c r="A2617">
        <v>2616</v>
      </c>
      <c r="B2617" s="1" t="s">
        <v>15</v>
      </c>
      <c r="C2617" s="2">
        <v>44242</v>
      </c>
      <c r="D2617">
        <v>2</v>
      </c>
      <c r="E2617" s="1" t="s">
        <v>38</v>
      </c>
      <c r="F2617">
        <v>3</v>
      </c>
      <c r="G2617">
        <v>15</v>
      </c>
      <c r="H2617" s="1" t="s">
        <v>34</v>
      </c>
      <c r="I2617" s="3">
        <v>0.505</v>
      </c>
      <c r="J2617">
        <v>12</v>
      </c>
      <c r="K2617" s="1" t="s">
        <v>26</v>
      </c>
      <c r="L2617" s="1" t="s">
        <v>19</v>
      </c>
      <c r="M2617" s="1" t="s">
        <v>19</v>
      </c>
      <c r="N2617">
        <v>79</v>
      </c>
      <c r="O2617" s="4">
        <v>3.8541666666666668E-3</v>
      </c>
      <c r="P2617">
        <v>5</v>
      </c>
    </row>
    <row r="2618" spans="1:16" x14ac:dyDescent="0.3">
      <c r="A2618">
        <v>2617</v>
      </c>
      <c r="B2618" s="1" t="s">
        <v>31</v>
      </c>
      <c r="C2618" s="2">
        <v>44242</v>
      </c>
      <c r="D2618">
        <v>2</v>
      </c>
      <c r="E2618" s="1" t="s">
        <v>38</v>
      </c>
      <c r="F2618">
        <v>3</v>
      </c>
      <c r="G2618">
        <v>15</v>
      </c>
      <c r="H2618" s="1" t="s">
        <v>34</v>
      </c>
      <c r="I2618" s="3">
        <v>0.51500000000000001</v>
      </c>
      <c r="J2618">
        <v>12</v>
      </c>
      <c r="K2618" s="1" t="s">
        <v>18</v>
      </c>
      <c r="L2618" s="1" t="s">
        <v>22</v>
      </c>
      <c r="M2618" s="1" t="s">
        <v>22</v>
      </c>
      <c r="N2618"/>
      <c r="O2618" s="4"/>
    </row>
    <row r="2619" spans="1:16" x14ac:dyDescent="0.3">
      <c r="A2619">
        <v>2618</v>
      </c>
      <c r="B2619" s="1" t="s">
        <v>20</v>
      </c>
      <c r="C2619" s="2">
        <v>44242</v>
      </c>
      <c r="D2619">
        <v>2</v>
      </c>
      <c r="E2619" s="1" t="s">
        <v>38</v>
      </c>
      <c r="F2619">
        <v>3</v>
      </c>
      <c r="G2619">
        <v>15</v>
      </c>
      <c r="H2619" s="1" t="s">
        <v>34</v>
      </c>
      <c r="I2619" s="3">
        <v>0.51500000000000001</v>
      </c>
      <c r="J2619">
        <v>12</v>
      </c>
      <c r="K2619" s="1" t="s">
        <v>26</v>
      </c>
      <c r="L2619" s="1" t="s">
        <v>19</v>
      </c>
      <c r="M2619" s="1" t="s">
        <v>19</v>
      </c>
      <c r="N2619">
        <v>59</v>
      </c>
      <c r="O2619" s="4">
        <v>1.4467592592592592E-3</v>
      </c>
      <c r="P2619">
        <v>4</v>
      </c>
    </row>
    <row r="2620" spans="1:16" x14ac:dyDescent="0.3">
      <c r="A2620">
        <v>2619</v>
      </c>
      <c r="B2620" s="1" t="s">
        <v>31</v>
      </c>
      <c r="C2620" s="2">
        <v>44242</v>
      </c>
      <c r="D2620">
        <v>2</v>
      </c>
      <c r="E2620" s="1" t="s">
        <v>38</v>
      </c>
      <c r="F2620">
        <v>3</v>
      </c>
      <c r="G2620">
        <v>15</v>
      </c>
      <c r="H2620" s="1" t="s">
        <v>34</v>
      </c>
      <c r="I2620" s="3">
        <v>0.52700231481481485</v>
      </c>
      <c r="J2620">
        <v>12</v>
      </c>
      <c r="K2620" s="1" t="s">
        <v>21</v>
      </c>
      <c r="L2620" s="1" t="s">
        <v>19</v>
      </c>
      <c r="M2620" s="1" t="s">
        <v>22</v>
      </c>
      <c r="N2620">
        <v>117</v>
      </c>
      <c r="O2620" s="4">
        <v>3.4027777777777776E-3</v>
      </c>
      <c r="P2620">
        <v>3</v>
      </c>
    </row>
    <row r="2621" spans="1:16" x14ac:dyDescent="0.3">
      <c r="A2621">
        <v>2620</v>
      </c>
      <c r="B2621" s="1" t="s">
        <v>30</v>
      </c>
      <c r="C2621" s="2">
        <v>44242</v>
      </c>
      <c r="D2621">
        <v>2</v>
      </c>
      <c r="E2621" s="1" t="s">
        <v>38</v>
      </c>
      <c r="F2621">
        <v>3</v>
      </c>
      <c r="G2621">
        <v>15</v>
      </c>
      <c r="H2621" s="1" t="s">
        <v>34</v>
      </c>
      <c r="I2621" s="3">
        <v>0.52700231481481485</v>
      </c>
      <c r="J2621">
        <v>12</v>
      </c>
      <c r="K2621" s="1" t="s">
        <v>28</v>
      </c>
      <c r="L2621" s="1" t="s">
        <v>19</v>
      </c>
      <c r="M2621" s="1" t="s">
        <v>19</v>
      </c>
      <c r="N2621">
        <v>37</v>
      </c>
      <c r="O2621" s="4">
        <v>1.2847222222222223E-3</v>
      </c>
      <c r="P2621">
        <v>3</v>
      </c>
    </row>
    <row r="2622" spans="1:16" x14ac:dyDescent="0.3">
      <c r="A2622">
        <v>2621</v>
      </c>
      <c r="B2622" s="1" t="s">
        <v>31</v>
      </c>
      <c r="C2622" s="2">
        <v>44242</v>
      </c>
      <c r="D2622">
        <v>2</v>
      </c>
      <c r="E2622" s="1" t="s">
        <v>38</v>
      </c>
      <c r="F2622">
        <v>3</v>
      </c>
      <c r="G2622">
        <v>15</v>
      </c>
      <c r="H2622" s="1" t="s">
        <v>34</v>
      </c>
      <c r="I2622" s="3">
        <v>0.54200231481481487</v>
      </c>
      <c r="J2622">
        <v>13</v>
      </c>
      <c r="K2622" s="1" t="s">
        <v>26</v>
      </c>
      <c r="L2622" s="1" t="s">
        <v>19</v>
      </c>
      <c r="M2622" s="1" t="s">
        <v>19</v>
      </c>
      <c r="N2622">
        <v>94</v>
      </c>
      <c r="O2622" s="4">
        <v>3.7037037037037038E-3</v>
      </c>
      <c r="P2622">
        <v>4</v>
      </c>
    </row>
    <row r="2623" spans="1:16" x14ac:dyDescent="0.3">
      <c r="A2623">
        <v>2622</v>
      </c>
      <c r="B2623" s="1" t="s">
        <v>20</v>
      </c>
      <c r="C2623" s="2">
        <v>44242</v>
      </c>
      <c r="D2623">
        <v>2</v>
      </c>
      <c r="E2623" s="1" t="s">
        <v>38</v>
      </c>
      <c r="F2623">
        <v>3</v>
      </c>
      <c r="G2623">
        <v>15</v>
      </c>
      <c r="H2623" s="1" t="s">
        <v>34</v>
      </c>
      <c r="I2623" s="3">
        <v>0.54200231481481487</v>
      </c>
      <c r="J2623">
        <v>13</v>
      </c>
      <c r="K2623" s="1" t="s">
        <v>21</v>
      </c>
      <c r="L2623" s="1" t="s">
        <v>19</v>
      </c>
      <c r="M2623" s="1" t="s">
        <v>19</v>
      </c>
      <c r="N2623">
        <v>120</v>
      </c>
      <c r="O2623" s="4">
        <v>1.9097222222222222E-3</v>
      </c>
      <c r="P2623">
        <v>1</v>
      </c>
    </row>
    <row r="2624" spans="1:16" x14ac:dyDescent="0.3">
      <c r="A2624">
        <v>2623</v>
      </c>
      <c r="B2624" s="1" t="s">
        <v>27</v>
      </c>
      <c r="C2624" s="2">
        <v>44242</v>
      </c>
      <c r="D2624">
        <v>2</v>
      </c>
      <c r="E2624" s="1" t="s">
        <v>38</v>
      </c>
      <c r="F2624">
        <v>3</v>
      </c>
      <c r="G2624">
        <v>15</v>
      </c>
      <c r="H2624" s="1" t="s">
        <v>34</v>
      </c>
      <c r="I2624" s="3">
        <v>0.56000000000000005</v>
      </c>
      <c r="J2624">
        <v>13</v>
      </c>
      <c r="K2624" s="1" t="s">
        <v>18</v>
      </c>
      <c r="L2624" s="1" t="s">
        <v>22</v>
      </c>
      <c r="M2624" s="1" t="s">
        <v>22</v>
      </c>
      <c r="N2624"/>
      <c r="O2624" s="4"/>
    </row>
    <row r="2625" spans="1:16" x14ac:dyDescent="0.3">
      <c r="A2625">
        <v>2624</v>
      </c>
      <c r="B2625" s="1" t="s">
        <v>30</v>
      </c>
      <c r="C2625" s="2">
        <v>44242</v>
      </c>
      <c r="D2625">
        <v>2</v>
      </c>
      <c r="E2625" s="1" t="s">
        <v>38</v>
      </c>
      <c r="F2625">
        <v>3</v>
      </c>
      <c r="G2625">
        <v>15</v>
      </c>
      <c r="H2625" s="1" t="s">
        <v>34</v>
      </c>
      <c r="I2625" s="3">
        <v>0.56000000000000005</v>
      </c>
      <c r="J2625">
        <v>13</v>
      </c>
      <c r="K2625" s="1" t="s">
        <v>28</v>
      </c>
      <c r="L2625" s="1" t="s">
        <v>19</v>
      </c>
      <c r="M2625" s="1" t="s">
        <v>19</v>
      </c>
      <c r="N2625">
        <v>50</v>
      </c>
      <c r="O2625" s="4">
        <v>4.7106481481481478E-3</v>
      </c>
      <c r="P2625">
        <v>2</v>
      </c>
    </row>
    <row r="2626" spans="1:16" x14ac:dyDescent="0.3">
      <c r="A2626">
        <v>2625</v>
      </c>
      <c r="B2626" s="1" t="s">
        <v>20</v>
      </c>
      <c r="C2626" s="2">
        <v>44242</v>
      </c>
      <c r="D2626">
        <v>2</v>
      </c>
      <c r="E2626" s="1" t="s">
        <v>38</v>
      </c>
      <c r="F2626">
        <v>3</v>
      </c>
      <c r="G2626">
        <v>15</v>
      </c>
      <c r="H2626" s="1" t="s">
        <v>34</v>
      </c>
      <c r="I2626" s="3">
        <v>0.56900462962962961</v>
      </c>
      <c r="J2626">
        <v>13</v>
      </c>
      <c r="K2626" s="1" t="s">
        <v>25</v>
      </c>
      <c r="L2626" s="1" t="s">
        <v>19</v>
      </c>
      <c r="M2626" s="1" t="s">
        <v>19</v>
      </c>
      <c r="N2626">
        <v>47</v>
      </c>
      <c r="O2626" s="4">
        <v>1.712962962962963E-3</v>
      </c>
      <c r="P2626">
        <v>5</v>
      </c>
    </row>
    <row r="2627" spans="1:16" x14ac:dyDescent="0.3">
      <c r="A2627">
        <v>2626</v>
      </c>
      <c r="B2627" s="1" t="s">
        <v>23</v>
      </c>
      <c r="C2627" s="2">
        <v>44242</v>
      </c>
      <c r="D2627">
        <v>2</v>
      </c>
      <c r="E2627" s="1" t="s">
        <v>38</v>
      </c>
      <c r="F2627">
        <v>3</v>
      </c>
      <c r="G2627">
        <v>15</v>
      </c>
      <c r="H2627" s="1" t="s">
        <v>34</v>
      </c>
      <c r="I2627" s="3">
        <v>0.56900462962962961</v>
      </c>
      <c r="J2627">
        <v>13</v>
      </c>
      <c r="K2627" s="1" t="s">
        <v>28</v>
      </c>
      <c r="L2627" s="1" t="s">
        <v>22</v>
      </c>
      <c r="M2627" s="1" t="s">
        <v>22</v>
      </c>
      <c r="N2627"/>
      <c r="O2627" s="4"/>
    </row>
    <row r="2628" spans="1:16" x14ac:dyDescent="0.3">
      <c r="A2628">
        <v>2627</v>
      </c>
      <c r="B2628" s="1" t="s">
        <v>31</v>
      </c>
      <c r="C2628" s="2">
        <v>44242</v>
      </c>
      <c r="D2628">
        <v>2</v>
      </c>
      <c r="E2628" s="1" t="s">
        <v>38</v>
      </c>
      <c r="F2628">
        <v>3</v>
      </c>
      <c r="G2628">
        <v>15</v>
      </c>
      <c r="H2628" s="1" t="s">
        <v>34</v>
      </c>
      <c r="I2628" s="3">
        <v>0.5709953703703704</v>
      </c>
      <c r="J2628">
        <v>13</v>
      </c>
      <c r="K2628" s="1" t="s">
        <v>26</v>
      </c>
      <c r="L2628" s="1" t="s">
        <v>19</v>
      </c>
      <c r="M2628" s="1" t="s">
        <v>19</v>
      </c>
      <c r="N2628">
        <v>118</v>
      </c>
      <c r="O2628" s="4">
        <v>2.0023148148148148E-3</v>
      </c>
      <c r="P2628">
        <v>5</v>
      </c>
    </row>
    <row r="2629" spans="1:16" x14ac:dyDescent="0.3">
      <c r="A2629">
        <v>2628</v>
      </c>
      <c r="B2629" s="1" t="s">
        <v>20</v>
      </c>
      <c r="C2629" s="2">
        <v>44242</v>
      </c>
      <c r="D2629">
        <v>2</v>
      </c>
      <c r="E2629" s="1" t="s">
        <v>38</v>
      </c>
      <c r="F2629">
        <v>3</v>
      </c>
      <c r="G2629">
        <v>15</v>
      </c>
      <c r="H2629" s="1" t="s">
        <v>34</v>
      </c>
      <c r="I2629" s="3">
        <v>0.5709953703703704</v>
      </c>
      <c r="J2629">
        <v>13</v>
      </c>
      <c r="K2629" s="1" t="s">
        <v>26</v>
      </c>
      <c r="L2629" s="1" t="s">
        <v>22</v>
      </c>
      <c r="M2629" s="1" t="s">
        <v>22</v>
      </c>
      <c r="N2629"/>
      <c r="O2629" s="4"/>
    </row>
    <row r="2630" spans="1:16" x14ac:dyDescent="0.3">
      <c r="A2630">
        <v>2629</v>
      </c>
      <c r="B2630" s="1" t="s">
        <v>24</v>
      </c>
      <c r="C2630" s="2">
        <v>44242</v>
      </c>
      <c r="D2630">
        <v>2</v>
      </c>
      <c r="E2630" s="1" t="s">
        <v>38</v>
      </c>
      <c r="F2630">
        <v>3</v>
      </c>
      <c r="G2630">
        <v>15</v>
      </c>
      <c r="H2630" s="1" t="s">
        <v>34</v>
      </c>
      <c r="I2630" s="3">
        <v>0.60299768518518515</v>
      </c>
      <c r="J2630">
        <v>14</v>
      </c>
      <c r="K2630" s="1" t="s">
        <v>21</v>
      </c>
      <c r="L2630" s="1" t="s">
        <v>22</v>
      </c>
      <c r="M2630" s="1" t="s">
        <v>22</v>
      </c>
      <c r="N2630"/>
      <c r="O2630" s="4"/>
    </row>
    <row r="2631" spans="1:16" x14ac:dyDescent="0.3">
      <c r="A2631">
        <v>2630</v>
      </c>
      <c r="B2631" s="1" t="s">
        <v>27</v>
      </c>
      <c r="C2631" s="2">
        <v>44242</v>
      </c>
      <c r="D2631">
        <v>2</v>
      </c>
      <c r="E2631" s="1" t="s">
        <v>38</v>
      </c>
      <c r="F2631">
        <v>3</v>
      </c>
      <c r="G2631">
        <v>15</v>
      </c>
      <c r="H2631" s="1" t="s">
        <v>34</v>
      </c>
      <c r="I2631" s="3">
        <v>0.60299768518518515</v>
      </c>
      <c r="J2631">
        <v>14</v>
      </c>
      <c r="K2631" s="1" t="s">
        <v>21</v>
      </c>
      <c r="L2631" s="1" t="s">
        <v>19</v>
      </c>
      <c r="M2631" s="1" t="s">
        <v>19</v>
      </c>
      <c r="N2631">
        <v>14</v>
      </c>
      <c r="O2631" s="4">
        <v>8.4490740740740739E-4</v>
      </c>
      <c r="P2631">
        <v>5</v>
      </c>
    </row>
    <row r="2632" spans="1:16" x14ac:dyDescent="0.3">
      <c r="A2632">
        <v>2631</v>
      </c>
      <c r="B2632" s="1" t="s">
        <v>31</v>
      </c>
      <c r="C2632" s="2">
        <v>44242</v>
      </c>
      <c r="D2632">
        <v>2</v>
      </c>
      <c r="E2632" s="1" t="s">
        <v>38</v>
      </c>
      <c r="F2632">
        <v>3</v>
      </c>
      <c r="G2632">
        <v>15</v>
      </c>
      <c r="H2632" s="1" t="s">
        <v>34</v>
      </c>
      <c r="I2632" s="3">
        <v>0.60400462962962964</v>
      </c>
      <c r="J2632">
        <v>14</v>
      </c>
      <c r="K2632" s="1" t="s">
        <v>21</v>
      </c>
      <c r="L2632" s="1" t="s">
        <v>19</v>
      </c>
      <c r="M2632" s="1" t="s">
        <v>19</v>
      </c>
      <c r="N2632">
        <v>88</v>
      </c>
      <c r="O2632" s="4">
        <v>7.9861111111111116E-4</v>
      </c>
      <c r="P2632">
        <v>3</v>
      </c>
    </row>
    <row r="2633" spans="1:16" x14ac:dyDescent="0.3">
      <c r="A2633">
        <v>2632</v>
      </c>
      <c r="B2633" s="1" t="s">
        <v>29</v>
      </c>
      <c r="C2633" s="2">
        <v>44242</v>
      </c>
      <c r="D2633">
        <v>2</v>
      </c>
      <c r="E2633" s="1" t="s">
        <v>38</v>
      </c>
      <c r="F2633">
        <v>3</v>
      </c>
      <c r="G2633">
        <v>15</v>
      </c>
      <c r="H2633" s="1" t="s">
        <v>34</v>
      </c>
      <c r="I2633" s="3">
        <v>0.60400462962962964</v>
      </c>
      <c r="J2633">
        <v>14</v>
      </c>
      <c r="K2633" s="1" t="s">
        <v>28</v>
      </c>
      <c r="L2633" s="1" t="s">
        <v>19</v>
      </c>
      <c r="M2633" s="1" t="s">
        <v>19</v>
      </c>
      <c r="N2633">
        <v>124</v>
      </c>
      <c r="O2633" s="4">
        <v>6.018518518518519E-4</v>
      </c>
      <c r="P2633">
        <v>4</v>
      </c>
    </row>
    <row r="2634" spans="1:16" x14ac:dyDescent="0.3">
      <c r="A2634">
        <v>2633</v>
      </c>
      <c r="B2634" s="1" t="s">
        <v>15</v>
      </c>
      <c r="C2634" s="2">
        <v>44242</v>
      </c>
      <c r="D2634">
        <v>2</v>
      </c>
      <c r="E2634" s="1" t="s">
        <v>38</v>
      </c>
      <c r="F2634">
        <v>3</v>
      </c>
      <c r="G2634">
        <v>15</v>
      </c>
      <c r="H2634" s="1" t="s">
        <v>34</v>
      </c>
      <c r="I2634" s="3">
        <v>0.61400462962962965</v>
      </c>
      <c r="J2634">
        <v>14</v>
      </c>
      <c r="K2634" s="1" t="s">
        <v>25</v>
      </c>
      <c r="L2634" s="1" t="s">
        <v>19</v>
      </c>
      <c r="M2634" s="1" t="s">
        <v>19</v>
      </c>
      <c r="N2634">
        <v>18</v>
      </c>
      <c r="O2634" s="4">
        <v>5.5555555555555556E-4</v>
      </c>
      <c r="P2634">
        <v>5</v>
      </c>
    </row>
    <row r="2635" spans="1:16" x14ac:dyDescent="0.3">
      <c r="A2635">
        <v>2634</v>
      </c>
      <c r="B2635" s="1" t="s">
        <v>31</v>
      </c>
      <c r="C2635" s="2">
        <v>44242</v>
      </c>
      <c r="D2635">
        <v>2</v>
      </c>
      <c r="E2635" s="1" t="s">
        <v>38</v>
      </c>
      <c r="F2635">
        <v>3</v>
      </c>
      <c r="G2635">
        <v>15</v>
      </c>
      <c r="H2635" s="1" t="s">
        <v>34</v>
      </c>
      <c r="I2635" s="3">
        <v>0.61400462962962965</v>
      </c>
      <c r="J2635">
        <v>14</v>
      </c>
      <c r="K2635" s="1" t="s">
        <v>26</v>
      </c>
      <c r="L2635" s="1" t="s">
        <v>19</v>
      </c>
      <c r="M2635" s="1" t="s">
        <v>19</v>
      </c>
      <c r="N2635">
        <v>22</v>
      </c>
      <c r="O2635" s="4">
        <v>1.4467592592592592E-3</v>
      </c>
      <c r="P2635">
        <v>3</v>
      </c>
    </row>
    <row r="2636" spans="1:16" x14ac:dyDescent="0.3">
      <c r="A2636">
        <v>2635</v>
      </c>
      <c r="B2636" s="1" t="s">
        <v>27</v>
      </c>
      <c r="C2636" s="2">
        <v>44242</v>
      </c>
      <c r="D2636">
        <v>2</v>
      </c>
      <c r="E2636" s="1" t="s">
        <v>38</v>
      </c>
      <c r="F2636">
        <v>3</v>
      </c>
      <c r="G2636">
        <v>15</v>
      </c>
      <c r="H2636" s="1" t="s">
        <v>34</v>
      </c>
      <c r="I2636" s="3">
        <v>0.61900462962962965</v>
      </c>
      <c r="J2636">
        <v>14</v>
      </c>
      <c r="K2636" s="1" t="s">
        <v>21</v>
      </c>
      <c r="L2636" s="1" t="s">
        <v>22</v>
      </c>
      <c r="M2636" s="1" t="s">
        <v>22</v>
      </c>
      <c r="N2636"/>
      <c r="O2636" s="4"/>
    </row>
    <row r="2637" spans="1:16" x14ac:dyDescent="0.3">
      <c r="A2637">
        <v>2636</v>
      </c>
      <c r="B2637" s="1" t="s">
        <v>20</v>
      </c>
      <c r="C2637" s="2">
        <v>44242</v>
      </c>
      <c r="D2637">
        <v>2</v>
      </c>
      <c r="E2637" s="1" t="s">
        <v>38</v>
      </c>
      <c r="F2637">
        <v>3</v>
      </c>
      <c r="G2637">
        <v>15</v>
      </c>
      <c r="H2637" s="1" t="s">
        <v>34</v>
      </c>
      <c r="I2637" s="3">
        <v>0.61900462962962965</v>
      </c>
      <c r="J2637">
        <v>14</v>
      </c>
      <c r="K2637" s="1" t="s">
        <v>28</v>
      </c>
      <c r="L2637" s="1" t="s">
        <v>19</v>
      </c>
      <c r="M2637" s="1" t="s">
        <v>19</v>
      </c>
      <c r="N2637">
        <v>94</v>
      </c>
      <c r="O2637" s="4">
        <v>4.3750000000000004E-3</v>
      </c>
      <c r="P2637">
        <v>5</v>
      </c>
    </row>
    <row r="2638" spans="1:16" x14ac:dyDescent="0.3">
      <c r="A2638">
        <v>2637</v>
      </c>
      <c r="B2638" s="1" t="s">
        <v>20</v>
      </c>
      <c r="C2638" s="2">
        <v>44242</v>
      </c>
      <c r="D2638">
        <v>2</v>
      </c>
      <c r="E2638" s="1" t="s">
        <v>38</v>
      </c>
      <c r="F2638">
        <v>3</v>
      </c>
      <c r="G2638">
        <v>15</v>
      </c>
      <c r="H2638" s="1" t="s">
        <v>34</v>
      </c>
      <c r="I2638" s="3">
        <v>0.62299768518518517</v>
      </c>
      <c r="J2638">
        <v>14</v>
      </c>
      <c r="K2638" s="1" t="s">
        <v>21</v>
      </c>
      <c r="L2638" s="1" t="s">
        <v>19</v>
      </c>
      <c r="M2638" s="1" t="s">
        <v>22</v>
      </c>
      <c r="N2638">
        <v>54</v>
      </c>
      <c r="O2638" s="4">
        <v>2.5000000000000001E-3</v>
      </c>
      <c r="P2638">
        <v>3</v>
      </c>
    </row>
    <row r="2639" spans="1:16" x14ac:dyDescent="0.3">
      <c r="A2639">
        <v>2638</v>
      </c>
      <c r="B2639" s="1" t="s">
        <v>24</v>
      </c>
      <c r="C2639" s="2">
        <v>44242</v>
      </c>
      <c r="D2639">
        <v>2</v>
      </c>
      <c r="E2639" s="1" t="s">
        <v>38</v>
      </c>
      <c r="F2639">
        <v>3</v>
      </c>
      <c r="G2639">
        <v>15</v>
      </c>
      <c r="H2639" s="1" t="s">
        <v>34</v>
      </c>
      <c r="I2639" s="3">
        <v>0.62299768518518517</v>
      </c>
      <c r="J2639">
        <v>14</v>
      </c>
      <c r="K2639" s="1" t="s">
        <v>18</v>
      </c>
      <c r="L2639" s="1" t="s">
        <v>19</v>
      </c>
      <c r="M2639" s="1" t="s">
        <v>22</v>
      </c>
      <c r="N2639">
        <v>44</v>
      </c>
      <c r="O2639" s="4">
        <v>2.2800925925925927E-3</v>
      </c>
      <c r="P2639">
        <v>5</v>
      </c>
    </row>
    <row r="2640" spans="1:16" x14ac:dyDescent="0.3">
      <c r="A2640">
        <v>2639</v>
      </c>
      <c r="B2640" s="1" t="s">
        <v>24</v>
      </c>
      <c r="C2640" s="2">
        <v>44242</v>
      </c>
      <c r="D2640">
        <v>2</v>
      </c>
      <c r="E2640" s="1" t="s">
        <v>38</v>
      </c>
      <c r="F2640">
        <v>3</v>
      </c>
      <c r="G2640">
        <v>15</v>
      </c>
      <c r="H2640" s="1" t="s">
        <v>34</v>
      </c>
      <c r="I2640" s="3">
        <v>0.65700231481481486</v>
      </c>
      <c r="J2640">
        <v>15</v>
      </c>
      <c r="K2640" s="1" t="s">
        <v>26</v>
      </c>
      <c r="L2640" s="1" t="s">
        <v>19</v>
      </c>
      <c r="M2640" s="1" t="s">
        <v>19</v>
      </c>
      <c r="N2640">
        <v>28</v>
      </c>
      <c r="O2640" s="4">
        <v>3.0439814814814813E-3</v>
      </c>
      <c r="P2640">
        <v>3</v>
      </c>
    </row>
    <row r="2641" spans="1:16" x14ac:dyDescent="0.3">
      <c r="A2641">
        <v>2640</v>
      </c>
      <c r="B2641" s="1" t="s">
        <v>27</v>
      </c>
      <c r="C2641" s="2">
        <v>44242</v>
      </c>
      <c r="D2641">
        <v>2</v>
      </c>
      <c r="E2641" s="1" t="s">
        <v>38</v>
      </c>
      <c r="F2641">
        <v>3</v>
      </c>
      <c r="G2641">
        <v>15</v>
      </c>
      <c r="H2641" s="1" t="s">
        <v>34</v>
      </c>
      <c r="I2641" s="3">
        <v>0.65700231481481486</v>
      </c>
      <c r="J2641">
        <v>15</v>
      </c>
      <c r="K2641" s="1" t="s">
        <v>25</v>
      </c>
      <c r="L2641" s="1" t="s">
        <v>19</v>
      </c>
      <c r="M2641" s="1" t="s">
        <v>19</v>
      </c>
      <c r="N2641">
        <v>103</v>
      </c>
      <c r="O2641" s="4">
        <v>2.2222222222222222E-3</v>
      </c>
      <c r="P2641">
        <v>3</v>
      </c>
    </row>
    <row r="2642" spans="1:16" x14ac:dyDescent="0.3">
      <c r="A2642">
        <v>2641</v>
      </c>
      <c r="B2642" s="1" t="s">
        <v>29</v>
      </c>
      <c r="C2642" s="2">
        <v>44242</v>
      </c>
      <c r="D2642">
        <v>2</v>
      </c>
      <c r="E2642" s="1" t="s">
        <v>38</v>
      </c>
      <c r="F2642">
        <v>3</v>
      </c>
      <c r="G2642">
        <v>15</v>
      </c>
      <c r="H2642" s="1" t="s">
        <v>34</v>
      </c>
      <c r="I2642" s="3">
        <v>0.6579976851851852</v>
      </c>
      <c r="J2642">
        <v>15</v>
      </c>
      <c r="K2642" s="1" t="s">
        <v>21</v>
      </c>
      <c r="L2642" s="1" t="s">
        <v>19</v>
      </c>
      <c r="M2642" s="1" t="s">
        <v>19</v>
      </c>
      <c r="N2642">
        <v>25</v>
      </c>
      <c r="O2642" s="4">
        <v>5.4398148148148144E-4</v>
      </c>
      <c r="P2642">
        <v>4</v>
      </c>
    </row>
    <row r="2643" spans="1:16" x14ac:dyDescent="0.3">
      <c r="A2643">
        <v>2642</v>
      </c>
      <c r="B2643" s="1" t="s">
        <v>20</v>
      </c>
      <c r="C2643" s="2">
        <v>44242</v>
      </c>
      <c r="D2643">
        <v>2</v>
      </c>
      <c r="E2643" s="1" t="s">
        <v>38</v>
      </c>
      <c r="F2643">
        <v>3</v>
      </c>
      <c r="G2643">
        <v>15</v>
      </c>
      <c r="H2643" s="1" t="s">
        <v>34</v>
      </c>
      <c r="I2643" s="3">
        <v>0.6579976851851852</v>
      </c>
      <c r="J2643">
        <v>15</v>
      </c>
      <c r="K2643" s="1" t="s">
        <v>28</v>
      </c>
      <c r="L2643" s="1" t="s">
        <v>22</v>
      </c>
      <c r="M2643" s="1" t="s">
        <v>22</v>
      </c>
      <c r="N2643"/>
      <c r="O2643" s="4"/>
    </row>
    <row r="2644" spans="1:16" x14ac:dyDescent="0.3">
      <c r="A2644">
        <v>2643</v>
      </c>
      <c r="B2644" s="1" t="s">
        <v>27</v>
      </c>
      <c r="C2644" s="2">
        <v>44242</v>
      </c>
      <c r="D2644">
        <v>2</v>
      </c>
      <c r="E2644" s="1" t="s">
        <v>38</v>
      </c>
      <c r="F2644">
        <v>3</v>
      </c>
      <c r="G2644">
        <v>15</v>
      </c>
      <c r="H2644" s="1" t="s">
        <v>34</v>
      </c>
      <c r="I2644" s="3">
        <v>0.66799768518518521</v>
      </c>
      <c r="J2644">
        <v>16</v>
      </c>
      <c r="K2644" s="1" t="s">
        <v>28</v>
      </c>
      <c r="L2644" s="1" t="s">
        <v>19</v>
      </c>
      <c r="M2644" s="1" t="s">
        <v>19</v>
      </c>
      <c r="N2644">
        <v>84</v>
      </c>
      <c r="O2644" s="4">
        <v>2.8935185185185184E-3</v>
      </c>
      <c r="P2644">
        <v>3</v>
      </c>
    </row>
    <row r="2645" spans="1:16" x14ac:dyDescent="0.3">
      <c r="A2645">
        <v>2644</v>
      </c>
      <c r="B2645" s="1" t="s">
        <v>31</v>
      </c>
      <c r="C2645" s="2">
        <v>44242</v>
      </c>
      <c r="D2645">
        <v>2</v>
      </c>
      <c r="E2645" s="1" t="s">
        <v>38</v>
      </c>
      <c r="F2645">
        <v>3</v>
      </c>
      <c r="G2645">
        <v>15</v>
      </c>
      <c r="H2645" s="1" t="s">
        <v>34</v>
      </c>
      <c r="I2645" s="3">
        <v>0.66799768518518521</v>
      </c>
      <c r="J2645">
        <v>16</v>
      </c>
      <c r="K2645" s="1" t="s">
        <v>28</v>
      </c>
      <c r="L2645" s="1" t="s">
        <v>19</v>
      </c>
      <c r="M2645" s="1" t="s">
        <v>19</v>
      </c>
      <c r="N2645">
        <v>36</v>
      </c>
      <c r="O2645" s="4">
        <v>2.7430555555555554E-3</v>
      </c>
      <c r="P2645">
        <v>4</v>
      </c>
    </row>
    <row r="2646" spans="1:16" x14ac:dyDescent="0.3">
      <c r="A2646">
        <v>2645</v>
      </c>
      <c r="B2646" s="1" t="s">
        <v>20</v>
      </c>
      <c r="C2646" s="2">
        <v>44242</v>
      </c>
      <c r="D2646">
        <v>2</v>
      </c>
      <c r="E2646" s="1" t="s">
        <v>38</v>
      </c>
      <c r="F2646">
        <v>3</v>
      </c>
      <c r="G2646">
        <v>15</v>
      </c>
      <c r="H2646" s="1" t="s">
        <v>34</v>
      </c>
      <c r="I2646" s="3">
        <v>0.71599537037037042</v>
      </c>
      <c r="J2646">
        <v>17</v>
      </c>
      <c r="K2646" s="1" t="s">
        <v>25</v>
      </c>
      <c r="L2646" s="1" t="s">
        <v>22</v>
      </c>
      <c r="M2646" s="1" t="s">
        <v>22</v>
      </c>
      <c r="N2646"/>
      <c r="O2646" s="4"/>
    </row>
    <row r="2647" spans="1:16" x14ac:dyDescent="0.3">
      <c r="A2647">
        <v>2646</v>
      </c>
      <c r="B2647" s="1" t="s">
        <v>23</v>
      </c>
      <c r="C2647" s="2">
        <v>44242</v>
      </c>
      <c r="D2647">
        <v>2</v>
      </c>
      <c r="E2647" s="1" t="s">
        <v>38</v>
      </c>
      <c r="F2647">
        <v>3</v>
      </c>
      <c r="G2647">
        <v>15</v>
      </c>
      <c r="H2647" s="1" t="s">
        <v>34</v>
      </c>
      <c r="I2647" s="3">
        <v>0.71599537037037042</v>
      </c>
      <c r="J2647">
        <v>17</v>
      </c>
      <c r="K2647" s="1" t="s">
        <v>25</v>
      </c>
      <c r="L2647" s="1" t="s">
        <v>19</v>
      </c>
      <c r="M2647" s="1" t="s">
        <v>19</v>
      </c>
      <c r="N2647">
        <v>42</v>
      </c>
      <c r="O2647" s="4">
        <v>2.5578703703703705E-3</v>
      </c>
      <c r="P2647">
        <v>4</v>
      </c>
    </row>
    <row r="2648" spans="1:16" x14ac:dyDescent="0.3">
      <c r="A2648">
        <v>2647</v>
      </c>
      <c r="B2648" s="1" t="s">
        <v>31</v>
      </c>
      <c r="C2648" s="2">
        <v>44242</v>
      </c>
      <c r="D2648">
        <v>2</v>
      </c>
      <c r="E2648" s="1" t="s">
        <v>38</v>
      </c>
      <c r="F2648">
        <v>3</v>
      </c>
      <c r="G2648">
        <v>15</v>
      </c>
      <c r="H2648" s="1" t="s">
        <v>34</v>
      </c>
      <c r="I2648" s="3">
        <v>0.72099537037037043</v>
      </c>
      <c r="J2648">
        <v>17</v>
      </c>
      <c r="K2648" s="1" t="s">
        <v>28</v>
      </c>
      <c r="L2648" s="1" t="s">
        <v>19</v>
      </c>
      <c r="M2648" s="1" t="s">
        <v>19</v>
      </c>
      <c r="N2648">
        <v>124</v>
      </c>
      <c r="O2648" s="4">
        <v>2.673611111111111E-3</v>
      </c>
      <c r="P2648">
        <v>3</v>
      </c>
    </row>
    <row r="2649" spans="1:16" x14ac:dyDescent="0.3">
      <c r="A2649">
        <v>2648</v>
      </c>
      <c r="B2649" s="1" t="s">
        <v>23</v>
      </c>
      <c r="C2649" s="2">
        <v>44242</v>
      </c>
      <c r="D2649">
        <v>2</v>
      </c>
      <c r="E2649" s="1" t="s">
        <v>38</v>
      </c>
      <c r="F2649">
        <v>3</v>
      </c>
      <c r="G2649">
        <v>15</v>
      </c>
      <c r="H2649" s="1" t="s">
        <v>34</v>
      </c>
      <c r="I2649" s="3">
        <v>0.72099537037037043</v>
      </c>
      <c r="J2649">
        <v>17</v>
      </c>
      <c r="K2649" s="1" t="s">
        <v>21</v>
      </c>
      <c r="L2649" s="1" t="s">
        <v>19</v>
      </c>
      <c r="M2649" s="1" t="s">
        <v>19</v>
      </c>
      <c r="N2649">
        <v>99</v>
      </c>
      <c r="O2649" s="4">
        <v>2.5462962962962965E-3</v>
      </c>
      <c r="P2649">
        <v>5</v>
      </c>
    </row>
    <row r="2650" spans="1:16" x14ac:dyDescent="0.3">
      <c r="A2650">
        <v>2649</v>
      </c>
      <c r="B2650" s="1" t="s">
        <v>15</v>
      </c>
      <c r="C2650" s="2">
        <v>44242</v>
      </c>
      <c r="D2650">
        <v>2</v>
      </c>
      <c r="E2650" s="1" t="s">
        <v>38</v>
      </c>
      <c r="F2650">
        <v>3</v>
      </c>
      <c r="G2650">
        <v>15</v>
      </c>
      <c r="H2650" s="1" t="s">
        <v>34</v>
      </c>
      <c r="I2650" s="3">
        <v>0.72200231481481481</v>
      </c>
      <c r="J2650">
        <v>17</v>
      </c>
      <c r="K2650" s="1" t="s">
        <v>28</v>
      </c>
      <c r="L2650" s="1" t="s">
        <v>19</v>
      </c>
      <c r="M2650" s="1" t="s">
        <v>19</v>
      </c>
      <c r="N2650">
        <v>124</v>
      </c>
      <c r="O2650" s="4">
        <v>3.0439814814814813E-3</v>
      </c>
      <c r="P2650">
        <v>5</v>
      </c>
    </row>
    <row r="2651" spans="1:16" x14ac:dyDescent="0.3">
      <c r="A2651">
        <v>2650</v>
      </c>
      <c r="B2651" s="1" t="s">
        <v>24</v>
      </c>
      <c r="C2651" s="2">
        <v>44242</v>
      </c>
      <c r="D2651">
        <v>2</v>
      </c>
      <c r="E2651" s="1" t="s">
        <v>38</v>
      </c>
      <c r="F2651">
        <v>3</v>
      </c>
      <c r="G2651">
        <v>15</v>
      </c>
      <c r="H2651" s="1" t="s">
        <v>34</v>
      </c>
      <c r="I2651" s="3">
        <v>0.72200231481481481</v>
      </c>
      <c r="J2651">
        <v>17</v>
      </c>
      <c r="K2651" s="1" t="s">
        <v>26</v>
      </c>
      <c r="L2651" s="1" t="s">
        <v>19</v>
      </c>
      <c r="M2651" s="1" t="s">
        <v>19</v>
      </c>
      <c r="N2651">
        <v>55</v>
      </c>
      <c r="O2651" s="4">
        <v>4.4560185185185189E-3</v>
      </c>
      <c r="P2651">
        <v>5</v>
      </c>
    </row>
    <row r="2652" spans="1:16" x14ac:dyDescent="0.3">
      <c r="A2652">
        <v>2651</v>
      </c>
      <c r="B2652" s="1" t="s">
        <v>31</v>
      </c>
      <c r="C2652" s="2">
        <v>44242</v>
      </c>
      <c r="D2652">
        <v>2</v>
      </c>
      <c r="E2652" s="1" t="s">
        <v>38</v>
      </c>
      <c r="F2652">
        <v>3</v>
      </c>
      <c r="G2652">
        <v>15</v>
      </c>
      <c r="H2652" s="1" t="s">
        <v>34</v>
      </c>
      <c r="I2652" s="3">
        <v>0.74</v>
      </c>
      <c r="J2652">
        <v>17</v>
      </c>
      <c r="K2652" s="1" t="s">
        <v>26</v>
      </c>
      <c r="L2652" s="1" t="s">
        <v>22</v>
      </c>
      <c r="M2652" s="1" t="s">
        <v>22</v>
      </c>
      <c r="N2652"/>
      <c r="O2652" s="4"/>
    </row>
    <row r="2653" spans="1:16" x14ac:dyDescent="0.3">
      <c r="A2653">
        <v>2652</v>
      </c>
      <c r="B2653" s="1" t="s">
        <v>27</v>
      </c>
      <c r="C2653" s="2">
        <v>44242</v>
      </c>
      <c r="D2653">
        <v>2</v>
      </c>
      <c r="E2653" s="1" t="s">
        <v>38</v>
      </c>
      <c r="F2653">
        <v>3</v>
      </c>
      <c r="G2653">
        <v>15</v>
      </c>
      <c r="H2653" s="1" t="s">
        <v>34</v>
      </c>
      <c r="I2653" s="3">
        <v>0.74</v>
      </c>
      <c r="J2653">
        <v>17</v>
      </c>
      <c r="K2653" s="1" t="s">
        <v>25</v>
      </c>
      <c r="L2653" s="1" t="s">
        <v>22</v>
      </c>
      <c r="M2653" s="1" t="s">
        <v>22</v>
      </c>
      <c r="N2653"/>
      <c r="O2653" s="4"/>
    </row>
    <row r="2654" spans="1:16" x14ac:dyDescent="0.3">
      <c r="A2654">
        <v>2653</v>
      </c>
      <c r="B2654" s="1" t="s">
        <v>24</v>
      </c>
      <c r="C2654" s="2">
        <v>44243</v>
      </c>
      <c r="D2654">
        <v>2</v>
      </c>
      <c r="E2654" s="1" t="s">
        <v>38</v>
      </c>
      <c r="F2654">
        <v>3</v>
      </c>
      <c r="G2654">
        <v>16</v>
      </c>
      <c r="H2654" s="1" t="s">
        <v>35</v>
      </c>
      <c r="I2654" s="3">
        <v>0.38</v>
      </c>
      <c r="J2654">
        <v>9</v>
      </c>
      <c r="K2654" s="1" t="s">
        <v>26</v>
      </c>
      <c r="L2654" s="1" t="s">
        <v>19</v>
      </c>
      <c r="M2654" s="1" t="s">
        <v>19</v>
      </c>
      <c r="N2654">
        <v>64</v>
      </c>
      <c r="O2654" s="4">
        <v>3.5416666666666665E-3</v>
      </c>
      <c r="P2654">
        <v>2</v>
      </c>
    </row>
    <row r="2655" spans="1:16" x14ac:dyDescent="0.3">
      <c r="A2655">
        <v>2654</v>
      </c>
      <c r="B2655" s="1" t="s">
        <v>15</v>
      </c>
      <c r="C2655" s="2">
        <v>44243</v>
      </c>
      <c r="D2655">
        <v>2</v>
      </c>
      <c r="E2655" s="1" t="s">
        <v>38</v>
      </c>
      <c r="F2655">
        <v>3</v>
      </c>
      <c r="G2655">
        <v>16</v>
      </c>
      <c r="H2655" s="1" t="s">
        <v>35</v>
      </c>
      <c r="I2655" s="3">
        <v>0.38</v>
      </c>
      <c r="J2655">
        <v>9</v>
      </c>
      <c r="K2655" s="1" t="s">
        <v>21</v>
      </c>
      <c r="L2655" s="1" t="s">
        <v>19</v>
      </c>
      <c r="M2655" s="1" t="s">
        <v>19</v>
      </c>
      <c r="N2655">
        <v>82</v>
      </c>
      <c r="O2655" s="4">
        <v>3.4027777777777776E-3</v>
      </c>
      <c r="P2655">
        <v>2</v>
      </c>
    </row>
    <row r="2656" spans="1:16" x14ac:dyDescent="0.3">
      <c r="A2656">
        <v>2655</v>
      </c>
      <c r="B2656" s="1" t="s">
        <v>15</v>
      </c>
      <c r="C2656" s="2">
        <v>44243</v>
      </c>
      <c r="D2656">
        <v>2</v>
      </c>
      <c r="E2656" s="1" t="s">
        <v>38</v>
      </c>
      <c r="F2656">
        <v>3</v>
      </c>
      <c r="G2656">
        <v>16</v>
      </c>
      <c r="H2656" s="1" t="s">
        <v>35</v>
      </c>
      <c r="I2656" s="3">
        <v>0.42</v>
      </c>
      <c r="J2656">
        <v>10</v>
      </c>
      <c r="K2656" s="1" t="s">
        <v>28</v>
      </c>
      <c r="L2656" s="1" t="s">
        <v>19</v>
      </c>
      <c r="M2656" s="1" t="s">
        <v>19</v>
      </c>
      <c r="N2656">
        <v>50</v>
      </c>
      <c r="O2656" s="4">
        <v>2.3032407407407407E-3</v>
      </c>
      <c r="P2656">
        <v>4</v>
      </c>
    </row>
    <row r="2657" spans="1:16" x14ac:dyDescent="0.3">
      <c r="A2657">
        <v>2656</v>
      </c>
      <c r="B2657" s="1" t="s">
        <v>23</v>
      </c>
      <c r="C2657" s="2">
        <v>44243</v>
      </c>
      <c r="D2657">
        <v>2</v>
      </c>
      <c r="E2657" s="1" t="s">
        <v>38</v>
      </c>
      <c r="F2657">
        <v>3</v>
      </c>
      <c r="G2657">
        <v>16</v>
      </c>
      <c r="H2657" s="1" t="s">
        <v>35</v>
      </c>
      <c r="I2657" s="3">
        <v>0.42</v>
      </c>
      <c r="J2657">
        <v>10</v>
      </c>
      <c r="K2657" s="1" t="s">
        <v>18</v>
      </c>
      <c r="L2657" s="1" t="s">
        <v>19</v>
      </c>
      <c r="M2657" s="1" t="s">
        <v>19</v>
      </c>
      <c r="N2657">
        <v>100</v>
      </c>
      <c r="O2657" s="4">
        <v>2.5694444444444445E-3</v>
      </c>
      <c r="P2657">
        <v>4</v>
      </c>
    </row>
    <row r="2658" spans="1:16" x14ac:dyDescent="0.3">
      <c r="A2658">
        <v>2657</v>
      </c>
      <c r="B2658" s="1" t="s">
        <v>27</v>
      </c>
      <c r="C2658" s="2">
        <v>44243</v>
      </c>
      <c r="D2658">
        <v>2</v>
      </c>
      <c r="E2658" s="1" t="s">
        <v>38</v>
      </c>
      <c r="F2658">
        <v>3</v>
      </c>
      <c r="G2658">
        <v>16</v>
      </c>
      <c r="H2658" s="1" t="s">
        <v>35</v>
      </c>
      <c r="I2658" s="3">
        <v>0.43299768518518517</v>
      </c>
      <c r="J2658">
        <v>10</v>
      </c>
      <c r="K2658" s="1" t="s">
        <v>26</v>
      </c>
      <c r="L2658" s="1" t="s">
        <v>19</v>
      </c>
      <c r="M2658" s="1" t="s">
        <v>19</v>
      </c>
      <c r="N2658">
        <v>26</v>
      </c>
      <c r="O2658" s="4">
        <v>4.7916666666666663E-3</v>
      </c>
      <c r="P2658">
        <v>3</v>
      </c>
    </row>
    <row r="2659" spans="1:16" x14ac:dyDescent="0.3">
      <c r="A2659">
        <v>2658</v>
      </c>
      <c r="B2659" s="1" t="s">
        <v>31</v>
      </c>
      <c r="C2659" s="2">
        <v>44243</v>
      </c>
      <c r="D2659">
        <v>2</v>
      </c>
      <c r="E2659" s="1" t="s">
        <v>38</v>
      </c>
      <c r="F2659">
        <v>3</v>
      </c>
      <c r="G2659">
        <v>16</v>
      </c>
      <c r="H2659" s="1" t="s">
        <v>35</v>
      </c>
      <c r="I2659" s="3">
        <v>0.43299768518518517</v>
      </c>
      <c r="J2659">
        <v>10</v>
      </c>
      <c r="K2659" s="1" t="s">
        <v>25</v>
      </c>
      <c r="L2659" s="1" t="s">
        <v>19</v>
      </c>
      <c r="M2659" s="1" t="s">
        <v>19</v>
      </c>
      <c r="N2659">
        <v>75</v>
      </c>
      <c r="O2659" s="4">
        <v>2.9398148148148148E-3</v>
      </c>
      <c r="P2659">
        <v>2</v>
      </c>
    </row>
    <row r="2660" spans="1:16" x14ac:dyDescent="0.3">
      <c r="A2660">
        <v>2659</v>
      </c>
      <c r="B2660" s="1" t="s">
        <v>24</v>
      </c>
      <c r="C2660" s="2">
        <v>44243</v>
      </c>
      <c r="D2660">
        <v>2</v>
      </c>
      <c r="E2660" s="1" t="s">
        <v>38</v>
      </c>
      <c r="F2660">
        <v>3</v>
      </c>
      <c r="G2660">
        <v>16</v>
      </c>
      <c r="H2660" s="1" t="s">
        <v>35</v>
      </c>
      <c r="I2660" s="3">
        <v>0.43799768518518517</v>
      </c>
      <c r="J2660">
        <v>10</v>
      </c>
      <c r="K2660" s="1" t="s">
        <v>21</v>
      </c>
      <c r="L2660" s="1" t="s">
        <v>19</v>
      </c>
      <c r="M2660" s="1" t="s">
        <v>19</v>
      </c>
      <c r="N2660">
        <v>26</v>
      </c>
      <c r="O2660" s="4">
        <v>4.4907407407407405E-3</v>
      </c>
      <c r="P2660">
        <v>3</v>
      </c>
    </row>
    <row r="2661" spans="1:16" x14ac:dyDescent="0.3">
      <c r="A2661">
        <v>2660</v>
      </c>
      <c r="B2661" s="1" t="s">
        <v>31</v>
      </c>
      <c r="C2661" s="2">
        <v>44243</v>
      </c>
      <c r="D2661">
        <v>2</v>
      </c>
      <c r="E2661" s="1" t="s">
        <v>38</v>
      </c>
      <c r="F2661">
        <v>3</v>
      </c>
      <c r="G2661">
        <v>16</v>
      </c>
      <c r="H2661" s="1" t="s">
        <v>35</v>
      </c>
      <c r="I2661" s="3">
        <v>0.43799768518518517</v>
      </c>
      <c r="J2661">
        <v>10</v>
      </c>
      <c r="K2661" s="1" t="s">
        <v>25</v>
      </c>
      <c r="L2661" s="1" t="s">
        <v>19</v>
      </c>
      <c r="M2661" s="1" t="s">
        <v>19</v>
      </c>
      <c r="N2661">
        <v>21</v>
      </c>
      <c r="O2661" s="4">
        <v>3.5648148148148149E-3</v>
      </c>
      <c r="P2661">
        <v>3</v>
      </c>
    </row>
    <row r="2662" spans="1:16" x14ac:dyDescent="0.3">
      <c r="A2662">
        <v>2661</v>
      </c>
      <c r="B2662" s="1" t="s">
        <v>23</v>
      </c>
      <c r="C2662" s="2">
        <v>44243</v>
      </c>
      <c r="D2662">
        <v>2</v>
      </c>
      <c r="E2662" s="1" t="s">
        <v>38</v>
      </c>
      <c r="F2662">
        <v>3</v>
      </c>
      <c r="G2662">
        <v>16</v>
      </c>
      <c r="H2662" s="1" t="s">
        <v>35</v>
      </c>
      <c r="I2662" s="3">
        <v>0.43799768518518517</v>
      </c>
      <c r="J2662">
        <v>10</v>
      </c>
      <c r="K2662" s="1" t="s">
        <v>26</v>
      </c>
      <c r="L2662" s="1" t="s">
        <v>19</v>
      </c>
      <c r="M2662" s="1" t="s">
        <v>19</v>
      </c>
      <c r="N2662">
        <v>53</v>
      </c>
      <c r="O2662" s="4">
        <v>3.5879629629629629E-4</v>
      </c>
      <c r="P2662">
        <v>1</v>
      </c>
    </row>
    <row r="2663" spans="1:16" x14ac:dyDescent="0.3">
      <c r="A2663">
        <v>2662</v>
      </c>
      <c r="B2663" s="1" t="s">
        <v>24</v>
      </c>
      <c r="C2663" s="2">
        <v>44243</v>
      </c>
      <c r="D2663">
        <v>2</v>
      </c>
      <c r="E2663" s="1" t="s">
        <v>38</v>
      </c>
      <c r="F2663">
        <v>3</v>
      </c>
      <c r="G2663">
        <v>16</v>
      </c>
      <c r="H2663" s="1" t="s">
        <v>35</v>
      </c>
      <c r="I2663" s="3">
        <v>0.43799768518518517</v>
      </c>
      <c r="J2663">
        <v>10</v>
      </c>
      <c r="K2663" s="1" t="s">
        <v>28</v>
      </c>
      <c r="L2663" s="1" t="s">
        <v>19</v>
      </c>
      <c r="M2663" s="1" t="s">
        <v>19</v>
      </c>
      <c r="N2663">
        <v>109</v>
      </c>
      <c r="O2663" s="4">
        <v>1.8171296296296297E-3</v>
      </c>
      <c r="P2663">
        <v>3</v>
      </c>
    </row>
    <row r="2664" spans="1:16" x14ac:dyDescent="0.3">
      <c r="A2664">
        <v>2663</v>
      </c>
      <c r="B2664" s="1" t="s">
        <v>20</v>
      </c>
      <c r="C2664" s="2">
        <v>44243</v>
      </c>
      <c r="D2664">
        <v>2</v>
      </c>
      <c r="E2664" s="1" t="s">
        <v>38</v>
      </c>
      <c r="F2664">
        <v>3</v>
      </c>
      <c r="G2664">
        <v>16</v>
      </c>
      <c r="H2664" s="1" t="s">
        <v>35</v>
      </c>
      <c r="I2664" s="3">
        <v>0.46299768518518519</v>
      </c>
      <c r="J2664">
        <v>11</v>
      </c>
      <c r="K2664" s="1" t="s">
        <v>28</v>
      </c>
      <c r="L2664" s="1" t="s">
        <v>19</v>
      </c>
      <c r="M2664" s="1" t="s">
        <v>19</v>
      </c>
      <c r="N2664">
        <v>108</v>
      </c>
      <c r="O2664" s="4">
        <v>4.2129629629629626E-3</v>
      </c>
      <c r="P2664">
        <v>3</v>
      </c>
    </row>
    <row r="2665" spans="1:16" x14ac:dyDescent="0.3">
      <c r="A2665">
        <v>2664</v>
      </c>
      <c r="B2665" s="1" t="s">
        <v>23</v>
      </c>
      <c r="C2665" s="2">
        <v>44243</v>
      </c>
      <c r="D2665">
        <v>2</v>
      </c>
      <c r="E2665" s="1" t="s">
        <v>38</v>
      </c>
      <c r="F2665">
        <v>3</v>
      </c>
      <c r="G2665">
        <v>16</v>
      </c>
      <c r="H2665" s="1" t="s">
        <v>35</v>
      </c>
      <c r="I2665" s="3">
        <v>0.46299768518518519</v>
      </c>
      <c r="J2665">
        <v>11</v>
      </c>
      <c r="K2665" s="1" t="s">
        <v>18</v>
      </c>
      <c r="L2665" s="1" t="s">
        <v>19</v>
      </c>
      <c r="M2665" s="1" t="s">
        <v>19</v>
      </c>
      <c r="N2665">
        <v>58</v>
      </c>
      <c r="O2665" s="4">
        <v>3.6574074074074074E-3</v>
      </c>
      <c r="P2665">
        <v>5</v>
      </c>
    </row>
    <row r="2666" spans="1:16" x14ac:dyDescent="0.3">
      <c r="A2666">
        <v>2665</v>
      </c>
      <c r="B2666" s="1" t="s">
        <v>23</v>
      </c>
      <c r="C2666" s="2">
        <v>44243</v>
      </c>
      <c r="D2666">
        <v>2</v>
      </c>
      <c r="E2666" s="1" t="s">
        <v>38</v>
      </c>
      <c r="F2666">
        <v>3</v>
      </c>
      <c r="G2666">
        <v>16</v>
      </c>
      <c r="H2666" s="1" t="s">
        <v>35</v>
      </c>
      <c r="I2666" s="3">
        <v>0.4670023148148148</v>
      </c>
      <c r="J2666">
        <v>11</v>
      </c>
      <c r="K2666" s="1" t="s">
        <v>25</v>
      </c>
      <c r="L2666" s="1" t="s">
        <v>19</v>
      </c>
      <c r="M2666" s="1" t="s">
        <v>19</v>
      </c>
      <c r="N2666">
        <v>14</v>
      </c>
      <c r="O2666" s="4">
        <v>4.0625000000000001E-3</v>
      </c>
      <c r="P2666">
        <v>5</v>
      </c>
    </row>
    <row r="2667" spans="1:16" x14ac:dyDescent="0.3">
      <c r="A2667">
        <v>2666</v>
      </c>
      <c r="B2667" s="1" t="s">
        <v>30</v>
      </c>
      <c r="C2667" s="2">
        <v>44243</v>
      </c>
      <c r="D2667">
        <v>2</v>
      </c>
      <c r="E2667" s="1" t="s">
        <v>38</v>
      </c>
      <c r="F2667">
        <v>3</v>
      </c>
      <c r="G2667">
        <v>16</v>
      </c>
      <c r="H2667" s="1" t="s">
        <v>35</v>
      </c>
      <c r="I2667" s="3">
        <v>0.4670023148148148</v>
      </c>
      <c r="J2667">
        <v>11</v>
      </c>
      <c r="K2667" s="1" t="s">
        <v>18</v>
      </c>
      <c r="L2667" s="1" t="s">
        <v>19</v>
      </c>
      <c r="M2667" s="1" t="s">
        <v>19</v>
      </c>
      <c r="N2667">
        <v>74</v>
      </c>
      <c r="O2667" s="4">
        <v>3.8310185185185183E-3</v>
      </c>
      <c r="P2667">
        <v>4</v>
      </c>
    </row>
    <row r="2668" spans="1:16" x14ac:dyDescent="0.3">
      <c r="A2668">
        <v>2667</v>
      </c>
      <c r="B2668" s="1" t="s">
        <v>27</v>
      </c>
      <c r="C2668" s="2">
        <v>44243</v>
      </c>
      <c r="D2668">
        <v>2</v>
      </c>
      <c r="E2668" s="1" t="s">
        <v>38</v>
      </c>
      <c r="F2668">
        <v>3</v>
      </c>
      <c r="G2668">
        <v>16</v>
      </c>
      <c r="H2668" s="1" t="s">
        <v>35</v>
      </c>
      <c r="I2668" s="3">
        <v>0.47099537037037037</v>
      </c>
      <c r="J2668">
        <v>11</v>
      </c>
      <c r="K2668" s="1" t="s">
        <v>18</v>
      </c>
      <c r="L2668" s="1" t="s">
        <v>22</v>
      </c>
      <c r="M2668" s="1" t="s">
        <v>22</v>
      </c>
      <c r="N2668"/>
      <c r="O2668" s="4"/>
    </row>
    <row r="2669" spans="1:16" x14ac:dyDescent="0.3">
      <c r="A2669">
        <v>2668</v>
      </c>
      <c r="B2669" s="1" t="s">
        <v>27</v>
      </c>
      <c r="C2669" s="2">
        <v>44243</v>
      </c>
      <c r="D2669">
        <v>2</v>
      </c>
      <c r="E2669" s="1" t="s">
        <v>38</v>
      </c>
      <c r="F2669">
        <v>3</v>
      </c>
      <c r="G2669">
        <v>16</v>
      </c>
      <c r="H2669" s="1" t="s">
        <v>35</v>
      </c>
      <c r="I2669" s="3">
        <v>0.47099537037037037</v>
      </c>
      <c r="J2669">
        <v>11</v>
      </c>
      <c r="K2669" s="1" t="s">
        <v>28</v>
      </c>
      <c r="L2669" s="1" t="s">
        <v>19</v>
      </c>
      <c r="M2669" s="1" t="s">
        <v>19</v>
      </c>
      <c r="N2669">
        <v>54</v>
      </c>
      <c r="O2669" s="4">
        <v>1.9212962962962964E-3</v>
      </c>
      <c r="P2669">
        <v>5</v>
      </c>
    </row>
    <row r="2670" spans="1:16" x14ac:dyDescent="0.3">
      <c r="A2670">
        <v>2669</v>
      </c>
      <c r="B2670" s="1" t="s">
        <v>24</v>
      </c>
      <c r="C2670" s="2">
        <v>44243</v>
      </c>
      <c r="D2670">
        <v>2</v>
      </c>
      <c r="E2670" s="1" t="s">
        <v>38</v>
      </c>
      <c r="F2670">
        <v>3</v>
      </c>
      <c r="G2670">
        <v>16</v>
      </c>
      <c r="H2670" s="1" t="s">
        <v>35</v>
      </c>
      <c r="I2670" s="3">
        <v>0.47700231481481481</v>
      </c>
      <c r="J2670">
        <v>11</v>
      </c>
      <c r="K2670" s="1" t="s">
        <v>28</v>
      </c>
      <c r="L2670" s="1" t="s">
        <v>19</v>
      </c>
      <c r="M2670" s="1" t="s">
        <v>19</v>
      </c>
      <c r="N2670">
        <v>18</v>
      </c>
      <c r="O2670" s="4">
        <v>2.5810185185185185E-3</v>
      </c>
      <c r="P2670">
        <v>4</v>
      </c>
    </row>
    <row r="2671" spans="1:16" x14ac:dyDescent="0.3">
      <c r="A2671">
        <v>2670</v>
      </c>
      <c r="B2671" s="1" t="s">
        <v>29</v>
      </c>
      <c r="C2671" s="2">
        <v>44243</v>
      </c>
      <c r="D2671">
        <v>2</v>
      </c>
      <c r="E2671" s="1" t="s">
        <v>38</v>
      </c>
      <c r="F2671">
        <v>3</v>
      </c>
      <c r="G2671">
        <v>16</v>
      </c>
      <c r="H2671" s="1" t="s">
        <v>35</v>
      </c>
      <c r="I2671" s="3">
        <v>0.47700231481481481</v>
      </c>
      <c r="J2671">
        <v>11</v>
      </c>
      <c r="K2671" s="1" t="s">
        <v>25</v>
      </c>
      <c r="L2671" s="1" t="s">
        <v>19</v>
      </c>
      <c r="M2671" s="1" t="s">
        <v>19</v>
      </c>
      <c r="N2671">
        <v>39</v>
      </c>
      <c r="O2671" s="4">
        <v>4.31712962962963E-3</v>
      </c>
      <c r="P2671">
        <v>3</v>
      </c>
    </row>
    <row r="2672" spans="1:16" x14ac:dyDescent="0.3">
      <c r="A2672">
        <v>2671</v>
      </c>
      <c r="B2672" s="1" t="s">
        <v>30</v>
      </c>
      <c r="C2672" s="2">
        <v>44243</v>
      </c>
      <c r="D2672">
        <v>2</v>
      </c>
      <c r="E2672" s="1" t="s">
        <v>38</v>
      </c>
      <c r="F2672">
        <v>3</v>
      </c>
      <c r="G2672">
        <v>16</v>
      </c>
      <c r="H2672" s="1" t="s">
        <v>35</v>
      </c>
      <c r="I2672" s="3">
        <v>0.50700231481481484</v>
      </c>
      <c r="J2672">
        <v>12</v>
      </c>
      <c r="K2672" s="1" t="s">
        <v>25</v>
      </c>
      <c r="L2672" s="1" t="s">
        <v>19</v>
      </c>
      <c r="M2672" s="1" t="s">
        <v>19</v>
      </c>
      <c r="N2672">
        <v>31</v>
      </c>
      <c r="O2672" s="4">
        <v>2.2800925925925927E-3</v>
      </c>
      <c r="P2672">
        <v>1</v>
      </c>
    </row>
    <row r="2673" spans="1:16" x14ac:dyDescent="0.3">
      <c r="A2673">
        <v>2672</v>
      </c>
      <c r="B2673" s="1" t="s">
        <v>15</v>
      </c>
      <c r="C2673" s="2">
        <v>44243</v>
      </c>
      <c r="D2673">
        <v>2</v>
      </c>
      <c r="E2673" s="1" t="s">
        <v>38</v>
      </c>
      <c r="F2673">
        <v>3</v>
      </c>
      <c r="G2673">
        <v>16</v>
      </c>
      <c r="H2673" s="1" t="s">
        <v>35</v>
      </c>
      <c r="I2673" s="3">
        <v>0.50700231481481484</v>
      </c>
      <c r="J2673">
        <v>12</v>
      </c>
      <c r="K2673" s="1" t="s">
        <v>21</v>
      </c>
      <c r="L2673" s="1" t="s">
        <v>19</v>
      </c>
      <c r="M2673" s="1" t="s">
        <v>19</v>
      </c>
      <c r="N2673">
        <v>118</v>
      </c>
      <c r="O2673" s="4">
        <v>3.472222222222222E-3</v>
      </c>
      <c r="P2673">
        <v>3</v>
      </c>
    </row>
    <row r="2674" spans="1:16" x14ac:dyDescent="0.3">
      <c r="A2674">
        <v>2673</v>
      </c>
      <c r="B2674" s="1" t="s">
        <v>15</v>
      </c>
      <c r="C2674" s="2">
        <v>44243</v>
      </c>
      <c r="D2674">
        <v>2</v>
      </c>
      <c r="E2674" s="1" t="s">
        <v>38</v>
      </c>
      <c r="F2674">
        <v>3</v>
      </c>
      <c r="G2674">
        <v>16</v>
      </c>
      <c r="H2674" s="1" t="s">
        <v>35</v>
      </c>
      <c r="I2674" s="3">
        <v>0.53500000000000003</v>
      </c>
      <c r="J2674">
        <v>12</v>
      </c>
      <c r="K2674" s="1" t="s">
        <v>25</v>
      </c>
      <c r="L2674" s="1" t="s">
        <v>22</v>
      </c>
      <c r="M2674" s="1" t="s">
        <v>22</v>
      </c>
      <c r="N2674"/>
      <c r="O2674" s="4"/>
    </row>
    <row r="2675" spans="1:16" x14ac:dyDescent="0.3">
      <c r="A2675">
        <v>2674</v>
      </c>
      <c r="B2675" s="1" t="s">
        <v>29</v>
      </c>
      <c r="C2675" s="2">
        <v>44243</v>
      </c>
      <c r="D2675">
        <v>2</v>
      </c>
      <c r="E2675" s="1" t="s">
        <v>38</v>
      </c>
      <c r="F2675">
        <v>3</v>
      </c>
      <c r="G2675">
        <v>16</v>
      </c>
      <c r="H2675" s="1" t="s">
        <v>35</v>
      </c>
      <c r="I2675" s="3">
        <v>0.53500000000000003</v>
      </c>
      <c r="J2675">
        <v>12</v>
      </c>
      <c r="K2675" s="1" t="s">
        <v>18</v>
      </c>
      <c r="L2675" s="1" t="s">
        <v>19</v>
      </c>
      <c r="M2675" s="1" t="s">
        <v>19</v>
      </c>
      <c r="N2675">
        <v>118</v>
      </c>
      <c r="O2675" s="4">
        <v>4.1435185185185186E-3</v>
      </c>
      <c r="P2675">
        <v>3</v>
      </c>
    </row>
    <row r="2676" spans="1:16" x14ac:dyDescent="0.3">
      <c r="A2676">
        <v>2675</v>
      </c>
      <c r="B2676" s="1" t="s">
        <v>27</v>
      </c>
      <c r="C2676" s="2">
        <v>44243</v>
      </c>
      <c r="D2676">
        <v>2</v>
      </c>
      <c r="E2676" s="1" t="s">
        <v>38</v>
      </c>
      <c r="F2676">
        <v>3</v>
      </c>
      <c r="G2676">
        <v>16</v>
      </c>
      <c r="H2676" s="1" t="s">
        <v>35</v>
      </c>
      <c r="I2676" s="3">
        <v>0.54400462962962959</v>
      </c>
      <c r="J2676">
        <v>13</v>
      </c>
      <c r="K2676" s="1" t="s">
        <v>25</v>
      </c>
      <c r="L2676" s="1" t="s">
        <v>19</v>
      </c>
      <c r="M2676" s="1" t="s">
        <v>19</v>
      </c>
      <c r="N2676">
        <v>69</v>
      </c>
      <c r="O2676" s="4">
        <v>2.5115740740740741E-3</v>
      </c>
      <c r="P2676">
        <v>4</v>
      </c>
    </row>
    <row r="2677" spans="1:16" x14ac:dyDescent="0.3">
      <c r="A2677">
        <v>2676</v>
      </c>
      <c r="B2677" s="1" t="s">
        <v>24</v>
      </c>
      <c r="C2677" s="2">
        <v>44243</v>
      </c>
      <c r="D2677">
        <v>2</v>
      </c>
      <c r="E2677" s="1" t="s">
        <v>38</v>
      </c>
      <c r="F2677">
        <v>3</v>
      </c>
      <c r="G2677">
        <v>16</v>
      </c>
      <c r="H2677" s="1" t="s">
        <v>35</v>
      </c>
      <c r="I2677" s="3">
        <v>0.54400462962962959</v>
      </c>
      <c r="J2677">
        <v>13</v>
      </c>
      <c r="K2677" s="1" t="s">
        <v>25</v>
      </c>
      <c r="L2677" s="1" t="s">
        <v>19</v>
      </c>
      <c r="M2677" s="1" t="s">
        <v>19</v>
      </c>
      <c r="N2677">
        <v>125</v>
      </c>
      <c r="O2677" s="4">
        <v>4.409722222222222E-3</v>
      </c>
      <c r="P2677">
        <v>5</v>
      </c>
    </row>
    <row r="2678" spans="1:16" x14ac:dyDescent="0.3">
      <c r="A2678">
        <v>2677</v>
      </c>
      <c r="B2678" s="1" t="s">
        <v>31</v>
      </c>
      <c r="C2678" s="2">
        <v>44243</v>
      </c>
      <c r="D2678">
        <v>2</v>
      </c>
      <c r="E2678" s="1" t="s">
        <v>38</v>
      </c>
      <c r="F2678">
        <v>3</v>
      </c>
      <c r="G2678">
        <v>16</v>
      </c>
      <c r="H2678" s="1" t="s">
        <v>35</v>
      </c>
      <c r="I2678" s="3">
        <v>0.60200231481481481</v>
      </c>
      <c r="J2678">
        <v>14</v>
      </c>
      <c r="K2678" s="1" t="s">
        <v>28</v>
      </c>
      <c r="L2678" s="1" t="s">
        <v>19</v>
      </c>
      <c r="M2678" s="1" t="s">
        <v>22</v>
      </c>
      <c r="N2678">
        <v>47</v>
      </c>
      <c r="O2678" s="4">
        <v>1.8634259259259259E-3</v>
      </c>
      <c r="P2678">
        <v>3</v>
      </c>
    </row>
    <row r="2679" spans="1:16" x14ac:dyDescent="0.3">
      <c r="A2679">
        <v>2678</v>
      </c>
      <c r="B2679" s="1" t="s">
        <v>29</v>
      </c>
      <c r="C2679" s="2">
        <v>44243</v>
      </c>
      <c r="D2679">
        <v>2</v>
      </c>
      <c r="E2679" s="1" t="s">
        <v>38</v>
      </c>
      <c r="F2679">
        <v>3</v>
      </c>
      <c r="G2679">
        <v>16</v>
      </c>
      <c r="H2679" s="1" t="s">
        <v>35</v>
      </c>
      <c r="I2679" s="3">
        <v>0.60200231481481481</v>
      </c>
      <c r="J2679">
        <v>14</v>
      </c>
      <c r="K2679" s="1" t="s">
        <v>25</v>
      </c>
      <c r="L2679" s="1" t="s">
        <v>19</v>
      </c>
      <c r="M2679" s="1" t="s">
        <v>19</v>
      </c>
      <c r="N2679">
        <v>53</v>
      </c>
      <c r="O2679" s="4">
        <v>7.407407407407407E-4</v>
      </c>
      <c r="P2679">
        <v>1</v>
      </c>
    </row>
    <row r="2680" spans="1:16" x14ac:dyDescent="0.3">
      <c r="A2680">
        <v>2679</v>
      </c>
      <c r="B2680" s="1" t="s">
        <v>15</v>
      </c>
      <c r="C2680" s="2">
        <v>44243</v>
      </c>
      <c r="D2680">
        <v>2</v>
      </c>
      <c r="E2680" s="1" t="s">
        <v>38</v>
      </c>
      <c r="F2680">
        <v>3</v>
      </c>
      <c r="G2680">
        <v>16</v>
      </c>
      <c r="H2680" s="1" t="s">
        <v>35</v>
      </c>
      <c r="I2680" s="3">
        <v>0.61700231481481482</v>
      </c>
      <c r="J2680">
        <v>14</v>
      </c>
      <c r="K2680" s="1" t="s">
        <v>28</v>
      </c>
      <c r="L2680" s="1" t="s">
        <v>19</v>
      </c>
      <c r="M2680" s="1" t="s">
        <v>22</v>
      </c>
      <c r="N2680">
        <v>55</v>
      </c>
      <c r="O2680" s="4">
        <v>3.2060185185185186E-3</v>
      </c>
      <c r="P2680">
        <v>2</v>
      </c>
    </row>
    <row r="2681" spans="1:16" x14ac:dyDescent="0.3">
      <c r="A2681">
        <v>2680</v>
      </c>
      <c r="B2681" s="1" t="s">
        <v>30</v>
      </c>
      <c r="C2681" s="2">
        <v>44243</v>
      </c>
      <c r="D2681">
        <v>2</v>
      </c>
      <c r="E2681" s="1" t="s">
        <v>38</v>
      </c>
      <c r="F2681">
        <v>3</v>
      </c>
      <c r="G2681">
        <v>16</v>
      </c>
      <c r="H2681" s="1" t="s">
        <v>35</v>
      </c>
      <c r="I2681" s="3">
        <v>0.61700231481481482</v>
      </c>
      <c r="J2681">
        <v>14</v>
      </c>
      <c r="K2681" s="1" t="s">
        <v>26</v>
      </c>
      <c r="L2681" s="1" t="s">
        <v>19</v>
      </c>
      <c r="M2681" s="1" t="s">
        <v>19</v>
      </c>
      <c r="N2681">
        <v>91</v>
      </c>
      <c r="O2681" s="4">
        <v>3.8194444444444443E-3</v>
      </c>
      <c r="P2681">
        <v>2</v>
      </c>
    </row>
    <row r="2682" spans="1:16" x14ac:dyDescent="0.3">
      <c r="A2682">
        <v>2681</v>
      </c>
      <c r="B2682" s="1" t="s">
        <v>29</v>
      </c>
      <c r="C2682" s="2">
        <v>44243</v>
      </c>
      <c r="D2682">
        <v>2</v>
      </c>
      <c r="E2682" s="1" t="s">
        <v>38</v>
      </c>
      <c r="F2682">
        <v>3</v>
      </c>
      <c r="G2682">
        <v>16</v>
      </c>
      <c r="H2682" s="1" t="s">
        <v>35</v>
      </c>
      <c r="I2682" s="3">
        <v>0.62099537037037034</v>
      </c>
      <c r="J2682">
        <v>14</v>
      </c>
      <c r="K2682" s="1" t="s">
        <v>21</v>
      </c>
      <c r="L2682" s="1" t="s">
        <v>19</v>
      </c>
      <c r="M2682" s="1" t="s">
        <v>19</v>
      </c>
      <c r="N2682">
        <v>37</v>
      </c>
      <c r="O2682" s="4">
        <v>3.7384259259259259E-3</v>
      </c>
      <c r="P2682">
        <v>3</v>
      </c>
    </row>
    <row r="2683" spans="1:16" x14ac:dyDescent="0.3">
      <c r="A2683">
        <v>2682</v>
      </c>
      <c r="B2683" s="1" t="s">
        <v>27</v>
      </c>
      <c r="C2683" s="2">
        <v>44243</v>
      </c>
      <c r="D2683">
        <v>2</v>
      </c>
      <c r="E2683" s="1" t="s">
        <v>38</v>
      </c>
      <c r="F2683">
        <v>3</v>
      </c>
      <c r="G2683">
        <v>16</v>
      </c>
      <c r="H2683" s="1" t="s">
        <v>35</v>
      </c>
      <c r="I2683" s="3">
        <v>0.62099537037037034</v>
      </c>
      <c r="J2683">
        <v>14</v>
      </c>
      <c r="K2683" s="1" t="s">
        <v>26</v>
      </c>
      <c r="L2683" s="1" t="s">
        <v>19</v>
      </c>
      <c r="M2683" s="1" t="s">
        <v>19</v>
      </c>
      <c r="N2683">
        <v>118</v>
      </c>
      <c r="O2683" s="4">
        <v>3.3912037037037036E-3</v>
      </c>
      <c r="P2683">
        <v>4</v>
      </c>
    </row>
    <row r="2684" spans="1:16" x14ac:dyDescent="0.3">
      <c r="A2684">
        <v>2683</v>
      </c>
      <c r="B2684" s="1" t="s">
        <v>31</v>
      </c>
      <c r="C2684" s="2">
        <v>44243</v>
      </c>
      <c r="D2684">
        <v>2</v>
      </c>
      <c r="E2684" s="1" t="s">
        <v>38</v>
      </c>
      <c r="F2684">
        <v>3</v>
      </c>
      <c r="G2684">
        <v>16</v>
      </c>
      <c r="H2684" s="1" t="s">
        <v>35</v>
      </c>
      <c r="I2684" s="3">
        <v>0.63</v>
      </c>
      <c r="J2684">
        <v>15</v>
      </c>
      <c r="K2684" s="1" t="s">
        <v>21</v>
      </c>
      <c r="L2684" s="1" t="s">
        <v>19</v>
      </c>
      <c r="M2684" s="1" t="s">
        <v>19</v>
      </c>
      <c r="N2684">
        <v>37</v>
      </c>
      <c r="O2684" s="4">
        <v>3.8888888888888888E-3</v>
      </c>
      <c r="P2684">
        <v>5</v>
      </c>
    </row>
    <row r="2685" spans="1:16" x14ac:dyDescent="0.3">
      <c r="A2685">
        <v>2684</v>
      </c>
      <c r="B2685" s="1" t="s">
        <v>20</v>
      </c>
      <c r="C2685" s="2">
        <v>44243</v>
      </c>
      <c r="D2685">
        <v>2</v>
      </c>
      <c r="E2685" s="1" t="s">
        <v>38</v>
      </c>
      <c r="F2685">
        <v>3</v>
      </c>
      <c r="G2685">
        <v>16</v>
      </c>
      <c r="H2685" s="1" t="s">
        <v>35</v>
      </c>
      <c r="I2685" s="3">
        <v>0.63</v>
      </c>
      <c r="J2685">
        <v>15</v>
      </c>
      <c r="K2685" s="1" t="s">
        <v>26</v>
      </c>
      <c r="L2685" s="1" t="s">
        <v>19</v>
      </c>
      <c r="M2685" s="1" t="s">
        <v>19</v>
      </c>
      <c r="N2685">
        <v>124</v>
      </c>
      <c r="O2685" s="4">
        <v>2.8240740740740739E-3</v>
      </c>
      <c r="P2685">
        <v>4</v>
      </c>
    </row>
    <row r="2686" spans="1:16" x14ac:dyDescent="0.3">
      <c r="A2686">
        <v>2685</v>
      </c>
      <c r="B2686" s="1" t="s">
        <v>24</v>
      </c>
      <c r="C2686" s="2">
        <v>44243</v>
      </c>
      <c r="D2686">
        <v>2</v>
      </c>
      <c r="E2686" s="1" t="s">
        <v>38</v>
      </c>
      <c r="F2686">
        <v>3</v>
      </c>
      <c r="G2686">
        <v>16</v>
      </c>
      <c r="H2686" s="1" t="s">
        <v>35</v>
      </c>
      <c r="I2686" s="3">
        <v>0.63900462962962967</v>
      </c>
      <c r="J2686">
        <v>15</v>
      </c>
      <c r="K2686" s="1" t="s">
        <v>21</v>
      </c>
      <c r="L2686" s="1" t="s">
        <v>19</v>
      </c>
      <c r="M2686" s="1" t="s">
        <v>19</v>
      </c>
      <c r="N2686">
        <v>105</v>
      </c>
      <c r="O2686" s="4">
        <v>1.0995370370370371E-3</v>
      </c>
      <c r="P2686">
        <v>4</v>
      </c>
    </row>
    <row r="2687" spans="1:16" x14ac:dyDescent="0.3">
      <c r="A2687">
        <v>2686</v>
      </c>
      <c r="B2687" s="1" t="s">
        <v>15</v>
      </c>
      <c r="C2687" s="2">
        <v>44243</v>
      </c>
      <c r="D2687">
        <v>2</v>
      </c>
      <c r="E2687" s="1" t="s">
        <v>38</v>
      </c>
      <c r="F2687">
        <v>3</v>
      </c>
      <c r="G2687">
        <v>16</v>
      </c>
      <c r="H2687" s="1" t="s">
        <v>35</v>
      </c>
      <c r="I2687" s="3">
        <v>0.63900462962962967</v>
      </c>
      <c r="J2687">
        <v>15</v>
      </c>
      <c r="K2687" s="1" t="s">
        <v>26</v>
      </c>
      <c r="L2687" s="1" t="s">
        <v>22</v>
      </c>
      <c r="M2687" s="1" t="s">
        <v>22</v>
      </c>
      <c r="N2687"/>
      <c r="O2687" s="4"/>
    </row>
    <row r="2688" spans="1:16" x14ac:dyDescent="0.3">
      <c r="A2688">
        <v>2687</v>
      </c>
      <c r="B2688" s="1" t="s">
        <v>24</v>
      </c>
      <c r="C2688" s="2">
        <v>44243</v>
      </c>
      <c r="D2688">
        <v>2</v>
      </c>
      <c r="E2688" s="1" t="s">
        <v>38</v>
      </c>
      <c r="F2688">
        <v>3</v>
      </c>
      <c r="G2688">
        <v>16</v>
      </c>
      <c r="H2688" s="1" t="s">
        <v>35</v>
      </c>
      <c r="I2688" s="3">
        <v>0.64900462962962968</v>
      </c>
      <c r="J2688">
        <v>15</v>
      </c>
      <c r="K2688" s="1" t="s">
        <v>21</v>
      </c>
      <c r="L2688" s="1" t="s">
        <v>19</v>
      </c>
      <c r="M2688" s="1" t="s">
        <v>19</v>
      </c>
      <c r="N2688">
        <v>36</v>
      </c>
      <c r="O2688" s="4">
        <v>2.3958333333333331E-3</v>
      </c>
      <c r="P2688">
        <v>1</v>
      </c>
    </row>
    <row r="2689" spans="1:16" x14ac:dyDescent="0.3">
      <c r="A2689">
        <v>2688</v>
      </c>
      <c r="B2689" s="1" t="s">
        <v>30</v>
      </c>
      <c r="C2689" s="2">
        <v>44243</v>
      </c>
      <c r="D2689">
        <v>2</v>
      </c>
      <c r="E2689" s="1" t="s">
        <v>38</v>
      </c>
      <c r="F2689">
        <v>3</v>
      </c>
      <c r="G2689">
        <v>16</v>
      </c>
      <c r="H2689" s="1" t="s">
        <v>35</v>
      </c>
      <c r="I2689" s="3">
        <v>0.64900462962962968</v>
      </c>
      <c r="J2689">
        <v>15</v>
      </c>
      <c r="K2689" s="1" t="s">
        <v>28</v>
      </c>
      <c r="L2689" s="1" t="s">
        <v>19</v>
      </c>
      <c r="M2689" s="1" t="s">
        <v>19</v>
      </c>
      <c r="N2689">
        <v>87</v>
      </c>
      <c r="O2689" s="4">
        <v>4.7685185185185183E-3</v>
      </c>
      <c r="P2689">
        <v>4</v>
      </c>
    </row>
    <row r="2690" spans="1:16" x14ac:dyDescent="0.3">
      <c r="A2690">
        <v>2689</v>
      </c>
      <c r="B2690" s="1" t="s">
        <v>20</v>
      </c>
      <c r="C2690" s="2">
        <v>44243</v>
      </c>
      <c r="D2690">
        <v>2</v>
      </c>
      <c r="E2690" s="1" t="s">
        <v>38</v>
      </c>
      <c r="F2690">
        <v>3</v>
      </c>
      <c r="G2690">
        <v>16</v>
      </c>
      <c r="H2690" s="1" t="s">
        <v>35</v>
      </c>
      <c r="I2690" s="3">
        <v>0.67</v>
      </c>
      <c r="J2690">
        <v>16</v>
      </c>
      <c r="K2690" s="1" t="s">
        <v>21</v>
      </c>
      <c r="L2690" s="1" t="s">
        <v>19</v>
      </c>
      <c r="M2690" s="1" t="s">
        <v>19</v>
      </c>
      <c r="N2690">
        <v>98</v>
      </c>
      <c r="O2690" s="4">
        <v>3.4953703703703705E-3</v>
      </c>
      <c r="P2690">
        <v>4</v>
      </c>
    </row>
    <row r="2691" spans="1:16" x14ac:dyDescent="0.3">
      <c r="A2691">
        <v>2690</v>
      </c>
      <c r="B2691" s="1" t="s">
        <v>31</v>
      </c>
      <c r="C2691" s="2">
        <v>44243</v>
      </c>
      <c r="D2691">
        <v>2</v>
      </c>
      <c r="E2691" s="1" t="s">
        <v>38</v>
      </c>
      <c r="F2691">
        <v>3</v>
      </c>
      <c r="G2691">
        <v>16</v>
      </c>
      <c r="H2691" s="1" t="s">
        <v>35</v>
      </c>
      <c r="I2691" s="3">
        <v>0.67</v>
      </c>
      <c r="J2691">
        <v>16</v>
      </c>
      <c r="K2691" s="1" t="s">
        <v>26</v>
      </c>
      <c r="L2691" s="1" t="s">
        <v>22</v>
      </c>
      <c r="M2691" s="1" t="s">
        <v>22</v>
      </c>
      <c r="N2691"/>
      <c r="O2691" s="4"/>
    </row>
    <row r="2692" spans="1:16" x14ac:dyDescent="0.3">
      <c r="A2692">
        <v>2691</v>
      </c>
      <c r="B2692" s="1" t="s">
        <v>29</v>
      </c>
      <c r="C2692" s="2">
        <v>44243</v>
      </c>
      <c r="D2692">
        <v>2</v>
      </c>
      <c r="E2692" s="1" t="s">
        <v>38</v>
      </c>
      <c r="F2692">
        <v>3</v>
      </c>
      <c r="G2692">
        <v>16</v>
      </c>
      <c r="H2692" s="1" t="s">
        <v>35</v>
      </c>
      <c r="I2692" s="3">
        <v>0.67700231481481477</v>
      </c>
      <c r="J2692">
        <v>16</v>
      </c>
      <c r="K2692" s="1" t="s">
        <v>25</v>
      </c>
      <c r="L2692" s="1" t="s">
        <v>19</v>
      </c>
      <c r="M2692" s="1" t="s">
        <v>19</v>
      </c>
      <c r="N2692">
        <v>37</v>
      </c>
      <c r="O2692" s="4">
        <v>1.9791666666666668E-3</v>
      </c>
      <c r="P2692">
        <v>3</v>
      </c>
    </row>
    <row r="2693" spans="1:16" x14ac:dyDescent="0.3">
      <c r="A2693">
        <v>2692</v>
      </c>
      <c r="B2693" s="1" t="s">
        <v>27</v>
      </c>
      <c r="C2693" s="2">
        <v>44243</v>
      </c>
      <c r="D2693">
        <v>2</v>
      </c>
      <c r="E2693" s="1" t="s">
        <v>38</v>
      </c>
      <c r="F2693">
        <v>3</v>
      </c>
      <c r="G2693">
        <v>16</v>
      </c>
      <c r="H2693" s="1" t="s">
        <v>35</v>
      </c>
      <c r="I2693" s="3">
        <v>0.67700231481481477</v>
      </c>
      <c r="J2693">
        <v>16</v>
      </c>
      <c r="K2693" s="1" t="s">
        <v>28</v>
      </c>
      <c r="L2693" s="1" t="s">
        <v>19</v>
      </c>
      <c r="M2693" s="1" t="s">
        <v>19</v>
      </c>
      <c r="N2693">
        <v>65</v>
      </c>
      <c r="O2693" s="4">
        <v>3.3333333333333335E-3</v>
      </c>
      <c r="P2693">
        <v>1</v>
      </c>
    </row>
    <row r="2694" spans="1:16" x14ac:dyDescent="0.3">
      <c r="A2694">
        <v>2693</v>
      </c>
      <c r="B2694" s="1" t="s">
        <v>15</v>
      </c>
      <c r="C2694" s="2">
        <v>44243</v>
      </c>
      <c r="D2694">
        <v>2</v>
      </c>
      <c r="E2694" s="1" t="s">
        <v>38</v>
      </c>
      <c r="F2694">
        <v>3</v>
      </c>
      <c r="G2694">
        <v>16</v>
      </c>
      <c r="H2694" s="1" t="s">
        <v>35</v>
      </c>
      <c r="I2694" s="3">
        <v>0.6840046296296296</v>
      </c>
      <c r="J2694">
        <v>16</v>
      </c>
      <c r="K2694" s="1" t="s">
        <v>18</v>
      </c>
      <c r="L2694" s="1" t="s">
        <v>19</v>
      </c>
      <c r="M2694" s="1" t="s">
        <v>19</v>
      </c>
      <c r="N2694">
        <v>117</v>
      </c>
      <c r="O2694" s="4">
        <v>4.4791666666666669E-3</v>
      </c>
      <c r="P2694">
        <v>3</v>
      </c>
    </row>
    <row r="2695" spans="1:16" x14ac:dyDescent="0.3">
      <c r="A2695">
        <v>2694</v>
      </c>
      <c r="B2695" s="1" t="s">
        <v>31</v>
      </c>
      <c r="C2695" s="2">
        <v>44243</v>
      </c>
      <c r="D2695">
        <v>2</v>
      </c>
      <c r="E2695" s="1" t="s">
        <v>38</v>
      </c>
      <c r="F2695">
        <v>3</v>
      </c>
      <c r="G2695">
        <v>16</v>
      </c>
      <c r="H2695" s="1" t="s">
        <v>35</v>
      </c>
      <c r="I2695" s="3">
        <v>0.6840046296296296</v>
      </c>
      <c r="J2695">
        <v>16</v>
      </c>
      <c r="K2695" s="1" t="s">
        <v>28</v>
      </c>
      <c r="L2695" s="1" t="s">
        <v>19</v>
      </c>
      <c r="M2695" s="1" t="s">
        <v>19</v>
      </c>
      <c r="N2695">
        <v>70</v>
      </c>
      <c r="O2695" s="4">
        <v>1.1805555555555556E-3</v>
      </c>
      <c r="P2695">
        <v>4</v>
      </c>
    </row>
    <row r="2696" spans="1:16" x14ac:dyDescent="0.3">
      <c r="A2696">
        <v>2695</v>
      </c>
      <c r="B2696" s="1" t="s">
        <v>24</v>
      </c>
      <c r="C2696" s="2">
        <v>44243</v>
      </c>
      <c r="D2696">
        <v>2</v>
      </c>
      <c r="E2696" s="1" t="s">
        <v>38</v>
      </c>
      <c r="F2696">
        <v>3</v>
      </c>
      <c r="G2696">
        <v>16</v>
      </c>
      <c r="H2696" s="1" t="s">
        <v>35</v>
      </c>
      <c r="I2696" s="3">
        <v>0.68700231481481477</v>
      </c>
      <c r="J2696">
        <v>16</v>
      </c>
      <c r="K2696" s="1" t="s">
        <v>28</v>
      </c>
      <c r="L2696" s="1" t="s">
        <v>22</v>
      </c>
      <c r="M2696" s="1" t="s">
        <v>22</v>
      </c>
      <c r="N2696"/>
      <c r="O2696" s="4"/>
    </row>
    <row r="2697" spans="1:16" x14ac:dyDescent="0.3">
      <c r="A2697">
        <v>2696</v>
      </c>
      <c r="B2697" s="1" t="s">
        <v>20</v>
      </c>
      <c r="C2697" s="2">
        <v>44243</v>
      </c>
      <c r="D2697">
        <v>2</v>
      </c>
      <c r="E2697" s="1" t="s">
        <v>38</v>
      </c>
      <c r="F2697">
        <v>3</v>
      </c>
      <c r="G2697">
        <v>16</v>
      </c>
      <c r="H2697" s="1" t="s">
        <v>35</v>
      </c>
      <c r="I2697" s="3">
        <v>0.68700231481481477</v>
      </c>
      <c r="J2697">
        <v>16</v>
      </c>
      <c r="K2697" s="1" t="s">
        <v>28</v>
      </c>
      <c r="L2697" s="1" t="s">
        <v>19</v>
      </c>
      <c r="M2697" s="1" t="s">
        <v>19</v>
      </c>
      <c r="N2697">
        <v>30</v>
      </c>
      <c r="O2697" s="4">
        <v>3.8541666666666668E-3</v>
      </c>
      <c r="P2697">
        <v>3</v>
      </c>
    </row>
    <row r="2698" spans="1:16" x14ac:dyDescent="0.3">
      <c r="A2698">
        <v>2697</v>
      </c>
      <c r="B2698" s="1" t="s">
        <v>20</v>
      </c>
      <c r="C2698" s="2">
        <v>44243</v>
      </c>
      <c r="D2698">
        <v>2</v>
      </c>
      <c r="E2698" s="1" t="s">
        <v>38</v>
      </c>
      <c r="F2698">
        <v>3</v>
      </c>
      <c r="G2698">
        <v>16</v>
      </c>
      <c r="H2698" s="1" t="s">
        <v>35</v>
      </c>
      <c r="I2698" s="3">
        <v>0.68900462962962961</v>
      </c>
      <c r="J2698">
        <v>16</v>
      </c>
      <c r="K2698" s="1" t="s">
        <v>21</v>
      </c>
      <c r="L2698" s="1" t="s">
        <v>22</v>
      </c>
      <c r="M2698" s="1" t="s">
        <v>22</v>
      </c>
      <c r="N2698"/>
      <c r="O2698" s="4"/>
    </row>
    <row r="2699" spans="1:16" x14ac:dyDescent="0.3">
      <c r="A2699">
        <v>2698</v>
      </c>
      <c r="B2699" s="1" t="s">
        <v>27</v>
      </c>
      <c r="C2699" s="2">
        <v>44243</v>
      </c>
      <c r="D2699">
        <v>2</v>
      </c>
      <c r="E2699" s="1" t="s">
        <v>38</v>
      </c>
      <c r="F2699">
        <v>3</v>
      </c>
      <c r="G2699">
        <v>16</v>
      </c>
      <c r="H2699" s="1" t="s">
        <v>35</v>
      </c>
      <c r="I2699" s="3">
        <v>0.68900462962962961</v>
      </c>
      <c r="J2699">
        <v>16</v>
      </c>
      <c r="K2699" s="1" t="s">
        <v>21</v>
      </c>
      <c r="L2699" s="1" t="s">
        <v>19</v>
      </c>
      <c r="M2699" s="1" t="s">
        <v>22</v>
      </c>
      <c r="N2699">
        <v>53</v>
      </c>
      <c r="O2699" s="4">
        <v>3.2291666666666666E-3</v>
      </c>
      <c r="P2699">
        <v>3</v>
      </c>
    </row>
    <row r="2700" spans="1:16" x14ac:dyDescent="0.3">
      <c r="A2700">
        <v>2699</v>
      </c>
      <c r="B2700" s="1" t="s">
        <v>20</v>
      </c>
      <c r="C2700" s="2">
        <v>44243</v>
      </c>
      <c r="D2700">
        <v>2</v>
      </c>
      <c r="E2700" s="1" t="s">
        <v>38</v>
      </c>
      <c r="F2700">
        <v>3</v>
      </c>
      <c r="G2700">
        <v>16</v>
      </c>
      <c r="H2700" s="1" t="s">
        <v>35</v>
      </c>
      <c r="I2700" s="3">
        <v>0.7170023148148148</v>
      </c>
      <c r="J2700">
        <v>17</v>
      </c>
      <c r="K2700" s="1" t="s">
        <v>28</v>
      </c>
      <c r="L2700" s="1" t="s">
        <v>19</v>
      </c>
      <c r="M2700" s="1" t="s">
        <v>19</v>
      </c>
      <c r="N2700">
        <v>69</v>
      </c>
      <c r="O2700" s="4">
        <v>3.5995370370370369E-3</v>
      </c>
      <c r="P2700">
        <v>4</v>
      </c>
    </row>
    <row r="2701" spans="1:16" x14ac:dyDescent="0.3">
      <c r="A2701">
        <v>2700</v>
      </c>
      <c r="B2701" s="1" t="s">
        <v>23</v>
      </c>
      <c r="C2701" s="2">
        <v>44243</v>
      </c>
      <c r="D2701">
        <v>2</v>
      </c>
      <c r="E2701" s="1" t="s">
        <v>38</v>
      </c>
      <c r="F2701">
        <v>3</v>
      </c>
      <c r="G2701">
        <v>16</v>
      </c>
      <c r="H2701" s="1" t="s">
        <v>35</v>
      </c>
      <c r="I2701" s="3">
        <v>0.7170023148148148</v>
      </c>
      <c r="J2701">
        <v>17</v>
      </c>
      <c r="K2701" s="1" t="s">
        <v>18</v>
      </c>
      <c r="L2701" s="1" t="s">
        <v>19</v>
      </c>
      <c r="M2701" s="1" t="s">
        <v>19</v>
      </c>
      <c r="N2701">
        <v>109</v>
      </c>
      <c r="O2701" s="4">
        <v>2.8935185185185184E-3</v>
      </c>
      <c r="P2701">
        <v>1</v>
      </c>
    </row>
    <row r="2702" spans="1:16" x14ac:dyDescent="0.3">
      <c r="A2702">
        <v>2701</v>
      </c>
      <c r="B2702" s="1" t="s">
        <v>31</v>
      </c>
      <c r="C2702" s="2">
        <v>44243</v>
      </c>
      <c r="D2702">
        <v>2</v>
      </c>
      <c r="E2702" s="1" t="s">
        <v>38</v>
      </c>
      <c r="F2702">
        <v>3</v>
      </c>
      <c r="G2702">
        <v>16</v>
      </c>
      <c r="H2702" s="1" t="s">
        <v>35</v>
      </c>
      <c r="I2702" s="3">
        <v>0.72799768518518515</v>
      </c>
      <c r="J2702">
        <v>17</v>
      </c>
      <c r="K2702" s="1" t="s">
        <v>21</v>
      </c>
      <c r="L2702" s="1" t="s">
        <v>19</v>
      </c>
      <c r="M2702" s="1" t="s">
        <v>19</v>
      </c>
      <c r="N2702">
        <v>17</v>
      </c>
      <c r="O2702" s="4">
        <v>4.861111111111111E-4</v>
      </c>
      <c r="P2702">
        <v>5</v>
      </c>
    </row>
    <row r="2703" spans="1:16" x14ac:dyDescent="0.3">
      <c r="A2703">
        <v>2702</v>
      </c>
      <c r="B2703" s="1" t="s">
        <v>30</v>
      </c>
      <c r="C2703" s="2">
        <v>44243</v>
      </c>
      <c r="D2703">
        <v>2</v>
      </c>
      <c r="E2703" s="1" t="s">
        <v>38</v>
      </c>
      <c r="F2703">
        <v>3</v>
      </c>
      <c r="G2703">
        <v>16</v>
      </c>
      <c r="H2703" s="1" t="s">
        <v>35</v>
      </c>
      <c r="I2703" s="3">
        <v>0.72799768518518515</v>
      </c>
      <c r="J2703">
        <v>17</v>
      </c>
      <c r="K2703" s="1" t="s">
        <v>28</v>
      </c>
      <c r="L2703" s="1" t="s">
        <v>19</v>
      </c>
      <c r="M2703" s="1" t="s">
        <v>19</v>
      </c>
      <c r="N2703">
        <v>109</v>
      </c>
      <c r="O2703" s="4">
        <v>3.3796296296296296E-3</v>
      </c>
      <c r="P2703">
        <v>4</v>
      </c>
    </row>
    <row r="2704" spans="1:16" x14ac:dyDescent="0.3">
      <c r="A2704">
        <v>2703</v>
      </c>
      <c r="B2704" s="1" t="s">
        <v>24</v>
      </c>
      <c r="C2704" s="2">
        <v>44243</v>
      </c>
      <c r="D2704">
        <v>2</v>
      </c>
      <c r="E2704" s="1" t="s">
        <v>38</v>
      </c>
      <c r="F2704">
        <v>3</v>
      </c>
      <c r="G2704">
        <v>16</v>
      </c>
      <c r="H2704" s="1" t="s">
        <v>35</v>
      </c>
      <c r="I2704" s="3">
        <v>0.73</v>
      </c>
      <c r="J2704">
        <v>17</v>
      </c>
      <c r="K2704" s="1" t="s">
        <v>18</v>
      </c>
      <c r="L2704" s="1" t="s">
        <v>19</v>
      </c>
      <c r="M2704" s="1" t="s">
        <v>19</v>
      </c>
      <c r="N2704">
        <v>50</v>
      </c>
      <c r="O2704" s="4">
        <v>4.0046296296296297E-3</v>
      </c>
      <c r="P2704">
        <v>5</v>
      </c>
    </row>
    <row r="2705" spans="1:16" x14ac:dyDescent="0.3">
      <c r="A2705">
        <v>2704</v>
      </c>
      <c r="B2705" s="1" t="s">
        <v>20</v>
      </c>
      <c r="C2705" s="2">
        <v>44243</v>
      </c>
      <c r="D2705">
        <v>2</v>
      </c>
      <c r="E2705" s="1" t="s">
        <v>38</v>
      </c>
      <c r="F2705">
        <v>3</v>
      </c>
      <c r="G2705">
        <v>16</v>
      </c>
      <c r="H2705" s="1" t="s">
        <v>35</v>
      </c>
      <c r="I2705" s="3">
        <v>0.73</v>
      </c>
      <c r="J2705">
        <v>17</v>
      </c>
      <c r="K2705" s="1" t="s">
        <v>26</v>
      </c>
      <c r="L2705" s="1" t="s">
        <v>19</v>
      </c>
      <c r="M2705" s="1" t="s">
        <v>22</v>
      </c>
      <c r="N2705">
        <v>22</v>
      </c>
      <c r="O2705" s="4">
        <v>2.4421296296296296E-3</v>
      </c>
      <c r="P2705">
        <v>3</v>
      </c>
    </row>
    <row r="2706" spans="1:16" x14ac:dyDescent="0.3">
      <c r="A2706">
        <v>2705</v>
      </c>
      <c r="B2706" s="1" t="s">
        <v>15</v>
      </c>
      <c r="C2706" s="2">
        <v>44243</v>
      </c>
      <c r="D2706">
        <v>2</v>
      </c>
      <c r="E2706" s="1" t="s">
        <v>38</v>
      </c>
      <c r="F2706">
        <v>3</v>
      </c>
      <c r="G2706">
        <v>16</v>
      </c>
      <c r="H2706" s="1" t="s">
        <v>35</v>
      </c>
      <c r="I2706" s="3">
        <v>0.74</v>
      </c>
      <c r="J2706">
        <v>17</v>
      </c>
      <c r="K2706" s="1" t="s">
        <v>18</v>
      </c>
      <c r="L2706" s="1" t="s">
        <v>19</v>
      </c>
      <c r="M2706" s="1" t="s">
        <v>19</v>
      </c>
      <c r="N2706">
        <v>100</v>
      </c>
      <c r="O2706" s="4">
        <v>1.7939814814814815E-3</v>
      </c>
      <c r="P2706">
        <v>4</v>
      </c>
    </row>
    <row r="2707" spans="1:16" x14ac:dyDescent="0.3">
      <c r="A2707">
        <v>2706</v>
      </c>
      <c r="B2707" s="1" t="s">
        <v>23</v>
      </c>
      <c r="C2707" s="2">
        <v>44243</v>
      </c>
      <c r="D2707">
        <v>2</v>
      </c>
      <c r="E2707" s="1" t="s">
        <v>38</v>
      </c>
      <c r="F2707">
        <v>3</v>
      </c>
      <c r="G2707">
        <v>16</v>
      </c>
      <c r="H2707" s="1" t="s">
        <v>35</v>
      </c>
      <c r="I2707" s="3">
        <v>0.74</v>
      </c>
      <c r="J2707">
        <v>17</v>
      </c>
      <c r="K2707" s="1" t="s">
        <v>28</v>
      </c>
      <c r="L2707" s="1" t="s">
        <v>19</v>
      </c>
      <c r="M2707" s="1" t="s">
        <v>19</v>
      </c>
      <c r="N2707">
        <v>101</v>
      </c>
      <c r="O2707" s="4">
        <v>3.6458333333333334E-3</v>
      </c>
      <c r="P2707">
        <v>3</v>
      </c>
    </row>
    <row r="2708" spans="1:16" x14ac:dyDescent="0.3">
      <c r="A2708">
        <v>2707</v>
      </c>
      <c r="B2708" s="1" t="s">
        <v>20</v>
      </c>
      <c r="C2708" s="2">
        <v>44243</v>
      </c>
      <c r="D2708">
        <v>2</v>
      </c>
      <c r="E2708" s="1" t="s">
        <v>38</v>
      </c>
      <c r="F2708">
        <v>3</v>
      </c>
      <c r="G2708">
        <v>16</v>
      </c>
      <c r="H2708" s="1" t="s">
        <v>35</v>
      </c>
      <c r="I2708" s="3">
        <v>0.745</v>
      </c>
      <c r="J2708">
        <v>17</v>
      </c>
      <c r="K2708" s="1" t="s">
        <v>25</v>
      </c>
      <c r="L2708" s="1" t="s">
        <v>19</v>
      </c>
      <c r="M2708" s="1" t="s">
        <v>19</v>
      </c>
      <c r="N2708">
        <v>15</v>
      </c>
      <c r="O2708" s="4">
        <v>1.9560185185185184E-3</v>
      </c>
      <c r="P2708">
        <v>3</v>
      </c>
    </row>
    <row r="2709" spans="1:16" x14ac:dyDescent="0.3">
      <c r="A2709">
        <v>2708</v>
      </c>
      <c r="B2709" s="1" t="s">
        <v>15</v>
      </c>
      <c r="C2709" s="2">
        <v>44243</v>
      </c>
      <c r="D2709">
        <v>2</v>
      </c>
      <c r="E2709" s="1" t="s">
        <v>38</v>
      </c>
      <c r="F2709">
        <v>3</v>
      </c>
      <c r="G2709">
        <v>16</v>
      </c>
      <c r="H2709" s="1" t="s">
        <v>35</v>
      </c>
      <c r="I2709" s="3">
        <v>0.745</v>
      </c>
      <c r="J2709">
        <v>17</v>
      </c>
      <c r="K2709" s="1" t="s">
        <v>18</v>
      </c>
      <c r="L2709" s="1" t="s">
        <v>19</v>
      </c>
      <c r="M2709" s="1" t="s">
        <v>19</v>
      </c>
      <c r="N2709">
        <v>59</v>
      </c>
      <c r="O2709" s="4">
        <v>3.1134259259259257E-3</v>
      </c>
      <c r="P2709">
        <v>5</v>
      </c>
    </row>
    <row r="2710" spans="1:16" x14ac:dyDescent="0.3">
      <c r="A2710">
        <v>2709</v>
      </c>
      <c r="B2710" s="1" t="s">
        <v>23</v>
      </c>
      <c r="C2710" s="2">
        <v>44244</v>
      </c>
      <c r="D2710">
        <v>2</v>
      </c>
      <c r="E2710" s="1" t="s">
        <v>38</v>
      </c>
      <c r="F2710">
        <v>3</v>
      </c>
      <c r="G2710">
        <v>17</v>
      </c>
      <c r="H2710" s="1" t="s">
        <v>36</v>
      </c>
      <c r="I2710" s="3">
        <v>0.3759953703703704</v>
      </c>
      <c r="J2710">
        <v>9</v>
      </c>
      <c r="K2710" s="1" t="s">
        <v>18</v>
      </c>
      <c r="L2710" s="1" t="s">
        <v>19</v>
      </c>
      <c r="M2710" s="1" t="s">
        <v>19</v>
      </c>
      <c r="N2710">
        <v>93</v>
      </c>
      <c r="O2710" s="4">
        <v>2.2569444444444442E-3</v>
      </c>
      <c r="P2710">
        <v>3</v>
      </c>
    </row>
    <row r="2711" spans="1:16" x14ac:dyDescent="0.3">
      <c r="A2711">
        <v>2710</v>
      </c>
      <c r="B2711" s="1" t="s">
        <v>20</v>
      </c>
      <c r="C2711" s="2">
        <v>44244</v>
      </c>
      <c r="D2711">
        <v>2</v>
      </c>
      <c r="E2711" s="1" t="s">
        <v>38</v>
      </c>
      <c r="F2711">
        <v>3</v>
      </c>
      <c r="G2711">
        <v>17</v>
      </c>
      <c r="H2711" s="1" t="s">
        <v>36</v>
      </c>
      <c r="I2711" s="3">
        <v>0.3759953703703704</v>
      </c>
      <c r="J2711">
        <v>9</v>
      </c>
      <c r="K2711" s="1" t="s">
        <v>25</v>
      </c>
      <c r="L2711" s="1" t="s">
        <v>19</v>
      </c>
      <c r="M2711" s="1" t="s">
        <v>19</v>
      </c>
      <c r="N2711">
        <v>81</v>
      </c>
      <c r="O2711" s="4">
        <v>4.4560185185185189E-3</v>
      </c>
      <c r="P2711">
        <v>4</v>
      </c>
    </row>
    <row r="2712" spans="1:16" x14ac:dyDescent="0.3">
      <c r="A2712">
        <v>2711</v>
      </c>
      <c r="B2712" s="1" t="s">
        <v>27</v>
      </c>
      <c r="C2712" s="2">
        <v>44244</v>
      </c>
      <c r="D2712">
        <v>2</v>
      </c>
      <c r="E2712" s="1" t="s">
        <v>38</v>
      </c>
      <c r="F2712">
        <v>3</v>
      </c>
      <c r="G2712">
        <v>17</v>
      </c>
      <c r="H2712" s="1" t="s">
        <v>36</v>
      </c>
      <c r="I2712" s="3">
        <v>0.38700231481481484</v>
      </c>
      <c r="J2712">
        <v>9</v>
      </c>
      <c r="K2712" s="1" t="s">
        <v>26</v>
      </c>
      <c r="L2712" s="1" t="s">
        <v>19</v>
      </c>
      <c r="M2712" s="1" t="s">
        <v>19</v>
      </c>
      <c r="N2712">
        <v>20</v>
      </c>
      <c r="O2712" s="4">
        <v>1.5162037037037036E-3</v>
      </c>
      <c r="P2712">
        <v>1</v>
      </c>
    </row>
    <row r="2713" spans="1:16" x14ac:dyDescent="0.3">
      <c r="A2713">
        <v>2712</v>
      </c>
      <c r="B2713" s="1" t="s">
        <v>24</v>
      </c>
      <c r="C2713" s="2">
        <v>44244</v>
      </c>
      <c r="D2713">
        <v>2</v>
      </c>
      <c r="E2713" s="1" t="s">
        <v>38</v>
      </c>
      <c r="F2713">
        <v>3</v>
      </c>
      <c r="G2713">
        <v>17</v>
      </c>
      <c r="H2713" s="1" t="s">
        <v>36</v>
      </c>
      <c r="I2713" s="3">
        <v>0.38700231481481484</v>
      </c>
      <c r="J2713">
        <v>9</v>
      </c>
      <c r="K2713" s="1" t="s">
        <v>18</v>
      </c>
      <c r="L2713" s="1" t="s">
        <v>19</v>
      </c>
      <c r="M2713" s="1" t="s">
        <v>19</v>
      </c>
      <c r="N2713">
        <v>47</v>
      </c>
      <c r="O2713" s="4">
        <v>4.0509259259259258E-4</v>
      </c>
      <c r="P2713">
        <v>3</v>
      </c>
    </row>
    <row r="2714" spans="1:16" x14ac:dyDescent="0.3">
      <c r="A2714">
        <v>2713</v>
      </c>
      <c r="B2714" s="1" t="s">
        <v>15</v>
      </c>
      <c r="C2714" s="2">
        <v>44244</v>
      </c>
      <c r="D2714">
        <v>2</v>
      </c>
      <c r="E2714" s="1" t="s">
        <v>38</v>
      </c>
      <c r="F2714">
        <v>3</v>
      </c>
      <c r="G2714">
        <v>17</v>
      </c>
      <c r="H2714" s="1" t="s">
        <v>36</v>
      </c>
      <c r="I2714" s="3">
        <v>0.39099537037037035</v>
      </c>
      <c r="J2714">
        <v>9</v>
      </c>
      <c r="K2714" s="1" t="s">
        <v>26</v>
      </c>
      <c r="L2714" s="1" t="s">
        <v>19</v>
      </c>
      <c r="M2714" s="1" t="s">
        <v>22</v>
      </c>
      <c r="N2714">
        <v>17</v>
      </c>
      <c r="O2714" s="4">
        <v>2.1064814814814813E-3</v>
      </c>
      <c r="P2714">
        <v>1</v>
      </c>
    </row>
    <row r="2715" spans="1:16" x14ac:dyDescent="0.3">
      <c r="A2715">
        <v>2714</v>
      </c>
      <c r="B2715" s="1" t="s">
        <v>23</v>
      </c>
      <c r="C2715" s="2">
        <v>44244</v>
      </c>
      <c r="D2715">
        <v>2</v>
      </c>
      <c r="E2715" s="1" t="s">
        <v>38</v>
      </c>
      <c r="F2715">
        <v>3</v>
      </c>
      <c r="G2715">
        <v>17</v>
      </c>
      <c r="H2715" s="1" t="s">
        <v>36</v>
      </c>
      <c r="I2715" s="3">
        <v>0.39099537037037035</v>
      </c>
      <c r="J2715">
        <v>9</v>
      </c>
      <c r="K2715" s="1" t="s">
        <v>25</v>
      </c>
      <c r="L2715" s="1" t="s">
        <v>19</v>
      </c>
      <c r="M2715" s="1" t="s">
        <v>22</v>
      </c>
      <c r="N2715">
        <v>15</v>
      </c>
      <c r="O2715" s="4">
        <v>7.407407407407407E-4</v>
      </c>
      <c r="P2715">
        <v>3</v>
      </c>
    </row>
    <row r="2716" spans="1:16" x14ac:dyDescent="0.3">
      <c r="A2716">
        <v>2715</v>
      </c>
      <c r="B2716" s="1" t="s">
        <v>15</v>
      </c>
      <c r="C2716" s="2">
        <v>44244</v>
      </c>
      <c r="D2716">
        <v>2</v>
      </c>
      <c r="E2716" s="1" t="s">
        <v>38</v>
      </c>
      <c r="F2716">
        <v>3</v>
      </c>
      <c r="G2716">
        <v>17</v>
      </c>
      <c r="H2716" s="1" t="s">
        <v>36</v>
      </c>
      <c r="I2716" s="3">
        <v>0.39900462962962963</v>
      </c>
      <c r="J2716">
        <v>9</v>
      </c>
      <c r="K2716" s="1" t="s">
        <v>21</v>
      </c>
      <c r="L2716" s="1" t="s">
        <v>19</v>
      </c>
      <c r="M2716" s="1" t="s">
        <v>19</v>
      </c>
      <c r="N2716">
        <v>94</v>
      </c>
      <c r="O2716" s="4">
        <v>4.2824074074074075E-3</v>
      </c>
      <c r="P2716">
        <v>5</v>
      </c>
    </row>
    <row r="2717" spans="1:16" x14ac:dyDescent="0.3">
      <c r="A2717">
        <v>2716</v>
      </c>
      <c r="B2717" s="1" t="s">
        <v>30</v>
      </c>
      <c r="C2717" s="2">
        <v>44244</v>
      </c>
      <c r="D2717">
        <v>2</v>
      </c>
      <c r="E2717" s="1" t="s">
        <v>38</v>
      </c>
      <c r="F2717">
        <v>3</v>
      </c>
      <c r="G2717">
        <v>17</v>
      </c>
      <c r="H2717" s="1" t="s">
        <v>36</v>
      </c>
      <c r="I2717" s="3">
        <v>0.39900462962962963</v>
      </c>
      <c r="J2717">
        <v>9</v>
      </c>
      <c r="K2717" s="1" t="s">
        <v>21</v>
      </c>
      <c r="L2717" s="1" t="s">
        <v>19</v>
      </c>
      <c r="M2717" s="1" t="s">
        <v>19</v>
      </c>
      <c r="N2717">
        <v>10</v>
      </c>
      <c r="O2717" s="4">
        <v>1.5625000000000001E-3</v>
      </c>
      <c r="P2717">
        <v>5</v>
      </c>
    </row>
    <row r="2718" spans="1:16" x14ac:dyDescent="0.3">
      <c r="A2718">
        <v>2717</v>
      </c>
      <c r="B2718" s="1" t="s">
        <v>29</v>
      </c>
      <c r="C2718" s="2">
        <v>44244</v>
      </c>
      <c r="D2718">
        <v>2</v>
      </c>
      <c r="E2718" s="1" t="s">
        <v>38</v>
      </c>
      <c r="F2718">
        <v>3</v>
      </c>
      <c r="G2718">
        <v>17</v>
      </c>
      <c r="H2718" s="1" t="s">
        <v>36</v>
      </c>
      <c r="I2718" s="3">
        <v>0.41200231481481481</v>
      </c>
      <c r="J2718">
        <v>9</v>
      </c>
      <c r="K2718" s="1" t="s">
        <v>26</v>
      </c>
      <c r="L2718" s="1" t="s">
        <v>19</v>
      </c>
      <c r="M2718" s="1" t="s">
        <v>19</v>
      </c>
      <c r="N2718">
        <v>96</v>
      </c>
      <c r="O2718" s="4">
        <v>2.9166666666666668E-3</v>
      </c>
      <c r="P2718">
        <v>3</v>
      </c>
    </row>
    <row r="2719" spans="1:16" x14ac:dyDescent="0.3">
      <c r="A2719">
        <v>2718</v>
      </c>
      <c r="B2719" s="1" t="s">
        <v>29</v>
      </c>
      <c r="C2719" s="2">
        <v>44244</v>
      </c>
      <c r="D2719">
        <v>2</v>
      </c>
      <c r="E2719" s="1" t="s">
        <v>38</v>
      </c>
      <c r="F2719">
        <v>3</v>
      </c>
      <c r="G2719">
        <v>17</v>
      </c>
      <c r="H2719" s="1" t="s">
        <v>36</v>
      </c>
      <c r="I2719" s="3">
        <v>0.41200231481481481</v>
      </c>
      <c r="J2719">
        <v>9</v>
      </c>
      <c r="K2719" s="1" t="s">
        <v>26</v>
      </c>
      <c r="L2719" s="1" t="s">
        <v>19</v>
      </c>
      <c r="M2719" s="1" t="s">
        <v>19</v>
      </c>
      <c r="N2719">
        <v>32</v>
      </c>
      <c r="O2719" s="4">
        <v>1.1689814814814816E-3</v>
      </c>
      <c r="P2719">
        <v>4</v>
      </c>
    </row>
    <row r="2720" spans="1:16" x14ac:dyDescent="0.3">
      <c r="A2720">
        <v>2719</v>
      </c>
      <c r="B2720" s="1" t="s">
        <v>20</v>
      </c>
      <c r="C2720" s="2">
        <v>44244</v>
      </c>
      <c r="D2720">
        <v>2</v>
      </c>
      <c r="E2720" s="1" t="s">
        <v>38</v>
      </c>
      <c r="F2720">
        <v>3</v>
      </c>
      <c r="G2720">
        <v>17</v>
      </c>
      <c r="H2720" s="1" t="s">
        <v>36</v>
      </c>
      <c r="I2720" s="3">
        <v>0.41599537037037038</v>
      </c>
      <c r="J2720">
        <v>9</v>
      </c>
      <c r="K2720" s="1" t="s">
        <v>28</v>
      </c>
      <c r="L2720" s="1" t="s">
        <v>19</v>
      </c>
      <c r="M2720" s="1" t="s">
        <v>19</v>
      </c>
      <c r="N2720">
        <v>36</v>
      </c>
      <c r="O2720" s="4">
        <v>3.4953703703703705E-3</v>
      </c>
      <c r="P2720">
        <v>1</v>
      </c>
    </row>
    <row r="2721" spans="1:16" x14ac:dyDescent="0.3">
      <c r="A2721">
        <v>2720</v>
      </c>
      <c r="B2721" s="1" t="s">
        <v>30</v>
      </c>
      <c r="C2721" s="2">
        <v>44244</v>
      </c>
      <c r="D2721">
        <v>2</v>
      </c>
      <c r="E2721" s="1" t="s">
        <v>38</v>
      </c>
      <c r="F2721">
        <v>3</v>
      </c>
      <c r="G2721">
        <v>17</v>
      </c>
      <c r="H2721" s="1" t="s">
        <v>36</v>
      </c>
      <c r="I2721" s="3">
        <v>0.41599537037037038</v>
      </c>
      <c r="J2721">
        <v>9</v>
      </c>
      <c r="K2721" s="1" t="s">
        <v>28</v>
      </c>
      <c r="L2721" s="1" t="s">
        <v>19</v>
      </c>
      <c r="M2721" s="1" t="s">
        <v>19</v>
      </c>
      <c r="N2721">
        <v>50</v>
      </c>
      <c r="O2721" s="4">
        <v>1.1805555555555556E-3</v>
      </c>
      <c r="P2721">
        <v>5</v>
      </c>
    </row>
    <row r="2722" spans="1:16" x14ac:dyDescent="0.3">
      <c r="A2722">
        <v>2721</v>
      </c>
      <c r="B2722" s="1" t="s">
        <v>23</v>
      </c>
      <c r="C2722" s="2">
        <v>44244</v>
      </c>
      <c r="D2722">
        <v>2</v>
      </c>
      <c r="E2722" s="1" t="s">
        <v>38</v>
      </c>
      <c r="F2722">
        <v>3</v>
      </c>
      <c r="G2722">
        <v>17</v>
      </c>
      <c r="H2722" s="1" t="s">
        <v>36</v>
      </c>
      <c r="I2722" s="3">
        <v>0.41900462962962964</v>
      </c>
      <c r="J2722">
        <v>10</v>
      </c>
      <c r="K2722" s="1" t="s">
        <v>25</v>
      </c>
      <c r="L2722" s="1" t="s">
        <v>22</v>
      </c>
      <c r="M2722" s="1" t="s">
        <v>22</v>
      </c>
      <c r="N2722"/>
      <c r="O2722" s="4"/>
    </row>
    <row r="2723" spans="1:16" x14ac:dyDescent="0.3">
      <c r="A2723">
        <v>2722</v>
      </c>
      <c r="B2723" s="1" t="s">
        <v>30</v>
      </c>
      <c r="C2723" s="2">
        <v>44244</v>
      </c>
      <c r="D2723">
        <v>2</v>
      </c>
      <c r="E2723" s="1" t="s">
        <v>38</v>
      </c>
      <c r="F2723">
        <v>3</v>
      </c>
      <c r="G2723">
        <v>17</v>
      </c>
      <c r="H2723" s="1" t="s">
        <v>36</v>
      </c>
      <c r="I2723" s="3">
        <v>0.41900462962962964</v>
      </c>
      <c r="J2723">
        <v>10</v>
      </c>
      <c r="K2723" s="1" t="s">
        <v>25</v>
      </c>
      <c r="L2723" s="1" t="s">
        <v>19</v>
      </c>
      <c r="M2723" s="1" t="s">
        <v>19</v>
      </c>
      <c r="N2723">
        <v>89</v>
      </c>
      <c r="O2723" s="4">
        <v>3.8194444444444446E-4</v>
      </c>
      <c r="P2723">
        <v>2</v>
      </c>
    </row>
    <row r="2724" spans="1:16" x14ac:dyDescent="0.3">
      <c r="A2724">
        <v>2723</v>
      </c>
      <c r="B2724" s="1" t="s">
        <v>15</v>
      </c>
      <c r="C2724" s="2">
        <v>44244</v>
      </c>
      <c r="D2724">
        <v>2</v>
      </c>
      <c r="E2724" s="1" t="s">
        <v>38</v>
      </c>
      <c r="F2724">
        <v>3</v>
      </c>
      <c r="G2724">
        <v>17</v>
      </c>
      <c r="H2724" s="1" t="s">
        <v>36</v>
      </c>
      <c r="I2724" s="3">
        <v>0.44200231481481483</v>
      </c>
      <c r="J2724">
        <v>10</v>
      </c>
      <c r="K2724" s="1" t="s">
        <v>18</v>
      </c>
      <c r="L2724" s="1" t="s">
        <v>22</v>
      </c>
      <c r="M2724" s="1" t="s">
        <v>22</v>
      </c>
      <c r="N2724"/>
      <c r="O2724" s="4"/>
    </row>
    <row r="2725" spans="1:16" x14ac:dyDescent="0.3">
      <c r="A2725">
        <v>2724</v>
      </c>
      <c r="B2725" s="1" t="s">
        <v>29</v>
      </c>
      <c r="C2725" s="2">
        <v>44244</v>
      </c>
      <c r="D2725">
        <v>2</v>
      </c>
      <c r="E2725" s="1" t="s">
        <v>38</v>
      </c>
      <c r="F2725">
        <v>3</v>
      </c>
      <c r="G2725">
        <v>17</v>
      </c>
      <c r="H2725" s="1" t="s">
        <v>36</v>
      </c>
      <c r="I2725" s="3">
        <v>0.44200231481481483</v>
      </c>
      <c r="J2725">
        <v>10</v>
      </c>
      <c r="K2725" s="1" t="s">
        <v>26</v>
      </c>
      <c r="L2725" s="1" t="s">
        <v>19</v>
      </c>
      <c r="M2725" s="1" t="s">
        <v>19</v>
      </c>
      <c r="N2725">
        <v>114</v>
      </c>
      <c r="O2725" s="4">
        <v>4.0162037037037041E-3</v>
      </c>
      <c r="P2725">
        <v>5</v>
      </c>
    </row>
    <row r="2726" spans="1:16" x14ac:dyDescent="0.3">
      <c r="A2726">
        <v>2725</v>
      </c>
      <c r="B2726" s="1" t="s">
        <v>30</v>
      </c>
      <c r="C2726" s="2">
        <v>44244</v>
      </c>
      <c r="D2726">
        <v>2</v>
      </c>
      <c r="E2726" s="1" t="s">
        <v>38</v>
      </c>
      <c r="F2726">
        <v>3</v>
      </c>
      <c r="G2726">
        <v>17</v>
      </c>
      <c r="H2726" s="1" t="s">
        <v>36</v>
      </c>
      <c r="I2726" s="3">
        <v>0.44700231481481484</v>
      </c>
      <c r="J2726">
        <v>10</v>
      </c>
      <c r="K2726" s="1" t="s">
        <v>28</v>
      </c>
      <c r="L2726" s="1" t="s">
        <v>19</v>
      </c>
      <c r="M2726" s="1" t="s">
        <v>19</v>
      </c>
      <c r="N2726">
        <v>44</v>
      </c>
      <c r="O2726" s="4">
        <v>4.5254629629629629E-3</v>
      </c>
      <c r="P2726">
        <v>5</v>
      </c>
    </row>
    <row r="2727" spans="1:16" x14ac:dyDescent="0.3">
      <c r="A2727">
        <v>2726</v>
      </c>
      <c r="B2727" s="1" t="s">
        <v>29</v>
      </c>
      <c r="C2727" s="2">
        <v>44244</v>
      </c>
      <c r="D2727">
        <v>2</v>
      </c>
      <c r="E2727" s="1" t="s">
        <v>38</v>
      </c>
      <c r="F2727">
        <v>3</v>
      </c>
      <c r="G2727">
        <v>17</v>
      </c>
      <c r="H2727" s="1" t="s">
        <v>36</v>
      </c>
      <c r="I2727" s="3">
        <v>0.44700231481481484</v>
      </c>
      <c r="J2727">
        <v>10</v>
      </c>
      <c r="K2727" s="1" t="s">
        <v>26</v>
      </c>
      <c r="L2727" s="1" t="s">
        <v>19</v>
      </c>
      <c r="M2727" s="1" t="s">
        <v>19</v>
      </c>
      <c r="N2727">
        <v>100</v>
      </c>
      <c r="O2727" s="4">
        <v>4.2361111111111115E-3</v>
      </c>
      <c r="P2727">
        <v>5</v>
      </c>
    </row>
    <row r="2728" spans="1:16" x14ac:dyDescent="0.3">
      <c r="A2728">
        <v>2727</v>
      </c>
      <c r="B2728" s="1" t="s">
        <v>27</v>
      </c>
      <c r="C2728" s="2">
        <v>44244</v>
      </c>
      <c r="D2728">
        <v>2</v>
      </c>
      <c r="E2728" s="1" t="s">
        <v>38</v>
      </c>
      <c r="F2728">
        <v>3</v>
      </c>
      <c r="G2728">
        <v>17</v>
      </c>
      <c r="H2728" s="1" t="s">
        <v>36</v>
      </c>
      <c r="I2728" s="3">
        <v>0.47499999999999998</v>
      </c>
      <c r="J2728">
        <v>11</v>
      </c>
      <c r="K2728" s="1" t="s">
        <v>25</v>
      </c>
      <c r="L2728" s="1" t="s">
        <v>22</v>
      </c>
      <c r="M2728" s="1" t="s">
        <v>22</v>
      </c>
      <c r="N2728"/>
      <c r="O2728" s="4"/>
    </row>
    <row r="2729" spans="1:16" x14ac:dyDescent="0.3">
      <c r="A2729">
        <v>2728</v>
      </c>
      <c r="B2729" s="1" t="s">
        <v>27</v>
      </c>
      <c r="C2729" s="2">
        <v>44244</v>
      </c>
      <c r="D2729">
        <v>2</v>
      </c>
      <c r="E2729" s="1" t="s">
        <v>38</v>
      </c>
      <c r="F2729">
        <v>3</v>
      </c>
      <c r="G2729">
        <v>17</v>
      </c>
      <c r="H2729" s="1" t="s">
        <v>36</v>
      </c>
      <c r="I2729" s="3">
        <v>0.47499999999999998</v>
      </c>
      <c r="J2729">
        <v>11</v>
      </c>
      <c r="K2729" s="1" t="s">
        <v>18</v>
      </c>
      <c r="L2729" s="1" t="s">
        <v>19</v>
      </c>
      <c r="M2729" s="1" t="s">
        <v>19</v>
      </c>
      <c r="N2729">
        <v>70</v>
      </c>
      <c r="O2729" s="4">
        <v>5.6712962962962967E-4</v>
      </c>
      <c r="P2729">
        <v>4</v>
      </c>
    </row>
    <row r="2730" spans="1:16" x14ac:dyDescent="0.3">
      <c r="A2730">
        <v>2729</v>
      </c>
      <c r="B2730" s="1" t="s">
        <v>30</v>
      </c>
      <c r="C2730" s="2">
        <v>44244</v>
      </c>
      <c r="D2730">
        <v>2</v>
      </c>
      <c r="E2730" s="1" t="s">
        <v>38</v>
      </c>
      <c r="F2730">
        <v>3</v>
      </c>
      <c r="G2730">
        <v>17</v>
      </c>
      <c r="H2730" s="1" t="s">
        <v>36</v>
      </c>
      <c r="I2730" s="3">
        <v>0.47499999999999998</v>
      </c>
      <c r="J2730">
        <v>11</v>
      </c>
      <c r="K2730" s="1" t="s">
        <v>18</v>
      </c>
      <c r="L2730" s="1" t="s">
        <v>19</v>
      </c>
      <c r="M2730" s="1" t="s">
        <v>19</v>
      </c>
      <c r="N2730">
        <v>16</v>
      </c>
      <c r="O2730" s="4">
        <v>2.8124999999999999E-3</v>
      </c>
      <c r="P2730">
        <v>4</v>
      </c>
    </row>
    <row r="2731" spans="1:16" x14ac:dyDescent="0.3">
      <c r="A2731">
        <v>2730</v>
      </c>
      <c r="B2731" s="1" t="s">
        <v>20</v>
      </c>
      <c r="C2731" s="2">
        <v>44244</v>
      </c>
      <c r="D2731">
        <v>2</v>
      </c>
      <c r="E2731" s="1" t="s">
        <v>38</v>
      </c>
      <c r="F2731">
        <v>3</v>
      </c>
      <c r="G2731">
        <v>17</v>
      </c>
      <c r="H2731" s="1" t="s">
        <v>36</v>
      </c>
      <c r="I2731" s="3">
        <v>0.47499999999999998</v>
      </c>
      <c r="J2731">
        <v>11</v>
      </c>
      <c r="K2731" s="1" t="s">
        <v>26</v>
      </c>
      <c r="L2731" s="1" t="s">
        <v>19</v>
      </c>
      <c r="M2731" s="1" t="s">
        <v>19</v>
      </c>
      <c r="N2731">
        <v>49</v>
      </c>
      <c r="O2731" s="4">
        <v>7.407407407407407E-4</v>
      </c>
      <c r="P2731">
        <v>4</v>
      </c>
    </row>
    <row r="2732" spans="1:16" x14ac:dyDescent="0.3">
      <c r="A2732">
        <v>2731</v>
      </c>
      <c r="B2732" s="1" t="s">
        <v>29</v>
      </c>
      <c r="C2732" s="2">
        <v>44244</v>
      </c>
      <c r="D2732">
        <v>2</v>
      </c>
      <c r="E2732" s="1" t="s">
        <v>38</v>
      </c>
      <c r="F2732">
        <v>3</v>
      </c>
      <c r="G2732">
        <v>17</v>
      </c>
      <c r="H2732" s="1" t="s">
        <v>36</v>
      </c>
      <c r="I2732" s="3">
        <v>0.47799768518518521</v>
      </c>
      <c r="J2732">
        <v>11</v>
      </c>
      <c r="K2732" s="1" t="s">
        <v>28</v>
      </c>
      <c r="L2732" s="1" t="s">
        <v>19</v>
      </c>
      <c r="M2732" s="1" t="s">
        <v>19</v>
      </c>
      <c r="N2732">
        <v>96</v>
      </c>
      <c r="O2732" s="4">
        <v>4.0277777777777777E-3</v>
      </c>
      <c r="P2732">
        <v>4</v>
      </c>
    </row>
    <row r="2733" spans="1:16" x14ac:dyDescent="0.3">
      <c r="A2733">
        <v>2732</v>
      </c>
      <c r="B2733" s="1" t="s">
        <v>24</v>
      </c>
      <c r="C2733" s="2">
        <v>44244</v>
      </c>
      <c r="D2733">
        <v>2</v>
      </c>
      <c r="E2733" s="1" t="s">
        <v>38</v>
      </c>
      <c r="F2733">
        <v>3</v>
      </c>
      <c r="G2733">
        <v>17</v>
      </c>
      <c r="H2733" s="1" t="s">
        <v>36</v>
      </c>
      <c r="I2733" s="3">
        <v>0.47799768518518521</v>
      </c>
      <c r="J2733">
        <v>11</v>
      </c>
      <c r="K2733" s="1" t="s">
        <v>26</v>
      </c>
      <c r="L2733" s="1" t="s">
        <v>19</v>
      </c>
      <c r="M2733" s="1" t="s">
        <v>19</v>
      </c>
      <c r="N2733">
        <v>85</v>
      </c>
      <c r="O2733" s="4">
        <v>3.8888888888888888E-3</v>
      </c>
      <c r="P2733">
        <v>4</v>
      </c>
    </row>
    <row r="2734" spans="1:16" x14ac:dyDescent="0.3">
      <c r="A2734">
        <v>2733</v>
      </c>
      <c r="B2734" s="1" t="s">
        <v>30</v>
      </c>
      <c r="C2734" s="2">
        <v>44244</v>
      </c>
      <c r="D2734">
        <v>2</v>
      </c>
      <c r="E2734" s="1" t="s">
        <v>38</v>
      </c>
      <c r="F2734">
        <v>3</v>
      </c>
      <c r="G2734">
        <v>17</v>
      </c>
      <c r="H2734" s="1" t="s">
        <v>36</v>
      </c>
      <c r="I2734" s="3">
        <v>0.48799768518518516</v>
      </c>
      <c r="J2734">
        <v>11</v>
      </c>
      <c r="K2734" s="1" t="s">
        <v>18</v>
      </c>
      <c r="L2734" s="1" t="s">
        <v>19</v>
      </c>
      <c r="M2734" s="1" t="s">
        <v>19</v>
      </c>
      <c r="N2734">
        <v>65</v>
      </c>
      <c r="O2734" s="4">
        <v>3.8078703703703703E-3</v>
      </c>
      <c r="P2734">
        <v>2</v>
      </c>
    </row>
    <row r="2735" spans="1:16" x14ac:dyDescent="0.3">
      <c r="A2735">
        <v>2734</v>
      </c>
      <c r="B2735" s="1" t="s">
        <v>30</v>
      </c>
      <c r="C2735" s="2">
        <v>44244</v>
      </c>
      <c r="D2735">
        <v>2</v>
      </c>
      <c r="E2735" s="1" t="s">
        <v>38</v>
      </c>
      <c r="F2735">
        <v>3</v>
      </c>
      <c r="G2735">
        <v>17</v>
      </c>
      <c r="H2735" s="1" t="s">
        <v>36</v>
      </c>
      <c r="I2735" s="3">
        <v>0.48799768518518516</v>
      </c>
      <c r="J2735">
        <v>11</v>
      </c>
      <c r="K2735" s="1" t="s">
        <v>25</v>
      </c>
      <c r="L2735" s="1" t="s">
        <v>19</v>
      </c>
      <c r="M2735" s="1" t="s">
        <v>19</v>
      </c>
      <c r="N2735">
        <v>67</v>
      </c>
      <c r="O2735" s="4">
        <v>3.4722222222222224E-4</v>
      </c>
      <c r="P2735">
        <v>4</v>
      </c>
    </row>
    <row r="2736" spans="1:16" x14ac:dyDescent="0.3">
      <c r="A2736">
        <v>2735</v>
      </c>
      <c r="B2736" s="1" t="s">
        <v>24</v>
      </c>
      <c r="C2736" s="2">
        <v>44244</v>
      </c>
      <c r="D2736">
        <v>2</v>
      </c>
      <c r="E2736" s="1" t="s">
        <v>38</v>
      </c>
      <c r="F2736">
        <v>3</v>
      </c>
      <c r="G2736">
        <v>17</v>
      </c>
      <c r="H2736" s="1" t="s">
        <v>36</v>
      </c>
      <c r="I2736" s="3">
        <v>0.50400462962962966</v>
      </c>
      <c r="J2736">
        <v>12</v>
      </c>
      <c r="K2736" s="1" t="s">
        <v>25</v>
      </c>
      <c r="L2736" s="1" t="s">
        <v>19</v>
      </c>
      <c r="M2736" s="1" t="s">
        <v>19</v>
      </c>
      <c r="N2736">
        <v>50</v>
      </c>
      <c r="O2736" s="4">
        <v>7.9861111111111116E-4</v>
      </c>
      <c r="P2736">
        <v>4</v>
      </c>
    </row>
    <row r="2737" spans="1:16" x14ac:dyDescent="0.3">
      <c r="A2737">
        <v>2736</v>
      </c>
      <c r="B2737" s="1" t="s">
        <v>20</v>
      </c>
      <c r="C2737" s="2">
        <v>44244</v>
      </c>
      <c r="D2737">
        <v>2</v>
      </c>
      <c r="E2737" s="1" t="s">
        <v>38</v>
      </c>
      <c r="F2737">
        <v>3</v>
      </c>
      <c r="G2737">
        <v>17</v>
      </c>
      <c r="H2737" s="1" t="s">
        <v>36</v>
      </c>
      <c r="I2737" s="3">
        <v>0.50400462962962966</v>
      </c>
      <c r="J2737">
        <v>12</v>
      </c>
      <c r="K2737" s="1" t="s">
        <v>28</v>
      </c>
      <c r="L2737" s="1" t="s">
        <v>22</v>
      </c>
      <c r="M2737" s="1" t="s">
        <v>22</v>
      </c>
      <c r="N2737"/>
      <c r="O2737" s="4"/>
    </row>
    <row r="2738" spans="1:16" x14ac:dyDescent="0.3">
      <c r="A2738">
        <v>2737</v>
      </c>
      <c r="B2738" s="1" t="s">
        <v>15</v>
      </c>
      <c r="C2738" s="2">
        <v>44244</v>
      </c>
      <c r="D2738">
        <v>2</v>
      </c>
      <c r="E2738" s="1" t="s">
        <v>38</v>
      </c>
      <c r="F2738">
        <v>3</v>
      </c>
      <c r="G2738">
        <v>17</v>
      </c>
      <c r="H2738" s="1" t="s">
        <v>36</v>
      </c>
      <c r="I2738" s="3">
        <v>0.50700231481481484</v>
      </c>
      <c r="J2738">
        <v>12</v>
      </c>
      <c r="K2738" s="1" t="s">
        <v>18</v>
      </c>
      <c r="L2738" s="1" t="s">
        <v>19</v>
      </c>
      <c r="M2738" s="1" t="s">
        <v>19</v>
      </c>
      <c r="N2738">
        <v>79</v>
      </c>
      <c r="O2738" s="4">
        <v>2.3379629629629631E-3</v>
      </c>
      <c r="P2738">
        <v>3</v>
      </c>
    </row>
    <row r="2739" spans="1:16" x14ac:dyDescent="0.3">
      <c r="A2739">
        <v>2738</v>
      </c>
      <c r="B2739" s="1" t="s">
        <v>24</v>
      </c>
      <c r="C2739" s="2">
        <v>44244</v>
      </c>
      <c r="D2739">
        <v>2</v>
      </c>
      <c r="E2739" s="1" t="s">
        <v>38</v>
      </c>
      <c r="F2739">
        <v>3</v>
      </c>
      <c r="G2739">
        <v>17</v>
      </c>
      <c r="H2739" s="1" t="s">
        <v>36</v>
      </c>
      <c r="I2739" s="3">
        <v>0.50700231481481484</v>
      </c>
      <c r="J2739">
        <v>12</v>
      </c>
      <c r="K2739" s="1" t="s">
        <v>21</v>
      </c>
      <c r="L2739" s="1" t="s">
        <v>19</v>
      </c>
      <c r="M2739" s="1" t="s">
        <v>19</v>
      </c>
      <c r="N2739">
        <v>107</v>
      </c>
      <c r="O2739" s="4">
        <v>2.6967592592592594E-3</v>
      </c>
      <c r="P2739">
        <v>4</v>
      </c>
    </row>
    <row r="2740" spans="1:16" x14ac:dyDescent="0.3">
      <c r="A2740">
        <v>2739</v>
      </c>
      <c r="B2740" s="1" t="s">
        <v>30</v>
      </c>
      <c r="C2740" s="2">
        <v>44244</v>
      </c>
      <c r="D2740">
        <v>2</v>
      </c>
      <c r="E2740" s="1" t="s">
        <v>38</v>
      </c>
      <c r="F2740">
        <v>3</v>
      </c>
      <c r="G2740">
        <v>17</v>
      </c>
      <c r="H2740" s="1" t="s">
        <v>36</v>
      </c>
      <c r="I2740" s="3">
        <v>0.50799768518518518</v>
      </c>
      <c r="J2740">
        <v>12</v>
      </c>
      <c r="K2740" s="1" t="s">
        <v>18</v>
      </c>
      <c r="L2740" s="1" t="s">
        <v>19</v>
      </c>
      <c r="M2740" s="1" t="s">
        <v>22</v>
      </c>
      <c r="N2740">
        <v>52</v>
      </c>
      <c r="O2740" s="4">
        <v>3.3564814814814816E-3</v>
      </c>
      <c r="P2740">
        <v>1</v>
      </c>
    </row>
    <row r="2741" spans="1:16" x14ac:dyDescent="0.3">
      <c r="A2741">
        <v>2740</v>
      </c>
      <c r="B2741" s="1" t="s">
        <v>27</v>
      </c>
      <c r="C2741" s="2">
        <v>44244</v>
      </c>
      <c r="D2741">
        <v>2</v>
      </c>
      <c r="E2741" s="1" t="s">
        <v>38</v>
      </c>
      <c r="F2741">
        <v>3</v>
      </c>
      <c r="G2741">
        <v>17</v>
      </c>
      <c r="H2741" s="1" t="s">
        <v>36</v>
      </c>
      <c r="I2741" s="3">
        <v>0.50799768518518518</v>
      </c>
      <c r="J2741">
        <v>12</v>
      </c>
      <c r="K2741" s="1" t="s">
        <v>28</v>
      </c>
      <c r="L2741" s="1" t="s">
        <v>19</v>
      </c>
      <c r="M2741" s="1" t="s">
        <v>22</v>
      </c>
      <c r="N2741">
        <v>104</v>
      </c>
      <c r="O2741" s="4">
        <v>4.4560185185185189E-3</v>
      </c>
      <c r="P2741">
        <v>1</v>
      </c>
    </row>
    <row r="2742" spans="1:16" x14ac:dyDescent="0.3">
      <c r="A2742">
        <v>2741</v>
      </c>
      <c r="B2742" s="1" t="s">
        <v>29</v>
      </c>
      <c r="C2742" s="2">
        <v>44244</v>
      </c>
      <c r="D2742">
        <v>2</v>
      </c>
      <c r="E2742" s="1" t="s">
        <v>38</v>
      </c>
      <c r="F2742">
        <v>3</v>
      </c>
      <c r="G2742">
        <v>17</v>
      </c>
      <c r="H2742" s="1" t="s">
        <v>36</v>
      </c>
      <c r="I2742" s="3">
        <v>0.51200231481481484</v>
      </c>
      <c r="J2742">
        <v>12</v>
      </c>
      <c r="K2742" s="1" t="s">
        <v>26</v>
      </c>
      <c r="L2742" s="1" t="s">
        <v>22</v>
      </c>
      <c r="M2742" s="1" t="s">
        <v>22</v>
      </c>
      <c r="N2742"/>
      <c r="O2742" s="4"/>
    </row>
    <row r="2743" spans="1:16" x14ac:dyDescent="0.3">
      <c r="A2743">
        <v>2742</v>
      </c>
      <c r="B2743" s="1" t="s">
        <v>27</v>
      </c>
      <c r="C2743" s="2">
        <v>44244</v>
      </c>
      <c r="D2743">
        <v>2</v>
      </c>
      <c r="E2743" s="1" t="s">
        <v>38</v>
      </c>
      <c r="F2743">
        <v>3</v>
      </c>
      <c r="G2743">
        <v>17</v>
      </c>
      <c r="H2743" s="1" t="s">
        <v>36</v>
      </c>
      <c r="I2743" s="3">
        <v>0.51200231481481484</v>
      </c>
      <c r="J2743">
        <v>12</v>
      </c>
      <c r="K2743" s="1" t="s">
        <v>18</v>
      </c>
      <c r="L2743" s="1" t="s">
        <v>19</v>
      </c>
      <c r="M2743" s="1" t="s">
        <v>19</v>
      </c>
      <c r="N2743">
        <v>63</v>
      </c>
      <c r="O2743" s="4">
        <v>6.2500000000000001E-4</v>
      </c>
      <c r="P2743">
        <v>1</v>
      </c>
    </row>
    <row r="2744" spans="1:16" x14ac:dyDescent="0.3">
      <c r="A2744">
        <v>2743</v>
      </c>
      <c r="B2744" s="1" t="s">
        <v>20</v>
      </c>
      <c r="C2744" s="2">
        <v>44244</v>
      </c>
      <c r="D2744">
        <v>2</v>
      </c>
      <c r="E2744" s="1" t="s">
        <v>38</v>
      </c>
      <c r="F2744">
        <v>3</v>
      </c>
      <c r="G2744">
        <v>17</v>
      </c>
      <c r="H2744" s="1" t="s">
        <v>36</v>
      </c>
      <c r="I2744" s="3">
        <v>0.54400462962962959</v>
      </c>
      <c r="J2744">
        <v>13</v>
      </c>
      <c r="K2744" s="1" t="s">
        <v>21</v>
      </c>
      <c r="L2744" s="1" t="s">
        <v>19</v>
      </c>
      <c r="M2744" s="1" t="s">
        <v>19</v>
      </c>
      <c r="N2744">
        <v>79</v>
      </c>
      <c r="O2744" s="4">
        <v>2.673611111111111E-3</v>
      </c>
      <c r="P2744">
        <v>4</v>
      </c>
    </row>
    <row r="2745" spans="1:16" x14ac:dyDescent="0.3">
      <c r="A2745">
        <v>2744</v>
      </c>
      <c r="B2745" s="1" t="s">
        <v>24</v>
      </c>
      <c r="C2745" s="2">
        <v>44244</v>
      </c>
      <c r="D2745">
        <v>2</v>
      </c>
      <c r="E2745" s="1" t="s">
        <v>38</v>
      </c>
      <c r="F2745">
        <v>3</v>
      </c>
      <c r="G2745">
        <v>17</v>
      </c>
      <c r="H2745" s="1" t="s">
        <v>36</v>
      </c>
      <c r="I2745" s="3">
        <v>0.54400462962962959</v>
      </c>
      <c r="J2745">
        <v>13</v>
      </c>
      <c r="K2745" s="1" t="s">
        <v>28</v>
      </c>
      <c r="L2745" s="1" t="s">
        <v>19</v>
      </c>
      <c r="M2745" s="1" t="s">
        <v>22</v>
      </c>
      <c r="N2745">
        <v>21</v>
      </c>
      <c r="O2745" s="4">
        <v>4.5254629629629629E-3</v>
      </c>
      <c r="P2745">
        <v>3</v>
      </c>
    </row>
    <row r="2746" spans="1:16" x14ac:dyDescent="0.3">
      <c r="A2746">
        <v>2745</v>
      </c>
      <c r="B2746" s="1" t="s">
        <v>20</v>
      </c>
      <c r="C2746" s="2">
        <v>44244</v>
      </c>
      <c r="D2746">
        <v>2</v>
      </c>
      <c r="E2746" s="1" t="s">
        <v>38</v>
      </c>
      <c r="F2746">
        <v>3</v>
      </c>
      <c r="G2746">
        <v>17</v>
      </c>
      <c r="H2746" s="1" t="s">
        <v>36</v>
      </c>
      <c r="I2746" s="3">
        <v>0.5590046296296296</v>
      </c>
      <c r="J2746">
        <v>13</v>
      </c>
      <c r="K2746" s="1" t="s">
        <v>21</v>
      </c>
      <c r="L2746" s="1" t="s">
        <v>19</v>
      </c>
      <c r="M2746" s="1" t="s">
        <v>19</v>
      </c>
      <c r="N2746">
        <v>93</v>
      </c>
      <c r="O2746" s="4">
        <v>3.8888888888888888E-3</v>
      </c>
      <c r="P2746">
        <v>3</v>
      </c>
    </row>
    <row r="2747" spans="1:16" x14ac:dyDescent="0.3">
      <c r="A2747">
        <v>2746</v>
      </c>
      <c r="B2747" s="1" t="s">
        <v>29</v>
      </c>
      <c r="C2747" s="2">
        <v>44244</v>
      </c>
      <c r="D2747">
        <v>2</v>
      </c>
      <c r="E2747" s="1" t="s">
        <v>38</v>
      </c>
      <c r="F2747">
        <v>3</v>
      </c>
      <c r="G2747">
        <v>17</v>
      </c>
      <c r="H2747" s="1" t="s">
        <v>36</v>
      </c>
      <c r="I2747" s="3">
        <v>0.5590046296296296</v>
      </c>
      <c r="J2747">
        <v>13</v>
      </c>
      <c r="K2747" s="1" t="s">
        <v>28</v>
      </c>
      <c r="L2747" s="1" t="s">
        <v>19</v>
      </c>
      <c r="M2747" s="1" t="s">
        <v>19</v>
      </c>
      <c r="N2747">
        <v>72</v>
      </c>
      <c r="O2747" s="4">
        <v>1.9907407407407408E-3</v>
      </c>
      <c r="P2747">
        <v>4</v>
      </c>
    </row>
    <row r="2748" spans="1:16" x14ac:dyDescent="0.3">
      <c r="A2748">
        <v>2747</v>
      </c>
      <c r="B2748" s="1" t="s">
        <v>24</v>
      </c>
      <c r="C2748" s="2">
        <v>44244</v>
      </c>
      <c r="D2748">
        <v>2</v>
      </c>
      <c r="E2748" s="1" t="s">
        <v>38</v>
      </c>
      <c r="F2748">
        <v>3</v>
      </c>
      <c r="G2748">
        <v>17</v>
      </c>
      <c r="H2748" s="1" t="s">
        <v>36</v>
      </c>
      <c r="I2748" s="3">
        <v>0.56700231481481478</v>
      </c>
      <c r="J2748">
        <v>13</v>
      </c>
      <c r="K2748" s="1" t="s">
        <v>26</v>
      </c>
      <c r="L2748" s="1" t="s">
        <v>19</v>
      </c>
      <c r="M2748" s="1" t="s">
        <v>19</v>
      </c>
      <c r="N2748">
        <v>84</v>
      </c>
      <c r="O2748" s="4">
        <v>3.1481481481481482E-3</v>
      </c>
      <c r="P2748">
        <v>3</v>
      </c>
    </row>
    <row r="2749" spans="1:16" x14ac:dyDescent="0.3">
      <c r="A2749">
        <v>2748</v>
      </c>
      <c r="B2749" s="1" t="s">
        <v>23</v>
      </c>
      <c r="C2749" s="2">
        <v>44244</v>
      </c>
      <c r="D2749">
        <v>2</v>
      </c>
      <c r="E2749" s="1" t="s">
        <v>38</v>
      </c>
      <c r="F2749">
        <v>3</v>
      </c>
      <c r="G2749">
        <v>17</v>
      </c>
      <c r="H2749" s="1" t="s">
        <v>36</v>
      </c>
      <c r="I2749" s="3">
        <v>0.56700231481481478</v>
      </c>
      <c r="J2749">
        <v>13</v>
      </c>
      <c r="K2749" s="1" t="s">
        <v>26</v>
      </c>
      <c r="L2749" s="1" t="s">
        <v>22</v>
      </c>
      <c r="M2749" s="1" t="s">
        <v>22</v>
      </c>
      <c r="N2749"/>
      <c r="O2749" s="4"/>
    </row>
    <row r="2750" spans="1:16" x14ac:dyDescent="0.3">
      <c r="A2750">
        <v>2749</v>
      </c>
      <c r="B2750" s="1" t="s">
        <v>27</v>
      </c>
      <c r="C2750" s="2">
        <v>44244</v>
      </c>
      <c r="D2750">
        <v>2</v>
      </c>
      <c r="E2750" s="1" t="s">
        <v>38</v>
      </c>
      <c r="F2750">
        <v>3</v>
      </c>
      <c r="G2750">
        <v>17</v>
      </c>
      <c r="H2750" s="1" t="s">
        <v>36</v>
      </c>
      <c r="I2750" s="3">
        <v>0.59700231481481481</v>
      </c>
      <c r="J2750">
        <v>14</v>
      </c>
      <c r="K2750" s="1" t="s">
        <v>26</v>
      </c>
      <c r="L2750" s="1" t="s">
        <v>19</v>
      </c>
      <c r="M2750" s="1" t="s">
        <v>19</v>
      </c>
      <c r="N2750">
        <v>45</v>
      </c>
      <c r="O2750" s="4">
        <v>1.4351851851851852E-3</v>
      </c>
      <c r="P2750">
        <v>3</v>
      </c>
    </row>
    <row r="2751" spans="1:16" x14ac:dyDescent="0.3">
      <c r="A2751">
        <v>2750</v>
      </c>
      <c r="B2751" s="1" t="s">
        <v>23</v>
      </c>
      <c r="C2751" s="2">
        <v>44244</v>
      </c>
      <c r="D2751">
        <v>2</v>
      </c>
      <c r="E2751" s="1" t="s">
        <v>38</v>
      </c>
      <c r="F2751">
        <v>3</v>
      </c>
      <c r="G2751">
        <v>17</v>
      </c>
      <c r="H2751" s="1" t="s">
        <v>36</v>
      </c>
      <c r="I2751" s="3">
        <v>0.59700231481481481</v>
      </c>
      <c r="J2751">
        <v>14</v>
      </c>
      <c r="K2751" s="1" t="s">
        <v>28</v>
      </c>
      <c r="L2751" s="1" t="s">
        <v>22</v>
      </c>
      <c r="M2751" s="1" t="s">
        <v>22</v>
      </c>
      <c r="N2751"/>
      <c r="O2751" s="4"/>
    </row>
    <row r="2752" spans="1:16" x14ac:dyDescent="0.3">
      <c r="A2752">
        <v>2751</v>
      </c>
      <c r="B2752" s="1" t="s">
        <v>31</v>
      </c>
      <c r="C2752" s="2">
        <v>44244</v>
      </c>
      <c r="D2752">
        <v>2</v>
      </c>
      <c r="E2752" s="1" t="s">
        <v>38</v>
      </c>
      <c r="F2752">
        <v>3</v>
      </c>
      <c r="G2752">
        <v>17</v>
      </c>
      <c r="H2752" s="1" t="s">
        <v>36</v>
      </c>
      <c r="I2752" s="3">
        <v>0.60400462962962964</v>
      </c>
      <c r="J2752">
        <v>14</v>
      </c>
      <c r="K2752" s="1" t="s">
        <v>28</v>
      </c>
      <c r="L2752" s="1" t="s">
        <v>19</v>
      </c>
      <c r="M2752" s="1" t="s">
        <v>22</v>
      </c>
      <c r="N2752">
        <v>49</v>
      </c>
      <c r="O2752" s="4">
        <v>9.3749999999999997E-4</v>
      </c>
      <c r="P2752">
        <v>4</v>
      </c>
    </row>
    <row r="2753" spans="1:16" x14ac:dyDescent="0.3">
      <c r="A2753">
        <v>2752</v>
      </c>
      <c r="B2753" s="1" t="s">
        <v>20</v>
      </c>
      <c r="C2753" s="2">
        <v>44244</v>
      </c>
      <c r="D2753">
        <v>2</v>
      </c>
      <c r="E2753" s="1" t="s">
        <v>38</v>
      </c>
      <c r="F2753">
        <v>3</v>
      </c>
      <c r="G2753">
        <v>17</v>
      </c>
      <c r="H2753" s="1" t="s">
        <v>36</v>
      </c>
      <c r="I2753" s="3">
        <v>0.60400462962962964</v>
      </c>
      <c r="J2753">
        <v>14</v>
      </c>
      <c r="K2753" s="1" t="s">
        <v>26</v>
      </c>
      <c r="L2753" s="1" t="s">
        <v>19</v>
      </c>
      <c r="M2753" s="1" t="s">
        <v>19</v>
      </c>
      <c r="N2753">
        <v>110</v>
      </c>
      <c r="O2753" s="4">
        <v>4.2361111111111115E-3</v>
      </c>
      <c r="P2753">
        <v>4</v>
      </c>
    </row>
    <row r="2754" spans="1:16" x14ac:dyDescent="0.3">
      <c r="A2754">
        <v>2753</v>
      </c>
      <c r="B2754" s="1" t="s">
        <v>15</v>
      </c>
      <c r="C2754" s="2">
        <v>44244</v>
      </c>
      <c r="D2754">
        <v>2</v>
      </c>
      <c r="E2754" s="1" t="s">
        <v>38</v>
      </c>
      <c r="F2754">
        <v>3</v>
      </c>
      <c r="G2754">
        <v>17</v>
      </c>
      <c r="H2754" s="1" t="s">
        <v>36</v>
      </c>
      <c r="I2754" s="3">
        <v>0.60599537037037032</v>
      </c>
      <c r="J2754">
        <v>14</v>
      </c>
      <c r="K2754" s="1" t="s">
        <v>21</v>
      </c>
      <c r="L2754" s="1" t="s">
        <v>19</v>
      </c>
      <c r="M2754" s="1" t="s">
        <v>22</v>
      </c>
      <c r="N2754">
        <v>58</v>
      </c>
      <c r="O2754" s="4">
        <v>1.5393518518518519E-3</v>
      </c>
      <c r="P2754">
        <v>3</v>
      </c>
    </row>
    <row r="2755" spans="1:16" x14ac:dyDescent="0.3">
      <c r="A2755">
        <v>2754</v>
      </c>
      <c r="B2755" s="1" t="s">
        <v>29</v>
      </c>
      <c r="C2755" s="2">
        <v>44244</v>
      </c>
      <c r="D2755">
        <v>2</v>
      </c>
      <c r="E2755" s="1" t="s">
        <v>38</v>
      </c>
      <c r="F2755">
        <v>3</v>
      </c>
      <c r="G2755">
        <v>17</v>
      </c>
      <c r="H2755" s="1" t="s">
        <v>36</v>
      </c>
      <c r="I2755" s="3">
        <v>0.60599537037037032</v>
      </c>
      <c r="J2755">
        <v>14</v>
      </c>
      <c r="K2755" s="1" t="s">
        <v>18</v>
      </c>
      <c r="L2755" s="1" t="s">
        <v>19</v>
      </c>
      <c r="M2755" s="1" t="s">
        <v>19</v>
      </c>
      <c r="N2755">
        <v>35</v>
      </c>
      <c r="O2755" s="4">
        <v>4.31712962962963E-3</v>
      </c>
      <c r="P2755">
        <v>4</v>
      </c>
    </row>
    <row r="2756" spans="1:16" x14ac:dyDescent="0.3">
      <c r="A2756">
        <v>2755</v>
      </c>
      <c r="B2756" s="1" t="s">
        <v>31</v>
      </c>
      <c r="C2756" s="2">
        <v>44244</v>
      </c>
      <c r="D2756">
        <v>2</v>
      </c>
      <c r="E2756" s="1" t="s">
        <v>38</v>
      </c>
      <c r="F2756">
        <v>3</v>
      </c>
      <c r="G2756">
        <v>17</v>
      </c>
      <c r="H2756" s="1" t="s">
        <v>36</v>
      </c>
      <c r="I2756" s="3">
        <v>0.62700231481481483</v>
      </c>
      <c r="J2756">
        <v>15</v>
      </c>
      <c r="K2756" s="1" t="s">
        <v>25</v>
      </c>
      <c r="L2756" s="1" t="s">
        <v>19</v>
      </c>
      <c r="M2756" s="1" t="s">
        <v>19</v>
      </c>
      <c r="N2756">
        <v>105</v>
      </c>
      <c r="O2756" s="4">
        <v>8.1018518518518516E-4</v>
      </c>
      <c r="P2756">
        <v>4</v>
      </c>
    </row>
    <row r="2757" spans="1:16" x14ac:dyDescent="0.3">
      <c r="A2757">
        <v>2756</v>
      </c>
      <c r="B2757" s="1" t="s">
        <v>15</v>
      </c>
      <c r="C2757" s="2">
        <v>44244</v>
      </c>
      <c r="D2757">
        <v>2</v>
      </c>
      <c r="E2757" s="1" t="s">
        <v>38</v>
      </c>
      <c r="F2757">
        <v>3</v>
      </c>
      <c r="G2757">
        <v>17</v>
      </c>
      <c r="H2757" s="1" t="s">
        <v>36</v>
      </c>
      <c r="I2757" s="3">
        <v>0.62700231481481483</v>
      </c>
      <c r="J2757">
        <v>15</v>
      </c>
      <c r="K2757" s="1" t="s">
        <v>25</v>
      </c>
      <c r="L2757" s="1" t="s">
        <v>19</v>
      </c>
      <c r="M2757" s="1" t="s">
        <v>19</v>
      </c>
      <c r="N2757">
        <v>99</v>
      </c>
      <c r="O2757" s="4">
        <v>1.5277777777777779E-3</v>
      </c>
      <c r="P2757">
        <v>3</v>
      </c>
    </row>
    <row r="2758" spans="1:16" x14ac:dyDescent="0.3">
      <c r="A2758">
        <v>2757</v>
      </c>
      <c r="B2758" s="1" t="s">
        <v>29</v>
      </c>
      <c r="C2758" s="2">
        <v>44244</v>
      </c>
      <c r="D2758">
        <v>2</v>
      </c>
      <c r="E2758" s="1" t="s">
        <v>38</v>
      </c>
      <c r="F2758">
        <v>3</v>
      </c>
      <c r="G2758">
        <v>17</v>
      </c>
      <c r="H2758" s="1" t="s">
        <v>36</v>
      </c>
      <c r="I2758" s="3">
        <v>0.63200231481481484</v>
      </c>
      <c r="J2758">
        <v>15</v>
      </c>
      <c r="K2758" s="1" t="s">
        <v>18</v>
      </c>
      <c r="L2758" s="1" t="s">
        <v>19</v>
      </c>
      <c r="M2758" s="1" t="s">
        <v>19</v>
      </c>
      <c r="N2758">
        <v>53</v>
      </c>
      <c r="O2758" s="4">
        <v>2.8009259259259259E-3</v>
      </c>
      <c r="P2758">
        <v>2</v>
      </c>
    </row>
    <row r="2759" spans="1:16" x14ac:dyDescent="0.3">
      <c r="A2759">
        <v>2758</v>
      </c>
      <c r="B2759" s="1" t="s">
        <v>24</v>
      </c>
      <c r="C2759" s="2">
        <v>44244</v>
      </c>
      <c r="D2759">
        <v>2</v>
      </c>
      <c r="E2759" s="1" t="s">
        <v>38</v>
      </c>
      <c r="F2759">
        <v>3</v>
      </c>
      <c r="G2759">
        <v>17</v>
      </c>
      <c r="H2759" s="1" t="s">
        <v>36</v>
      </c>
      <c r="I2759" s="3">
        <v>0.63200231481481484</v>
      </c>
      <c r="J2759">
        <v>15</v>
      </c>
      <c r="K2759" s="1" t="s">
        <v>18</v>
      </c>
      <c r="L2759" s="1" t="s">
        <v>19</v>
      </c>
      <c r="M2759" s="1" t="s">
        <v>22</v>
      </c>
      <c r="N2759">
        <v>50</v>
      </c>
      <c r="O2759" s="4">
        <v>4.6527777777777774E-3</v>
      </c>
      <c r="P2759">
        <v>4</v>
      </c>
    </row>
    <row r="2760" spans="1:16" x14ac:dyDescent="0.3">
      <c r="A2760">
        <v>2759</v>
      </c>
      <c r="B2760" s="1" t="s">
        <v>27</v>
      </c>
      <c r="C2760" s="2">
        <v>44244</v>
      </c>
      <c r="D2760">
        <v>2</v>
      </c>
      <c r="E2760" s="1" t="s">
        <v>38</v>
      </c>
      <c r="F2760">
        <v>3</v>
      </c>
      <c r="G2760">
        <v>17</v>
      </c>
      <c r="H2760" s="1" t="s">
        <v>36</v>
      </c>
      <c r="I2760" s="3">
        <v>0.65700231481481486</v>
      </c>
      <c r="J2760">
        <v>15</v>
      </c>
      <c r="K2760" s="1" t="s">
        <v>18</v>
      </c>
      <c r="L2760" s="1" t="s">
        <v>19</v>
      </c>
      <c r="M2760" s="1" t="s">
        <v>19</v>
      </c>
      <c r="N2760">
        <v>114</v>
      </c>
      <c r="O2760" s="4">
        <v>1.7592592592592592E-3</v>
      </c>
      <c r="P2760">
        <v>4</v>
      </c>
    </row>
    <row r="2761" spans="1:16" x14ac:dyDescent="0.3">
      <c r="A2761">
        <v>2760</v>
      </c>
      <c r="B2761" s="1" t="s">
        <v>23</v>
      </c>
      <c r="C2761" s="2">
        <v>44244</v>
      </c>
      <c r="D2761">
        <v>2</v>
      </c>
      <c r="E2761" s="1" t="s">
        <v>38</v>
      </c>
      <c r="F2761">
        <v>3</v>
      </c>
      <c r="G2761">
        <v>17</v>
      </c>
      <c r="H2761" s="1" t="s">
        <v>36</v>
      </c>
      <c r="I2761" s="3">
        <v>0.65700231481481486</v>
      </c>
      <c r="J2761">
        <v>15</v>
      </c>
      <c r="K2761" s="1" t="s">
        <v>21</v>
      </c>
      <c r="L2761" s="1" t="s">
        <v>22</v>
      </c>
      <c r="M2761" s="1" t="s">
        <v>22</v>
      </c>
      <c r="N2761"/>
      <c r="O2761" s="4"/>
    </row>
    <row r="2762" spans="1:16" x14ac:dyDescent="0.3">
      <c r="A2762">
        <v>2761</v>
      </c>
      <c r="B2762" s="1" t="s">
        <v>15</v>
      </c>
      <c r="C2762" s="2">
        <v>44244</v>
      </c>
      <c r="D2762">
        <v>2</v>
      </c>
      <c r="E2762" s="1" t="s">
        <v>38</v>
      </c>
      <c r="F2762">
        <v>3</v>
      </c>
      <c r="G2762">
        <v>17</v>
      </c>
      <c r="H2762" s="1" t="s">
        <v>36</v>
      </c>
      <c r="I2762" s="3">
        <v>0.67099537037037038</v>
      </c>
      <c r="J2762">
        <v>16</v>
      </c>
      <c r="K2762" s="1" t="s">
        <v>25</v>
      </c>
      <c r="L2762" s="1" t="s">
        <v>22</v>
      </c>
      <c r="M2762" s="1" t="s">
        <v>22</v>
      </c>
      <c r="N2762"/>
      <c r="O2762" s="4"/>
    </row>
    <row r="2763" spans="1:16" x14ac:dyDescent="0.3">
      <c r="A2763">
        <v>2762</v>
      </c>
      <c r="B2763" s="1" t="s">
        <v>31</v>
      </c>
      <c r="C2763" s="2">
        <v>44244</v>
      </c>
      <c r="D2763">
        <v>2</v>
      </c>
      <c r="E2763" s="1" t="s">
        <v>38</v>
      </c>
      <c r="F2763">
        <v>3</v>
      </c>
      <c r="G2763">
        <v>17</v>
      </c>
      <c r="H2763" s="1" t="s">
        <v>36</v>
      </c>
      <c r="I2763" s="3">
        <v>0.67099537037037038</v>
      </c>
      <c r="J2763">
        <v>16</v>
      </c>
      <c r="K2763" s="1" t="s">
        <v>25</v>
      </c>
      <c r="L2763" s="1" t="s">
        <v>19</v>
      </c>
      <c r="M2763" s="1" t="s">
        <v>19</v>
      </c>
      <c r="N2763">
        <v>87</v>
      </c>
      <c r="O2763" s="4">
        <v>1.736111111111111E-3</v>
      </c>
      <c r="P2763">
        <v>4</v>
      </c>
    </row>
    <row r="2764" spans="1:16" x14ac:dyDescent="0.3">
      <c r="A2764">
        <v>2763</v>
      </c>
      <c r="B2764" s="1" t="s">
        <v>27</v>
      </c>
      <c r="C2764" s="2">
        <v>44244</v>
      </c>
      <c r="D2764">
        <v>2</v>
      </c>
      <c r="E2764" s="1" t="s">
        <v>38</v>
      </c>
      <c r="F2764">
        <v>3</v>
      </c>
      <c r="G2764">
        <v>17</v>
      </c>
      <c r="H2764" s="1" t="s">
        <v>36</v>
      </c>
      <c r="I2764" s="3">
        <v>0.67700231481481477</v>
      </c>
      <c r="J2764">
        <v>16</v>
      </c>
      <c r="K2764" s="1" t="s">
        <v>25</v>
      </c>
      <c r="L2764" s="1" t="s">
        <v>19</v>
      </c>
      <c r="M2764" s="1" t="s">
        <v>22</v>
      </c>
      <c r="N2764">
        <v>55</v>
      </c>
      <c r="O2764" s="4">
        <v>7.7546296296296293E-4</v>
      </c>
      <c r="P2764">
        <v>5</v>
      </c>
    </row>
    <row r="2765" spans="1:16" x14ac:dyDescent="0.3">
      <c r="A2765">
        <v>2764</v>
      </c>
      <c r="B2765" s="1" t="s">
        <v>30</v>
      </c>
      <c r="C2765" s="2">
        <v>44244</v>
      </c>
      <c r="D2765">
        <v>2</v>
      </c>
      <c r="E2765" s="1" t="s">
        <v>38</v>
      </c>
      <c r="F2765">
        <v>3</v>
      </c>
      <c r="G2765">
        <v>17</v>
      </c>
      <c r="H2765" s="1" t="s">
        <v>36</v>
      </c>
      <c r="I2765" s="3">
        <v>0.67700231481481477</v>
      </c>
      <c r="J2765">
        <v>16</v>
      </c>
      <c r="K2765" s="1" t="s">
        <v>26</v>
      </c>
      <c r="L2765" s="1" t="s">
        <v>19</v>
      </c>
      <c r="M2765" s="1" t="s">
        <v>19</v>
      </c>
      <c r="N2765">
        <v>97</v>
      </c>
      <c r="O2765" s="4">
        <v>4.0972222222222226E-3</v>
      </c>
      <c r="P2765">
        <v>4</v>
      </c>
    </row>
    <row r="2766" spans="1:16" x14ac:dyDescent="0.3">
      <c r="A2766">
        <v>2765</v>
      </c>
      <c r="B2766" s="1" t="s">
        <v>30</v>
      </c>
      <c r="C2766" s="2">
        <v>44244</v>
      </c>
      <c r="D2766">
        <v>2</v>
      </c>
      <c r="E2766" s="1" t="s">
        <v>38</v>
      </c>
      <c r="F2766">
        <v>3</v>
      </c>
      <c r="G2766">
        <v>17</v>
      </c>
      <c r="H2766" s="1" t="s">
        <v>36</v>
      </c>
      <c r="I2766" s="3">
        <v>0.68599537037037039</v>
      </c>
      <c r="J2766">
        <v>16</v>
      </c>
      <c r="K2766" s="1" t="s">
        <v>25</v>
      </c>
      <c r="L2766" s="1" t="s">
        <v>19</v>
      </c>
      <c r="M2766" s="1" t="s">
        <v>22</v>
      </c>
      <c r="N2766">
        <v>12</v>
      </c>
      <c r="O2766" s="4">
        <v>3.1018518518518517E-3</v>
      </c>
      <c r="P2766">
        <v>3</v>
      </c>
    </row>
    <row r="2767" spans="1:16" x14ac:dyDescent="0.3">
      <c r="A2767">
        <v>2766</v>
      </c>
      <c r="B2767" s="1" t="s">
        <v>24</v>
      </c>
      <c r="C2767" s="2">
        <v>44244</v>
      </c>
      <c r="D2767">
        <v>2</v>
      </c>
      <c r="E2767" s="1" t="s">
        <v>38</v>
      </c>
      <c r="F2767">
        <v>3</v>
      </c>
      <c r="G2767">
        <v>17</v>
      </c>
      <c r="H2767" s="1" t="s">
        <v>36</v>
      </c>
      <c r="I2767" s="3">
        <v>0.68599537037037039</v>
      </c>
      <c r="J2767">
        <v>16</v>
      </c>
      <c r="K2767" s="1" t="s">
        <v>28</v>
      </c>
      <c r="L2767" s="1" t="s">
        <v>22</v>
      </c>
      <c r="M2767" s="1" t="s">
        <v>22</v>
      </c>
      <c r="N2767"/>
      <c r="O2767" s="4"/>
    </row>
    <row r="2768" spans="1:16" x14ac:dyDescent="0.3">
      <c r="A2768">
        <v>2767</v>
      </c>
      <c r="B2768" s="1" t="s">
        <v>23</v>
      </c>
      <c r="C2768" s="2">
        <v>44244</v>
      </c>
      <c r="D2768">
        <v>2</v>
      </c>
      <c r="E2768" s="1" t="s">
        <v>38</v>
      </c>
      <c r="F2768">
        <v>3</v>
      </c>
      <c r="G2768">
        <v>17</v>
      </c>
      <c r="H2768" s="1" t="s">
        <v>36</v>
      </c>
      <c r="I2768" s="3">
        <v>0.69200231481481478</v>
      </c>
      <c r="J2768">
        <v>16</v>
      </c>
      <c r="K2768" s="1" t="s">
        <v>26</v>
      </c>
      <c r="L2768" s="1" t="s">
        <v>19</v>
      </c>
      <c r="M2768" s="1" t="s">
        <v>19</v>
      </c>
      <c r="N2768">
        <v>79</v>
      </c>
      <c r="O2768" s="4">
        <v>2.0949074074074073E-3</v>
      </c>
      <c r="P2768">
        <v>5</v>
      </c>
    </row>
    <row r="2769" spans="1:16" x14ac:dyDescent="0.3">
      <c r="A2769">
        <v>2768</v>
      </c>
      <c r="B2769" s="1" t="s">
        <v>30</v>
      </c>
      <c r="C2769" s="2">
        <v>44244</v>
      </c>
      <c r="D2769">
        <v>2</v>
      </c>
      <c r="E2769" s="1" t="s">
        <v>38</v>
      </c>
      <c r="F2769">
        <v>3</v>
      </c>
      <c r="G2769">
        <v>17</v>
      </c>
      <c r="H2769" s="1" t="s">
        <v>36</v>
      </c>
      <c r="I2769" s="3">
        <v>0.69200231481481478</v>
      </c>
      <c r="J2769">
        <v>16</v>
      </c>
      <c r="K2769" s="1" t="s">
        <v>21</v>
      </c>
      <c r="L2769" s="1" t="s">
        <v>19</v>
      </c>
      <c r="M2769" s="1" t="s">
        <v>19</v>
      </c>
      <c r="N2769">
        <v>11</v>
      </c>
      <c r="O2769" s="4">
        <v>4.43287037037037E-3</v>
      </c>
      <c r="P2769">
        <v>3</v>
      </c>
    </row>
    <row r="2770" spans="1:16" x14ac:dyDescent="0.3">
      <c r="A2770">
        <v>2769</v>
      </c>
      <c r="B2770" s="1" t="s">
        <v>23</v>
      </c>
      <c r="C2770" s="2">
        <v>44244</v>
      </c>
      <c r="D2770">
        <v>2</v>
      </c>
      <c r="E2770" s="1" t="s">
        <v>38</v>
      </c>
      <c r="F2770">
        <v>3</v>
      </c>
      <c r="G2770">
        <v>17</v>
      </c>
      <c r="H2770" s="1" t="s">
        <v>36</v>
      </c>
      <c r="I2770" s="3">
        <v>0.71599537037037042</v>
      </c>
      <c r="J2770">
        <v>17</v>
      </c>
      <c r="K2770" s="1" t="s">
        <v>25</v>
      </c>
      <c r="L2770" s="1" t="s">
        <v>19</v>
      </c>
      <c r="M2770" s="1" t="s">
        <v>22</v>
      </c>
      <c r="N2770">
        <v>69</v>
      </c>
      <c r="O2770" s="4">
        <v>4.5138888888888887E-4</v>
      </c>
      <c r="P2770">
        <v>4</v>
      </c>
    </row>
    <row r="2771" spans="1:16" x14ac:dyDescent="0.3">
      <c r="A2771">
        <v>2770</v>
      </c>
      <c r="B2771" s="1" t="s">
        <v>27</v>
      </c>
      <c r="C2771" s="2">
        <v>44244</v>
      </c>
      <c r="D2771">
        <v>2</v>
      </c>
      <c r="E2771" s="1" t="s">
        <v>38</v>
      </c>
      <c r="F2771">
        <v>3</v>
      </c>
      <c r="G2771">
        <v>17</v>
      </c>
      <c r="H2771" s="1" t="s">
        <v>36</v>
      </c>
      <c r="I2771" s="3">
        <v>0.71599537037037042</v>
      </c>
      <c r="J2771">
        <v>17</v>
      </c>
      <c r="K2771" s="1" t="s">
        <v>26</v>
      </c>
      <c r="L2771" s="1" t="s">
        <v>22</v>
      </c>
      <c r="M2771" s="1" t="s">
        <v>22</v>
      </c>
      <c r="N2771"/>
      <c r="O2771" s="4"/>
    </row>
    <row r="2772" spans="1:16" x14ac:dyDescent="0.3">
      <c r="A2772">
        <v>2771</v>
      </c>
      <c r="B2772" s="1" t="s">
        <v>30</v>
      </c>
      <c r="C2772" s="2">
        <v>44244</v>
      </c>
      <c r="D2772">
        <v>2</v>
      </c>
      <c r="E2772" s="1" t="s">
        <v>38</v>
      </c>
      <c r="F2772">
        <v>3</v>
      </c>
      <c r="G2772">
        <v>17</v>
      </c>
      <c r="H2772" s="1" t="s">
        <v>36</v>
      </c>
      <c r="I2772" s="3">
        <v>0.7170023148148148</v>
      </c>
      <c r="J2772">
        <v>17</v>
      </c>
      <c r="K2772" s="1" t="s">
        <v>21</v>
      </c>
      <c r="L2772" s="1" t="s">
        <v>22</v>
      </c>
      <c r="M2772" s="1" t="s">
        <v>22</v>
      </c>
      <c r="N2772"/>
      <c r="O2772" s="4"/>
    </row>
    <row r="2773" spans="1:16" x14ac:dyDescent="0.3">
      <c r="A2773">
        <v>2772</v>
      </c>
      <c r="B2773" s="1" t="s">
        <v>27</v>
      </c>
      <c r="C2773" s="2">
        <v>44244</v>
      </c>
      <c r="D2773">
        <v>2</v>
      </c>
      <c r="E2773" s="1" t="s">
        <v>38</v>
      </c>
      <c r="F2773">
        <v>3</v>
      </c>
      <c r="G2773">
        <v>17</v>
      </c>
      <c r="H2773" s="1" t="s">
        <v>36</v>
      </c>
      <c r="I2773" s="3">
        <v>0.7170023148148148</v>
      </c>
      <c r="J2773">
        <v>17</v>
      </c>
      <c r="K2773" s="1" t="s">
        <v>26</v>
      </c>
      <c r="L2773" s="1" t="s">
        <v>19</v>
      </c>
      <c r="M2773" s="1" t="s">
        <v>19</v>
      </c>
      <c r="N2773">
        <v>123</v>
      </c>
      <c r="O2773" s="4">
        <v>1.25E-3</v>
      </c>
      <c r="P2773">
        <v>3</v>
      </c>
    </row>
    <row r="2774" spans="1:16" x14ac:dyDescent="0.3">
      <c r="A2774">
        <v>2773</v>
      </c>
      <c r="B2774" s="1" t="s">
        <v>29</v>
      </c>
      <c r="C2774" s="2">
        <v>44244</v>
      </c>
      <c r="D2774">
        <v>2</v>
      </c>
      <c r="E2774" s="1" t="s">
        <v>38</v>
      </c>
      <c r="F2774">
        <v>3</v>
      </c>
      <c r="G2774">
        <v>17</v>
      </c>
      <c r="H2774" s="1" t="s">
        <v>36</v>
      </c>
      <c r="I2774" s="3">
        <v>0.73900462962962965</v>
      </c>
      <c r="J2774">
        <v>17</v>
      </c>
      <c r="K2774" s="1" t="s">
        <v>26</v>
      </c>
      <c r="L2774" s="1" t="s">
        <v>22</v>
      </c>
      <c r="M2774" s="1" t="s">
        <v>22</v>
      </c>
      <c r="N2774"/>
      <c r="O2774" s="4"/>
    </row>
    <row r="2775" spans="1:16" x14ac:dyDescent="0.3">
      <c r="A2775">
        <v>2774</v>
      </c>
      <c r="B2775" s="1" t="s">
        <v>30</v>
      </c>
      <c r="C2775" s="2">
        <v>44244</v>
      </c>
      <c r="D2775">
        <v>2</v>
      </c>
      <c r="E2775" s="1" t="s">
        <v>38</v>
      </c>
      <c r="F2775">
        <v>3</v>
      </c>
      <c r="G2775">
        <v>17</v>
      </c>
      <c r="H2775" s="1" t="s">
        <v>36</v>
      </c>
      <c r="I2775" s="3">
        <v>0.73900462962962965</v>
      </c>
      <c r="J2775">
        <v>17</v>
      </c>
      <c r="K2775" s="1" t="s">
        <v>26</v>
      </c>
      <c r="L2775" s="1" t="s">
        <v>19</v>
      </c>
      <c r="M2775" s="1" t="s">
        <v>22</v>
      </c>
      <c r="N2775">
        <v>48</v>
      </c>
      <c r="O2775" s="4">
        <v>2.476851851851852E-3</v>
      </c>
      <c r="P2775">
        <v>4</v>
      </c>
    </row>
    <row r="2776" spans="1:16" x14ac:dyDescent="0.3">
      <c r="A2776">
        <v>2775</v>
      </c>
      <c r="B2776" s="1" t="s">
        <v>29</v>
      </c>
      <c r="C2776" s="2">
        <v>44244</v>
      </c>
      <c r="D2776">
        <v>2</v>
      </c>
      <c r="E2776" s="1" t="s">
        <v>38</v>
      </c>
      <c r="F2776">
        <v>3</v>
      </c>
      <c r="G2776">
        <v>17</v>
      </c>
      <c r="H2776" s="1" t="s">
        <v>36</v>
      </c>
      <c r="I2776" s="3">
        <v>0.74599537037037034</v>
      </c>
      <c r="J2776">
        <v>17</v>
      </c>
      <c r="K2776" s="1" t="s">
        <v>18</v>
      </c>
      <c r="L2776" s="1" t="s">
        <v>19</v>
      </c>
      <c r="M2776" s="1" t="s">
        <v>19</v>
      </c>
      <c r="N2776">
        <v>78</v>
      </c>
      <c r="O2776" s="4">
        <v>4.8263888888888887E-3</v>
      </c>
      <c r="P2776">
        <v>3</v>
      </c>
    </row>
    <row r="2777" spans="1:16" x14ac:dyDescent="0.3">
      <c r="A2777">
        <v>2776</v>
      </c>
      <c r="B2777" s="1" t="s">
        <v>29</v>
      </c>
      <c r="C2777" s="2">
        <v>44244</v>
      </c>
      <c r="D2777">
        <v>2</v>
      </c>
      <c r="E2777" s="1" t="s">
        <v>38</v>
      </c>
      <c r="F2777">
        <v>3</v>
      </c>
      <c r="G2777">
        <v>17</v>
      </c>
      <c r="H2777" s="1" t="s">
        <v>36</v>
      </c>
      <c r="I2777" s="3">
        <v>0.74599537037037034</v>
      </c>
      <c r="J2777">
        <v>17</v>
      </c>
      <c r="K2777" s="1" t="s">
        <v>21</v>
      </c>
      <c r="L2777" s="1" t="s">
        <v>19</v>
      </c>
      <c r="M2777" s="1" t="s">
        <v>19</v>
      </c>
      <c r="N2777">
        <v>109</v>
      </c>
      <c r="O2777" s="4">
        <v>2.8240740740740739E-3</v>
      </c>
      <c r="P2777">
        <v>3</v>
      </c>
    </row>
    <row r="2778" spans="1:16" x14ac:dyDescent="0.3">
      <c r="A2778">
        <v>2777</v>
      </c>
      <c r="B2778" s="1" t="s">
        <v>31</v>
      </c>
      <c r="C2778" s="2">
        <v>44245</v>
      </c>
      <c r="D2778">
        <v>2</v>
      </c>
      <c r="E2778" s="1" t="s">
        <v>38</v>
      </c>
      <c r="F2778">
        <v>3</v>
      </c>
      <c r="G2778">
        <v>18</v>
      </c>
      <c r="H2778" s="1" t="s">
        <v>37</v>
      </c>
      <c r="I2778" s="3">
        <v>0.39099537037037035</v>
      </c>
      <c r="J2778">
        <v>9</v>
      </c>
      <c r="K2778" s="1" t="s">
        <v>21</v>
      </c>
      <c r="L2778" s="1" t="s">
        <v>19</v>
      </c>
      <c r="M2778" s="1" t="s">
        <v>22</v>
      </c>
      <c r="N2778">
        <v>61</v>
      </c>
      <c r="O2778" s="4">
        <v>4.0972222222222226E-3</v>
      </c>
      <c r="P2778">
        <v>5</v>
      </c>
    </row>
    <row r="2779" spans="1:16" x14ac:dyDescent="0.3">
      <c r="A2779">
        <v>2778</v>
      </c>
      <c r="B2779" s="1" t="s">
        <v>24</v>
      </c>
      <c r="C2779" s="2">
        <v>44245</v>
      </c>
      <c r="D2779">
        <v>2</v>
      </c>
      <c r="E2779" s="1" t="s">
        <v>38</v>
      </c>
      <c r="F2779">
        <v>3</v>
      </c>
      <c r="G2779">
        <v>18</v>
      </c>
      <c r="H2779" s="1" t="s">
        <v>37</v>
      </c>
      <c r="I2779" s="3">
        <v>0.39099537037037035</v>
      </c>
      <c r="J2779">
        <v>9</v>
      </c>
      <c r="K2779" s="1" t="s">
        <v>25</v>
      </c>
      <c r="L2779" s="1" t="s">
        <v>19</v>
      </c>
      <c r="M2779" s="1" t="s">
        <v>19</v>
      </c>
      <c r="N2779">
        <v>86</v>
      </c>
      <c r="O2779" s="4">
        <v>1.1226851851851851E-3</v>
      </c>
      <c r="P2779">
        <v>2</v>
      </c>
    </row>
    <row r="2780" spans="1:16" x14ac:dyDescent="0.3">
      <c r="A2780">
        <v>2779</v>
      </c>
      <c r="B2780" s="1" t="s">
        <v>24</v>
      </c>
      <c r="C2780" s="2">
        <v>44245</v>
      </c>
      <c r="D2780">
        <v>2</v>
      </c>
      <c r="E2780" s="1" t="s">
        <v>38</v>
      </c>
      <c r="F2780">
        <v>3</v>
      </c>
      <c r="G2780">
        <v>18</v>
      </c>
      <c r="H2780" s="1" t="s">
        <v>37</v>
      </c>
      <c r="I2780" s="3">
        <v>0.40500000000000003</v>
      </c>
      <c r="J2780">
        <v>9</v>
      </c>
      <c r="K2780" s="1" t="s">
        <v>26</v>
      </c>
      <c r="L2780" s="1" t="s">
        <v>19</v>
      </c>
      <c r="M2780" s="1" t="s">
        <v>19</v>
      </c>
      <c r="N2780">
        <v>74</v>
      </c>
      <c r="O2780" s="4">
        <v>4.7685185185185183E-3</v>
      </c>
      <c r="P2780">
        <v>4</v>
      </c>
    </row>
    <row r="2781" spans="1:16" x14ac:dyDescent="0.3">
      <c r="A2781">
        <v>2780</v>
      </c>
      <c r="B2781" s="1" t="s">
        <v>15</v>
      </c>
      <c r="C2781" s="2">
        <v>44245</v>
      </c>
      <c r="D2781">
        <v>2</v>
      </c>
      <c r="E2781" s="1" t="s">
        <v>38</v>
      </c>
      <c r="F2781">
        <v>3</v>
      </c>
      <c r="G2781">
        <v>18</v>
      </c>
      <c r="H2781" s="1" t="s">
        <v>37</v>
      </c>
      <c r="I2781" s="3">
        <v>0.40500000000000003</v>
      </c>
      <c r="J2781">
        <v>9</v>
      </c>
      <c r="K2781" s="1" t="s">
        <v>25</v>
      </c>
      <c r="L2781" s="1" t="s">
        <v>19</v>
      </c>
      <c r="M2781" s="1" t="s">
        <v>19</v>
      </c>
      <c r="N2781">
        <v>125</v>
      </c>
      <c r="O2781" s="4">
        <v>3.3912037037037036E-3</v>
      </c>
      <c r="P2781">
        <v>3</v>
      </c>
    </row>
    <row r="2782" spans="1:16" x14ac:dyDescent="0.3">
      <c r="A2782">
        <v>2781</v>
      </c>
      <c r="B2782" s="1" t="s">
        <v>20</v>
      </c>
      <c r="C2782" s="2">
        <v>44245</v>
      </c>
      <c r="D2782">
        <v>2</v>
      </c>
      <c r="E2782" s="1" t="s">
        <v>38</v>
      </c>
      <c r="F2782">
        <v>3</v>
      </c>
      <c r="G2782">
        <v>18</v>
      </c>
      <c r="H2782" s="1" t="s">
        <v>37</v>
      </c>
      <c r="I2782" s="3">
        <v>0.41700231481481481</v>
      </c>
      <c r="J2782">
        <v>10</v>
      </c>
      <c r="K2782" s="1" t="s">
        <v>18</v>
      </c>
      <c r="L2782" s="1" t="s">
        <v>19</v>
      </c>
      <c r="M2782" s="1" t="s">
        <v>22</v>
      </c>
      <c r="N2782">
        <v>64</v>
      </c>
      <c r="O2782" s="4">
        <v>4.2708333333333331E-3</v>
      </c>
      <c r="P2782">
        <v>2</v>
      </c>
    </row>
    <row r="2783" spans="1:16" x14ac:dyDescent="0.3">
      <c r="A2783">
        <v>2782</v>
      </c>
      <c r="B2783" s="1" t="s">
        <v>29</v>
      </c>
      <c r="C2783" s="2">
        <v>44245</v>
      </c>
      <c r="D2783">
        <v>2</v>
      </c>
      <c r="E2783" s="1" t="s">
        <v>38</v>
      </c>
      <c r="F2783">
        <v>3</v>
      </c>
      <c r="G2783">
        <v>18</v>
      </c>
      <c r="H2783" s="1" t="s">
        <v>37</v>
      </c>
      <c r="I2783" s="3">
        <v>0.41700231481481481</v>
      </c>
      <c r="J2783">
        <v>10</v>
      </c>
      <c r="K2783" s="1" t="s">
        <v>28</v>
      </c>
      <c r="L2783" s="1" t="s">
        <v>19</v>
      </c>
      <c r="M2783" s="1" t="s">
        <v>19</v>
      </c>
      <c r="N2783">
        <v>63</v>
      </c>
      <c r="O2783" s="4">
        <v>1.4583333333333334E-3</v>
      </c>
      <c r="P2783">
        <v>3</v>
      </c>
    </row>
    <row r="2784" spans="1:16" x14ac:dyDescent="0.3">
      <c r="A2784">
        <v>2783</v>
      </c>
      <c r="B2784" s="1" t="s">
        <v>24</v>
      </c>
      <c r="C2784" s="2">
        <v>44245</v>
      </c>
      <c r="D2784">
        <v>2</v>
      </c>
      <c r="E2784" s="1" t="s">
        <v>38</v>
      </c>
      <c r="F2784">
        <v>3</v>
      </c>
      <c r="G2784">
        <v>18</v>
      </c>
      <c r="H2784" s="1" t="s">
        <v>37</v>
      </c>
      <c r="I2784" s="3">
        <v>0.42599537037037039</v>
      </c>
      <c r="J2784">
        <v>10</v>
      </c>
      <c r="K2784" s="1" t="s">
        <v>26</v>
      </c>
      <c r="L2784" s="1" t="s">
        <v>19</v>
      </c>
      <c r="M2784" s="1" t="s">
        <v>19</v>
      </c>
      <c r="N2784">
        <v>46</v>
      </c>
      <c r="O2784" s="4">
        <v>4.5833333333333334E-3</v>
      </c>
      <c r="P2784">
        <v>4</v>
      </c>
    </row>
    <row r="2785" spans="1:16" x14ac:dyDescent="0.3">
      <c r="A2785">
        <v>2784</v>
      </c>
      <c r="B2785" s="1" t="s">
        <v>24</v>
      </c>
      <c r="C2785" s="2">
        <v>44245</v>
      </c>
      <c r="D2785">
        <v>2</v>
      </c>
      <c r="E2785" s="1" t="s">
        <v>38</v>
      </c>
      <c r="F2785">
        <v>3</v>
      </c>
      <c r="G2785">
        <v>18</v>
      </c>
      <c r="H2785" s="1" t="s">
        <v>37</v>
      </c>
      <c r="I2785" s="3">
        <v>0.42599537037037039</v>
      </c>
      <c r="J2785">
        <v>10</v>
      </c>
      <c r="K2785" s="1" t="s">
        <v>26</v>
      </c>
      <c r="L2785" s="1" t="s">
        <v>19</v>
      </c>
      <c r="M2785" s="1" t="s">
        <v>19</v>
      </c>
      <c r="N2785">
        <v>63</v>
      </c>
      <c r="O2785" s="4">
        <v>2.9513888888888888E-3</v>
      </c>
      <c r="P2785">
        <v>3</v>
      </c>
    </row>
    <row r="2786" spans="1:16" x14ac:dyDescent="0.3">
      <c r="A2786">
        <v>2785</v>
      </c>
      <c r="B2786" s="1" t="s">
        <v>29</v>
      </c>
      <c r="C2786" s="2">
        <v>44245</v>
      </c>
      <c r="D2786">
        <v>2</v>
      </c>
      <c r="E2786" s="1" t="s">
        <v>38</v>
      </c>
      <c r="F2786">
        <v>3</v>
      </c>
      <c r="G2786">
        <v>18</v>
      </c>
      <c r="H2786" s="1" t="s">
        <v>37</v>
      </c>
      <c r="I2786" s="3">
        <v>0.42799768518518516</v>
      </c>
      <c r="J2786">
        <v>10</v>
      </c>
      <c r="K2786" s="1" t="s">
        <v>18</v>
      </c>
      <c r="L2786" s="1" t="s">
        <v>19</v>
      </c>
      <c r="M2786" s="1" t="s">
        <v>19</v>
      </c>
      <c r="N2786">
        <v>96</v>
      </c>
      <c r="O2786" s="4">
        <v>5.4398148148148144E-4</v>
      </c>
      <c r="P2786">
        <v>4</v>
      </c>
    </row>
    <row r="2787" spans="1:16" x14ac:dyDescent="0.3">
      <c r="A2787">
        <v>2786</v>
      </c>
      <c r="B2787" s="1" t="s">
        <v>31</v>
      </c>
      <c r="C2787" s="2">
        <v>44245</v>
      </c>
      <c r="D2787">
        <v>2</v>
      </c>
      <c r="E2787" s="1" t="s">
        <v>38</v>
      </c>
      <c r="F2787">
        <v>3</v>
      </c>
      <c r="G2787">
        <v>18</v>
      </c>
      <c r="H2787" s="1" t="s">
        <v>37</v>
      </c>
      <c r="I2787" s="3">
        <v>0.42799768518518516</v>
      </c>
      <c r="J2787">
        <v>10</v>
      </c>
      <c r="K2787" s="1" t="s">
        <v>28</v>
      </c>
      <c r="L2787" s="1" t="s">
        <v>19</v>
      </c>
      <c r="M2787" s="1" t="s">
        <v>19</v>
      </c>
      <c r="N2787">
        <v>37</v>
      </c>
      <c r="O2787" s="4">
        <v>3.0671296296296297E-3</v>
      </c>
      <c r="P2787">
        <v>3</v>
      </c>
    </row>
    <row r="2788" spans="1:16" x14ac:dyDescent="0.3">
      <c r="A2788">
        <v>2787</v>
      </c>
      <c r="B2788" s="1" t="s">
        <v>31</v>
      </c>
      <c r="C2788" s="2">
        <v>44245</v>
      </c>
      <c r="D2788">
        <v>2</v>
      </c>
      <c r="E2788" s="1" t="s">
        <v>38</v>
      </c>
      <c r="F2788">
        <v>3</v>
      </c>
      <c r="G2788">
        <v>18</v>
      </c>
      <c r="H2788" s="1" t="s">
        <v>37</v>
      </c>
      <c r="I2788" s="3">
        <v>0.44</v>
      </c>
      <c r="J2788">
        <v>10</v>
      </c>
      <c r="K2788" s="1" t="s">
        <v>18</v>
      </c>
      <c r="L2788" s="1" t="s">
        <v>19</v>
      </c>
      <c r="M2788" s="1" t="s">
        <v>19</v>
      </c>
      <c r="N2788">
        <v>73</v>
      </c>
      <c r="O2788" s="4">
        <v>2.3611111111111111E-3</v>
      </c>
      <c r="P2788">
        <v>4</v>
      </c>
    </row>
    <row r="2789" spans="1:16" x14ac:dyDescent="0.3">
      <c r="A2789">
        <v>2788</v>
      </c>
      <c r="B2789" s="1" t="s">
        <v>15</v>
      </c>
      <c r="C2789" s="2">
        <v>44245</v>
      </c>
      <c r="D2789">
        <v>2</v>
      </c>
      <c r="E2789" s="1" t="s">
        <v>38</v>
      </c>
      <c r="F2789">
        <v>3</v>
      </c>
      <c r="G2789">
        <v>18</v>
      </c>
      <c r="H2789" s="1" t="s">
        <v>37</v>
      </c>
      <c r="I2789" s="3">
        <v>0.44</v>
      </c>
      <c r="J2789">
        <v>10</v>
      </c>
      <c r="K2789" s="1" t="s">
        <v>25</v>
      </c>
      <c r="L2789" s="1" t="s">
        <v>19</v>
      </c>
      <c r="M2789" s="1" t="s">
        <v>19</v>
      </c>
      <c r="N2789">
        <v>111</v>
      </c>
      <c r="O2789" s="4">
        <v>1.5972222222222223E-3</v>
      </c>
      <c r="P2789">
        <v>4</v>
      </c>
    </row>
    <row r="2790" spans="1:16" x14ac:dyDescent="0.3">
      <c r="A2790">
        <v>2789</v>
      </c>
      <c r="B2790" s="1" t="s">
        <v>29</v>
      </c>
      <c r="C2790" s="2">
        <v>44245</v>
      </c>
      <c r="D2790">
        <v>2</v>
      </c>
      <c r="E2790" s="1" t="s">
        <v>38</v>
      </c>
      <c r="F2790">
        <v>3</v>
      </c>
      <c r="G2790">
        <v>18</v>
      </c>
      <c r="H2790" s="1" t="s">
        <v>37</v>
      </c>
      <c r="I2790" s="3">
        <v>0.44299768518518517</v>
      </c>
      <c r="J2790">
        <v>10</v>
      </c>
      <c r="K2790" s="1" t="s">
        <v>25</v>
      </c>
      <c r="L2790" s="1" t="s">
        <v>22</v>
      </c>
      <c r="M2790" s="1" t="s">
        <v>22</v>
      </c>
      <c r="N2790"/>
      <c r="O2790" s="4"/>
    </row>
    <row r="2791" spans="1:16" x14ac:dyDescent="0.3">
      <c r="A2791">
        <v>2790</v>
      </c>
      <c r="B2791" s="1" t="s">
        <v>29</v>
      </c>
      <c r="C2791" s="2">
        <v>44245</v>
      </c>
      <c r="D2791">
        <v>2</v>
      </c>
      <c r="E2791" s="1" t="s">
        <v>38</v>
      </c>
      <c r="F2791">
        <v>3</v>
      </c>
      <c r="G2791">
        <v>18</v>
      </c>
      <c r="H2791" s="1" t="s">
        <v>37</v>
      </c>
      <c r="I2791" s="3">
        <v>0.44299768518518517</v>
      </c>
      <c r="J2791">
        <v>10</v>
      </c>
      <c r="K2791" s="1" t="s">
        <v>28</v>
      </c>
      <c r="L2791" s="1" t="s">
        <v>19</v>
      </c>
      <c r="M2791" s="1" t="s">
        <v>19</v>
      </c>
      <c r="N2791">
        <v>79</v>
      </c>
      <c r="O2791" s="4">
        <v>2.1759259259259258E-3</v>
      </c>
      <c r="P2791">
        <v>2</v>
      </c>
    </row>
    <row r="2792" spans="1:16" x14ac:dyDescent="0.3">
      <c r="A2792">
        <v>2791</v>
      </c>
      <c r="B2792" s="1" t="s">
        <v>24</v>
      </c>
      <c r="C2792" s="2">
        <v>44245</v>
      </c>
      <c r="D2792">
        <v>2</v>
      </c>
      <c r="E2792" s="1" t="s">
        <v>38</v>
      </c>
      <c r="F2792">
        <v>3</v>
      </c>
      <c r="G2792">
        <v>18</v>
      </c>
      <c r="H2792" s="1" t="s">
        <v>37</v>
      </c>
      <c r="I2792" s="3">
        <v>0.45599537037037036</v>
      </c>
      <c r="J2792">
        <v>10</v>
      </c>
      <c r="K2792" s="1" t="s">
        <v>26</v>
      </c>
      <c r="L2792" s="1" t="s">
        <v>22</v>
      </c>
      <c r="M2792" s="1" t="s">
        <v>22</v>
      </c>
      <c r="N2792"/>
      <c r="O2792" s="4"/>
    </row>
    <row r="2793" spans="1:16" x14ac:dyDescent="0.3">
      <c r="A2793">
        <v>2792</v>
      </c>
      <c r="B2793" s="1" t="s">
        <v>31</v>
      </c>
      <c r="C2793" s="2">
        <v>44245</v>
      </c>
      <c r="D2793">
        <v>2</v>
      </c>
      <c r="E2793" s="1" t="s">
        <v>38</v>
      </c>
      <c r="F2793">
        <v>3</v>
      </c>
      <c r="G2793">
        <v>18</v>
      </c>
      <c r="H2793" s="1" t="s">
        <v>37</v>
      </c>
      <c r="I2793" s="3">
        <v>0.45599537037037036</v>
      </c>
      <c r="J2793">
        <v>10</v>
      </c>
      <c r="K2793" s="1" t="s">
        <v>26</v>
      </c>
      <c r="L2793" s="1" t="s">
        <v>19</v>
      </c>
      <c r="M2793" s="1" t="s">
        <v>22</v>
      </c>
      <c r="N2793">
        <v>32</v>
      </c>
      <c r="O2793" s="4">
        <v>3.8888888888888888E-3</v>
      </c>
      <c r="P2793">
        <v>3</v>
      </c>
    </row>
    <row r="2794" spans="1:16" x14ac:dyDescent="0.3">
      <c r="A2794">
        <v>2793</v>
      </c>
      <c r="B2794" s="1" t="s">
        <v>31</v>
      </c>
      <c r="C2794" s="2">
        <v>44245</v>
      </c>
      <c r="D2794">
        <v>2</v>
      </c>
      <c r="E2794" s="1" t="s">
        <v>38</v>
      </c>
      <c r="F2794">
        <v>3</v>
      </c>
      <c r="G2794">
        <v>18</v>
      </c>
      <c r="H2794" s="1" t="s">
        <v>37</v>
      </c>
      <c r="I2794" s="3">
        <v>0.47099537037037037</v>
      </c>
      <c r="J2794">
        <v>11</v>
      </c>
      <c r="K2794" s="1" t="s">
        <v>18</v>
      </c>
      <c r="L2794" s="1" t="s">
        <v>19</v>
      </c>
      <c r="M2794" s="1" t="s">
        <v>19</v>
      </c>
      <c r="N2794">
        <v>60</v>
      </c>
      <c r="O2794" s="4">
        <v>3.3564814814814816E-3</v>
      </c>
      <c r="P2794">
        <v>3</v>
      </c>
    </row>
    <row r="2795" spans="1:16" x14ac:dyDescent="0.3">
      <c r="A2795">
        <v>2794</v>
      </c>
      <c r="B2795" s="1" t="s">
        <v>31</v>
      </c>
      <c r="C2795" s="2">
        <v>44245</v>
      </c>
      <c r="D2795">
        <v>2</v>
      </c>
      <c r="E2795" s="1" t="s">
        <v>38</v>
      </c>
      <c r="F2795">
        <v>3</v>
      </c>
      <c r="G2795">
        <v>18</v>
      </c>
      <c r="H2795" s="1" t="s">
        <v>37</v>
      </c>
      <c r="I2795" s="3">
        <v>0.47099537037037037</v>
      </c>
      <c r="J2795">
        <v>11</v>
      </c>
      <c r="K2795" s="1" t="s">
        <v>25</v>
      </c>
      <c r="L2795" s="1" t="s">
        <v>19</v>
      </c>
      <c r="M2795" s="1" t="s">
        <v>19</v>
      </c>
      <c r="N2795">
        <v>25</v>
      </c>
      <c r="O2795" s="4">
        <v>3.8310185185185183E-3</v>
      </c>
      <c r="P2795">
        <v>3</v>
      </c>
    </row>
    <row r="2796" spans="1:16" x14ac:dyDescent="0.3">
      <c r="A2796">
        <v>2795</v>
      </c>
      <c r="B2796" s="1" t="s">
        <v>27</v>
      </c>
      <c r="C2796" s="2">
        <v>44245</v>
      </c>
      <c r="D2796">
        <v>2</v>
      </c>
      <c r="E2796" s="1" t="s">
        <v>38</v>
      </c>
      <c r="F2796">
        <v>3</v>
      </c>
      <c r="G2796">
        <v>18</v>
      </c>
      <c r="H2796" s="1" t="s">
        <v>37</v>
      </c>
      <c r="I2796" s="3">
        <v>0.47099537037037037</v>
      </c>
      <c r="J2796">
        <v>11</v>
      </c>
      <c r="K2796" s="1" t="s">
        <v>25</v>
      </c>
      <c r="L2796" s="1" t="s">
        <v>19</v>
      </c>
      <c r="M2796" s="1" t="s">
        <v>19</v>
      </c>
      <c r="N2796">
        <v>72</v>
      </c>
      <c r="O2796" s="4">
        <v>2.9050925925925928E-3</v>
      </c>
      <c r="P2796">
        <v>4</v>
      </c>
    </row>
    <row r="2797" spans="1:16" x14ac:dyDescent="0.3">
      <c r="A2797">
        <v>2796</v>
      </c>
      <c r="B2797" s="1" t="s">
        <v>31</v>
      </c>
      <c r="C2797" s="2">
        <v>44245</v>
      </c>
      <c r="D2797">
        <v>2</v>
      </c>
      <c r="E2797" s="1" t="s">
        <v>38</v>
      </c>
      <c r="F2797">
        <v>3</v>
      </c>
      <c r="G2797">
        <v>18</v>
      </c>
      <c r="H2797" s="1" t="s">
        <v>37</v>
      </c>
      <c r="I2797" s="3">
        <v>0.47099537037037037</v>
      </c>
      <c r="J2797">
        <v>11</v>
      </c>
      <c r="K2797" s="1" t="s">
        <v>21</v>
      </c>
      <c r="L2797" s="1" t="s">
        <v>19</v>
      </c>
      <c r="M2797" s="1" t="s">
        <v>19</v>
      </c>
      <c r="N2797">
        <v>82</v>
      </c>
      <c r="O2797" s="4">
        <v>7.7546296296296293E-4</v>
      </c>
      <c r="P2797">
        <v>3</v>
      </c>
    </row>
    <row r="2798" spans="1:16" x14ac:dyDescent="0.3">
      <c r="A2798">
        <v>2797</v>
      </c>
      <c r="B2798" s="1" t="s">
        <v>27</v>
      </c>
      <c r="C2798" s="2">
        <v>44245</v>
      </c>
      <c r="D2798">
        <v>2</v>
      </c>
      <c r="E2798" s="1" t="s">
        <v>38</v>
      </c>
      <c r="F2798">
        <v>3</v>
      </c>
      <c r="G2798">
        <v>18</v>
      </c>
      <c r="H2798" s="1" t="s">
        <v>37</v>
      </c>
      <c r="I2798" s="3">
        <v>0.47599537037037037</v>
      </c>
      <c r="J2798">
        <v>11</v>
      </c>
      <c r="K2798" s="1" t="s">
        <v>25</v>
      </c>
      <c r="L2798" s="1" t="s">
        <v>22</v>
      </c>
      <c r="M2798" s="1" t="s">
        <v>22</v>
      </c>
      <c r="N2798"/>
      <c r="O2798" s="4"/>
    </row>
    <row r="2799" spans="1:16" x14ac:dyDescent="0.3">
      <c r="A2799">
        <v>2798</v>
      </c>
      <c r="B2799" s="1" t="s">
        <v>15</v>
      </c>
      <c r="C2799" s="2">
        <v>44245</v>
      </c>
      <c r="D2799">
        <v>2</v>
      </c>
      <c r="E2799" s="1" t="s">
        <v>38</v>
      </c>
      <c r="F2799">
        <v>3</v>
      </c>
      <c r="G2799">
        <v>18</v>
      </c>
      <c r="H2799" s="1" t="s">
        <v>37</v>
      </c>
      <c r="I2799" s="3">
        <v>0.47599537037037037</v>
      </c>
      <c r="J2799">
        <v>11</v>
      </c>
      <c r="K2799" s="1" t="s">
        <v>26</v>
      </c>
      <c r="L2799" s="1" t="s">
        <v>19</v>
      </c>
      <c r="M2799" s="1" t="s">
        <v>19</v>
      </c>
      <c r="N2799">
        <v>104</v>
      </c>
      <c r="O2799" s="4">
        <v>4.6759259259259263E-3</v>
      </c>
      <c r="P2799">
        <v>4</v>
      </c>
    </row>
    <row r="2800" spans="1:16" x14ac:dyDescent="0.3">
      <c r="A2800">
        <v>2799</v>
      </c>
      <c r="B2800" s="1" t="s">
        <v>23</v>
      </c>
      <c r="C2800" s="2">
        <v>44245</v>
      </c>
      <c r="D2800">
        <v>2</v>
      </c>
      <c r="E2800" s="1" t="s">
        <v>38</v>
      </c>
      <c r="F2800">
        <v>3</v>
      </c>
      <c r="G2800">
        <v>18</v>
      </c>
      <c r="H2800" s="1" t="s">
        <v>37</v>
      </c>
      <c r="I2800" s="3">
        <v>0.48200231481481481</v>
      </c>
      <c r="J2800">
        <v>11</v>
      </c>
      <c r="K2800" s="1" t="s">
        <v>21</v>
      </c>
      <c r="L2800" s="1" t="s">
        <v>22</v>
      </c>
      <c r="M2800" s="1" t="s">
        <v>22</v>
      </c>
      <c r="N2800"/>
      <c r="O2800" s="4"/>
    </row>
    <row r="2801" spans="1:16" x14ac:dyDescent="0.3">
      <c r="A2801">
        <v>2800</v>
      </c>
      <c r="B2801" s="1" t="s">
        <v>20</v>
      </c>
      <c r="C2801" s="2">
        <v>44245</v>
      </c>
      <c r="D2801">
        <v>2</v>
      </c>
      <c r="E2801" s="1" t="s">
        <v>38</v>
      </c>
      <c r="F2801">
        <v>3</v>
      </c>
      <c r="G2801">
        <v>18</v>
      </c>
      <c r="H2801" s="1" t="s">
        <v>37</v>
      </c>
      <c r="I2801" s="3">
        <v>0.48200231481481481</v>
      </c>
      <c r="J2801">
        <v>11</v>
      </c>
      <c r="K2801" s="1" t="s">
        <v>21</v>
      </c>
      <c r="L2801" s="1" t="s">
        <v>19</v>
      </c>
      <c r="M2801" s="1" t="s">
        <v>19</v>
      </c>
      <c r="N2801">
        <v>102</v>
      </c>
      <c r="O2801" s="4">
        <v>1.6666666666666668E-3</v>
      </c>
      <c r="P2801">
        <v>5</v>
      </c>
    </row>
    <row r="2802" spans="1:16" x14ac:dyDescent="0.3">
      <c r="A2802">
        <v>2801</v>
      </c>
      <c r="B2802" s="1" t="s">
        <v>31</v>
      </c>
      <c r="C2802" s="2">
        <v>44245</v>
      </c>
      <c r="D2802">
        <v>2</v>
      </c>
      <c r="E2802" s="1" t="s">
        <v>38</v>
      </c>
      <c r="F2802">
        <v>3</v>
      </c>
      <c r="G2802">
        <v>18</v>
      </c>
      <c r="H2802" s="1" t="s">
        <v>37</v>
      </c>
      <c r="I2802" s="3">
        <v>0.48499999999999999</v>
      </c>
      <c r="J2802">
        <v>11</v>
      </c>
      <c r="K2802" s="1" t="s">
        <v>28</v>
      </c>
      <c r="L2802" s="1" t="s">
        <v>22</v>
      </c>
      <c r="M2802" s="1" t="s">
        <v>22</v>
      </c>
      <c r="N2802"/>
      <c r="O2802" s="4"/>
    </row>
    <row r="2803" spans="1:16" x14ac:dyDescent="0.3">
      <c r="A2803">
        <v>2802</v>
      </c>
      <c r="B2803" s="1" t="s">
        <v>31</v>
      </c>
      <c r="C2803" s="2">
        <v>44245</v>
      </c>
      <c r="D2803">
        <v>2</v>
      </c>
      <c r="E2803" s="1" t="s">
        <v>38</v>
      </c>
      <c r="F2803">
        <v>3</v>
      </c>
      <c r="G2803">
        <v>18</v>
      </c>
      <c r="H2803" s="1" t="s">
        <v>37</v>
      </c>
      <c r="I2803" s="3">
        <v>0.48499999999999999</v>
      </c>
      <c r="J2803">
        <v>11</v>
      </c>
      <c r="K2803" s="1" t="s">
        <v>21</v>
      </c>
      <c r="L2803" s="1" t="s">
        <v>22</v>
      </c>
      <c r="M2803" s="1" t="s">
        <v>22</v>
      </c>
      <c r="N2803"/>
      <c r="O2803" s="4"/>
    </row>
    <row r="2804" spans="1:16" x14ac:dyDescent="0.3">
      <c r="A2804">
        <v>2803</v>
      </c>
      <c r="B2804" s="1" t="s">
        <v>30</v>
      </c>
      <c r="C2804" s="2">
        <v>44245</v>
      </c>
      <c r="D2804">
        <v>2</v>
      </c>
      <c r="E2804" s="1" t="s">
        <v>38</v>
      </c>
      <c r="F2804">
        <v>3</v>
      </c>
      <c r="G2804">
        <v>18</v>
      </c>
      <c r="H2804" s="1" t="s">
        <v>37</v>
      </c>
      <c r="I2804" s="3">
        <v>0.54500000000000004</v>
      </c>
      <c r="J2804">
        <v>13</v>
      </c>
      <c r="K2804" s="1" t="s">
        <v>28</v>
      </c>
      <c r="L2804" s="1" t="s">
        <v>19</v>
      </c>
      <c r="M2804" s="1" t="s">
        <v>22</v>
      </c>
      <c r="N2804">
        <v>86</v>
      </c>
      <c r="O2804" s="4">
        <v>1.0995370370370371E-3</v>
      </c>
      <c r="P2804">
        <v>3</v>
      </c>
    </row>
    <row r="2805" spans="1:16" x14ac:dyDescent="0.3">
      <c r="A2805">
        <v>2804</v>
      </c>
      <c r="B2805" s="1" t="s">
        <v>20</v>
      </c>
      <c r="C2805" s="2">
        <v>44245</v>
      </c>
      <c r="D2805">
        <v>2</v>
      </c>
      <c r="E2805" s="1" t="s">
        <v>38</v>
      </c>
      <c r="F2805">
        <v>3</v>
      </c>
      <c r="G2805">
        <v>18</v>
      </c>
      <c r="H2805" s="1" t="s">
        <v>37</v>
      </c>
      <c r="I2805" s="3">
        <v>0.54500000000000004</v>
      </c>
      <c r="J2805">
        <v>13</v>
      </c>
      <c r="K2805" s="1" t="s">
        <v>21</v>
      </c>
      <c r="L2805" s="1" t="s">
        <v>19</v>
      </c>
      <c r="M2805" s="1" t="s">
        <v>19</v>
      </c>
      <c r="N2805">
        <v>93</v>
      </c>
      <c r="O2805" s="4">
        <v>4.2129629629629626E-3</v>
      </c>
      <c r="P2805">
        <v>2</v>
      </c>
    </row>
    <row r="2806" spans="1:16" x14ac:dyDescent="0.3">
      <c r="A2806">
        <v>2805</v>
      </c>
      <c r="B2806" s="1" t="s">
        <v>23</v>
      </c>
      <c r="C2806" s="2">
        <v>44245</v>
      </c>
      <c r="D2806">
        <v>2</v>
      </c>
      <c r="E2806" s="1" t="s">
        <v>38</v>
      </c>
      <c r="F2806">
        <v>3</v>
      </c>
      <c r="G2806">
        <v>18</v>
      </c>
      <c r="H2806" s="1" t="s">
        <v>37</v>
      </c>
      <c r="I2806" s="3">
        <v>0.56499999999999995</v>
      </c>
      <c r="J2806">
        <v>13</v>
      </c>
      <c r="K2806" s="1" t="s">
        <v>26</v>
      </c>
      <c r="L2806" s="1" t="s">
        <v>22</v>
      </c>
      <c r="M2806" s="1" t="s">
        <v>22</v>
      </c>
      <c r="N2806"/>
      <c r="O2806" s="4"/>
    </row>
    <row r="2807" spans="1:16" x14ac:dyDescent="0.3">
      <c r="A2807">
        <v>2806</v>
      </c>
      <c r="B2807" s="1" t="s">
        <v>27</v>
      </c>
      <c r="C2807" s="2">
        <v>44245</v>
      </c>
      <c r="D2807">
        <v>2</v>
      </c>
      <c r="E2807" s="1" t="s">
        <v>38</v>
      </c>
      <c r="F2807">
        <v>3</v>
      </c>
      <c r="G2807">
        <v>18</v>
      </c>
      <c r="H2807" s="1" t="s">
        <v>37</v>
      </c>
      <c r="I2807" s="3">
        <v>0.56499999999999995</v>
      </c>
      <c r="J2807">
        <v>13</v>
      </c>
      <c r="K2807" s="1" t="s">
        <v>28</v>
      </c>
      <c r="L2807" s="1" t="s">
        <v>22</v>
      </c>
      <c r="M2807" s="1" t="s">
        <v>22</v>
      </c>
      <c r="N2807"/>
      <c r="O2807" s="4"/>
    </row>
    <row r="2808" spans="1:16" x14ac:dyDescent="0.3">
      <c r="A2808">
        <v>2807</v>
      </c>
      <c r="B2808" s="1" t="s">
        <v>31</v>
      </c>
      <c r="C2808" s="2">
        <v>44245</v>
      </c>
      <c r="D2808">
        <v>2</v>
      </c>
      <c r="E2808" s="1" t="s">
        <v>38</v>
      </c>
      <c r="F2808">
        <v>3</v>
      </c>
      <c r="G2808">
        <v>18</v>
      </c>
      <c r="H2808" s="1" t="s">
        <v>37</v>
      </c>
      <c r="I2808" s="3">
        <v>0.56799768518518523</v>
      </c>
      <c r="J2808">
        <v>13</v>
      </c>
      <c r="K2808" s="1" t="s">
        <v>21</v>
      </c>
      <c r="L2808" s="1" t="s">
        <v>19</v>
      </c>
      <c r="M2808" s="1" t="s">
        <v>19</v>
      </c>
      <c r="N2808">
        <v>39</v>
      </c>
      <c r="O2808" s="4">
        <v>2.9282407407407408E-3</v>
      </c>
      <c r="P2808">
        <v>2</v>
      </c>
    </row>
    <row r="2809" spans="1:16" x14ac:dyDescent="0.3">
      <c r="A2809">
        <v>2808</v>
      </c>
      <c r="B2809" s="1" t="s">
        <v>23</v>
      </c>
      <c r="C2809" s="2">
        <v>44245</v>
      </c>
      <c r="D2809">
        <v>2</v>
      </c>
      <c r="E2809" s="1" t="s">
        <v>38</v>
      </c>
      <c r="F2809">
        <v>3</v>
      </c>
      <c r="G2809">
        <v>18</v>
      </c>
      <c r="H2809" s="1" t="s">
        <v>37</v>
      </c>
      <c r="I2809" s="3">
        <v>0.56799768518518523</v>
      </c>
      <c r="J2809">
        <v>13</v>
      </c>
      <c r="K2809" s="1" t="s">
        <v>26</v>
      </c>
      <c r="L2809" s="1" t="s">
        <v>19</v>
      </c>
      <c r="M2809" s="1" t="s">
        <v>19</v>
      </c>
      <c r="N2809">
        <v>119</v>
      </c>
      <c r="O2809" s="4">
        <v>5.3240740740740744E-4</v>
      </c>
      <c r="P2809">
        <v>4</v>
      </c>
    </row>
    <row r="2810" spans="1:16" x14ac:dyDescent="0.3">
      <c r="A2810">
        <v>2809</v>
      </c>
      <c r="B2810" s="1" t="s">
        <v>30</v>
      </c>
      <c r="C2810" s="2">
        <v>44245</v>
      </c>
      <c r="D2810">
        <v>2</v>
      </c>
      <c r="E2810" s="1" t="s">
        <v>38</v>
      </c>
      <c r="F2810">
        <v>3</v>
      </c>
      <c r="G2810">
        <v>18</v>
      </c>
      <c r="H2810" s="1" t="s">
        <v>37</v>
      </c>
      <c r="I2810" s="3">
        <v>0.57299768518518523</v>
      </c>
      <c r="J2810">
        <v>13</v>
      </c>
      <c r="K2810" s="1" t="s">
        <v>18</v>
      </c>
      <c r="L2810" s="1" t="s">
        <v>22</v>
      </c>
      <c r="M2810" s="1" t="s">
        <v>22</v>
      </c>
      <c r="N2810"/>
      <c r="O2810" s="4"/>
    </row>
    <row r="2811" spans="1:16" x14ac:dyDescent="0.3">
      <c r="A2811">
        <v>2810</v>
      </c>
      <c r="B2811" s="1" t="s">
        <v>23</v>
      </c>
      <c r="C2811" s="2">
        <v>44245</v>
      </c>
      <c r="D2811">
        <v>2</v>
      </c>
      <c r="E2811" s="1" t="s">
        <v>38</v>
      </c>
      <c r="F2811">
        <v>3</v>
      </c>
      <c r="G2811">
        <v>18</v>
      </c>
      <c r="H2811" s="1" t="s">
        <v>37</v>
      </c>
      <c r="I2811" s="3">
        <v>0.57299768518518523</v>
      </c>
      <c r="J2811">
        <v>13</v>
      </c>
      <c r="K2811" s="1" t="s">
        <v>21</v>
      </c>
      <c r="L2811" s="1" t="s">
        <v>19</v>
      </c>
      <c r="M2811" s="1" t="s">
        <v>19</v>
      </c>
      <c r="N2811">
        <v>71</v>
      </c>
      <c r="O2811" s="4">
        <v>4.861111111111111E-4</v>
      </c>
      <c r="P2811">
        <v>3</v>
      </c>
    </row>
    <row r="2812" spans="1:16" x14ac:dyDescent="0.3">
      <c r="A2812">
        <v>2811</v>
      </c>
      <c r="B2812" s="1" t="s">
        <v>29</v>
      </c>
      <c r="C2812" s="2">
        <v>44245</v>
      </c>
      <c r="D2812">
        <v>2</v>
      </c>
      <c r="E2812" s="1" t="s">
        <v>38</v>
      </c>
      <c r="F2812">
        <v>3</v>
      </c>
      <c r="G2812">
        <v>18</v>
      </c>
      <c r="H2812" s="1" t="s">
        <v>37</v>
      </c>
      <c r="I2812" s="3">
        <v>0.57499999999999996</v>
      </c>
      <c r="J2812">
        <v>13</v>
      </c>
      <c r="K2812" s="1" t="s">
        <v>28</v>
      </c>
      <c r="L2812" s="1" t="s">
        <v>19</v>
      </c>
      <c r="M2812" s="1" t="s">
        <v>19</v>
      </c>
      <c r="N2812">
        <v>111</v>
      </c>
      <c r="O2812" s="4">
        <v>4.7916666666666663E-3</v>
      </c>
      <c r="P2812">
        <v>1</v>
      </c>
    </row>
    <row r="2813" spans="1:16" x14ac:dyDescent="0.3">
      <c r="A2813">
        <v>2812</v>
      </c>
      <c r="B2813" s="1" t="s">
        <v>30</v>
      </c>
      <c r="C2813" s="2">
        <v>44245</v>
      </c>
      <c r="D2813">
        <v>2</v>
      </c>
      <c r="E2813" s="1" t="s">
        <v>38</v>
      </c>
      <c r="F2813">
        <v>3</v>
      </c>
      <c r="G2813">
        <v>18</v>
      </c>
      <c r="H2813" s="1" t="s">
        <v>37</v>
      </c>
      <c r="I2813" s="3">
        <v>0.57499999999999996</v>
      </c>
      <c r="J2813">
        <v>13</v>
      </c>
      <c r="K2813" s="1" t="s">
        <v>28</v>
      </c>
      <c r="L2813" s="1" t="s">
        <v>19</v>
      </c>
      <c r="M2813" s="1" t="s">
        <v>22</v>
      </c>
      <c r="N2813">
        <v>120</v>
      </c>
      <c r="O2813" s="4">
        <v>2.7777777777777779E-3</v>
      </c>
      <c r="P2813">
        <v>1</v>
      </c>
    </row>
    <row r="2814" spans="1:16" x14ac:dyDescent="0.3">
      <c r="A2814">
        <v>2813</v>
      </c>
      <c r="B2814" s="1" t="s">
        <v>29</v>
      </c>
      <c r="C2814" s="2">
        <v>44245</v>
      </c>
      <c r="D2814">
        <v>2</v>
      </c>
      <c r="E2814" s="1" t="s">
        <v>38</v>
      </c>
      <c r="F2814">
        <v>3</v>
      </c>
      <c r="G2814">
        <v>18</v>
      </c>
      <c r="H2814" s="1" t="s">
        <v>37</v>
      </c>
      <c r="I2814" s="3">
        <v>0.61599537037037033</v>
      </c>
      <c r="J2814">
        <v>14</v>
      </c>
      <c r="K2814" s="1" t="s">
        <v>21</v>
      </c>
      <c r="L2814" s="1" t="s">
        <v>22</v>
      </c>
      <c r="M2814" s="1" t="s">
        <v>22</v>
      </c>
      <c r="N2814"/>
      <c r="O2814" s="4"/>
    </row>
    <row r="2815" spans="1:16" x14ac:dyDescent="0.3">
      <c r="A2815">
        <v>2814</v>
      </c>
      <c r="B2815" s="1" t="s">
        <v>15</v>
      </c>
      <c r="C2815" s="2">
        <v>44245</v>
      </c>
      <c r="D2815">
        <v>2</v>
      </c>
      <c r="E2815" s="1" t="s">
        <v>38</v>
      </c>
      <c r="F2815">
        <v>3</v>
      </c>
      <c r="G2815">
        <v>18</v>
      </c>
      <c r="H2815" s="1" t="s">
        <v>37</v>
      </c>
      <c r="I2815" s="3">
        <v>0.61599537037037033</v>
      </c>
      <c r="J2815">
        <v>14</v>
      </c>
      <c r="K2815" s="1" t="s">
        <v>26</v>
      </c>
      <c r="L2815" s="1" t="s">
        <v>19</v>
      </c>
      <c r="M2815" s="1" t="s">
        <v>19</v>
      </c>
      <c r="N2815">
        <v>81</v>
      </c>
      <c r="O2815" s="4">
        <v>2.1064814814814813E-3</v>
      </c>
      <c r="P2815">
        <v>5</v>
      </c>
    </row>
    <row r="2816" spans="1:16" x14ac:dyDescent="0.3">
      <c r="A2816">
        <v>2815</v>
      </c>
      <c r="B2816" s="1" t="s">
        <v>27</v>
      </c>
      <c r="C2816" s="2">
        <v>44245</v>
      </c>
      <c r="D2816">
        <v>2</v>
      </c>
      <c r="E2816" s="1" t="s">
        <v>38</v>
      </c>
      <c r="F2816">
        <v>3</v>
      </c>
      <c r="G2816">
        <v>18</v>
      </c>
      <c r="H2816" s="1" t="s">
        <v>37</v>
      </c>
      <c r="I2816" s="3">
        <v>0.62</v>
      </c>
      <c r="J2816">
        <v>14</v>
      </c>
      <c r="K2816" s="1" t="s">
        <v>25</v>
      </c>
      <c r="L2816" s="1" t="s">
        <v>22</v>
      </c>
      <c r="M2816" s="1" t="s">
        <v>22</v>
      </c>
      <c r="N2816"/>
      <c r="O2816" s="4"/>
    </row>
    <row r="2817" spans="1:16" x14ac:dyDescent="0.3">
      <c r="A2817">
        <v>2816</v>
      </c>
      <c r="B2817" s="1" t="s">
        <v>30</v>
      </c>
      <c r="C2817" s="2">
        <v>44245</v>
      </c>
      <c r="D2817">
        <v>2</v>
      </c>
      <c r="E2817" s="1" t="s">
        <v>38</v>
      </c>
      <c r="F2817">
        <v>3</v>
      </c>
      <c r="G2817">
        <v>18</v>
      </c>
      <c r="H2817" s="1" t="s">
        <v>37</v>
      </c>
      <c r="I2817" s="3">
        <v>0.62</v>
      </c>
      <c r="J2817">
        <v>14</v>
      </c>
      <c r="K2817" s="1" t="s">
        <v>28</v>
      </c>
      <c r="L2817" s="1" t="s">
        <v>19</v>
      </c>
      <c r="M2817" s="1" t="s">
        <v>19</v>
      </c>
      <c r="N2817">
        <v>40</v>
      </c>
      <c r="O2817" s="4">
        <v>1.6550925925925926E-3</v>
      </c>
      <c r="P2817">
        <v>1</v>
      </c>
    </row>
    <row r="2818" spans="1:16" x14ac:dyDescent="0.3">
      <c r="A2818">
        <v>2817</v>
      </c>
      <c r="B2818" s="1" t="s">
        <v>31</v>
      </c>
      <c r="C2818" s="2">
        <v>44245</v>
      </c>
      <c r="D2818">
        <v>2</v>
      </c>
      <c r="E2818" s="1" t="s">
        <v>38</v>
      </c>
      <c r="F2818">
        <v>3</v>
      </c>
      <c r="G2818">
        <v>18</v>
      </c>
      <c r="H2818" s="1" t="s">
        <v>37</v>
      </c>
      <c r="I2818" s="3">
        <v>0.63599537037037035</v>
      </c>
      <c r="J2818">
        <v>15</v>
      </c>
      <c r="K2818" s="1" t="s">
        <v>26</v>
      </c>
      <c r="L2818" s="1" t="s">
        <v>19</v>
      </c>
      <c r="M2818" s="1" t="s">
        <v>19</v>
      </c>
      <c r="N2818">
        <v>114</v>
      </c>
      <c r="O2818" s="4">
        <v>2.0717592592592593E-3</v>
      </c>
      <c r="P2818">
        <v>5</v>
      </c>
    </row>
    <row r="2819" spans="1:16" x14ac:dyDescent="0.3">
      <c r="A2819">
        <v>2818</v>
      </c>
      <c r="B2819" s="1" t="s">
        <v>27</v>
      </c>
      <c r="C2819" s="2">
        <v>44245</v>
      </c>
      <c r="D2819">
        <v>2</v>
      </c>
      <c r="E2819" s="1" t="s">
        <v>38</v>
      </c>
      <c r="F2819">
        <v>3</v>
      </c>
      <c r="G2819">
        <v>18</v>
      </c>
      <c r="H2819" s="1" t="s">
        <v>37</v>
      </c>
      <c r="I2819" s="3">
        <v>0.63599537037037035</v>
      </c>
      <c r="J2819">
        <v>15</v>
      </c>
      <c r="K2819" s="1" t="s">
        <v>18</v>
      </c>
      <c r="L2819" s="1" t="s">
        <v>22</v>
      </c>
      <c r="M2819" s="1" t="s">
        <v>22</v>
      </c>
      <c r="N2819"/>
      <c r="O2819" s="4"/>
    </row>
    <row r="2820" spans="1:16" x14ac:dyDescent="0.3">
      <c r="A2820">
        <v>2819</v>
      </c>
      <c r="B2820" s="1" t="s">
        <v>27</v>
      </c>
      <c r="C2820" s="2">
        <v>44245</v>
      </c>
      <c r="D2820">
        <v>2</v>
      </c>
      <c r="E2820" s="1" t="s">
        <v>38</v>
      </c>
      <c r="F2820">
        <v>3</v>
      </c>
      <c r="G2820">
        <v>18</v>
      </c>
      <c r="H2820" s="1" t="s">
        <v>37</v>
      </c>
      <c r="I2820" s="3">
        <v>0.66700231481481487</v>
      </c>
      <c r="J2820">
        <v>16</v>
      </c>
      <c r="K2820" s="1" t="s">
        <v>25</v>
      </c>
      <c r="L2820" s="1" t="s">
        <v>22</v>
      </c>
      <c r="M2820" s="1" t="s">
        <v>22</v>
      </c>
      <c r="N2820"/>
      <c r="O2820" s="4"/>
    </row>
    <row r="2821" spans="1:16" x14ac:dyDescent="0.3">
      <c r="A2821">
        <v>2820</v>
      </c>
      <c r="B2821" s="1" t="s">
        <v>27</v>
      </c>
      <c r="C2821" s="2">
        <v>44245</v>
      </c>
      <c r="D2821">
        <v>2</v>
      </c>
      <c r="E2821" s="1" t="s">
        <v>38</v>
      </c>
      <c r="F2821">
        <v>3</v>
      </c>
      <c r="G2821">
        <v>18</v>
      </c>
      <c r="H2821" s="1" t="s">
        <v>37</v>
      </c>
      <c r="I2821" s="3">
        <v>0.66700231481481487</v>
      </c>
      <c r="J2821">
        <v>16</v>
      </c>
      <c r="K2821" s="1" t="s">
        <v>18</v>
      </c>
      <c r="L2821" s="1" t="s">
        <v>19</v>
      </c>
      <c r="M2821" s="1" t="s">
        <v>19</v>
      </c>
      <c r="N2821">
        <v>29</v>
      </c>
      <c r="O2821" s="4">
        <v>5.5555555555555556E-4</v>
      </c>
      <c r="P2821">
        <v>4</v>
      </c>
    </row>
    <row r="2822" spans="1:16" x14ac:dyDescent="0.3">
      <c r="A2822">
        <v>2821</v>
      </c>
      <c r="B2822" s="1" t="s">
        <v>27</v>
      </c>
      <c r="C2822" s="2">
        <v>44245</v>
      </c>
      <c r="D2822">
        <v>2</v>
      </c>
      <c r="E2822" s="1" t="s">
        <v>38</v>
      </c>
      <c r="F2822">
        <v>3</v>
      </c>
      <c r="G2822">
        <v>18</v>
      </c>
      <c r="H2822" s="1" t="s">
        <v>37</v>
      </c>
      <c r="I2822" s="3">
        <v>0.66900462962962959</v>
      </c>
      <c r="J2822">
        <v>16</v>
      </c>
      <c r="K2822" s="1" t="s">
        <v>21</v>
      </c>
      <c r="L2822" s="1" t="s">
        <v>19</v>
      </c>
      <c r="M2822" s="1" t="s">
        <v>19</v>
      </c>
      <c r="N2822">
        <v>56</v>
      </c>
      <c r="O2822" s="4">
        <v>4.5138888888888885E-3</v>
      </c>
      <c r="P2822">
        <v>3</v>
      </c>
    </row>
    <row r="2823" spans="1:16" x14ac:dyDescent="0.3">
      <c r="A2823">
        <v>2822</v>
      </c>
      <c r="B2823" s="1" t="s">
        <v>15</v>
      </c>
      <c r="C2823" s="2">
        <v>44245</v>
      </c>
      <c r="D2823">
        <v>2</v>
      </c>
      <c r="E2823" s="1" t="s">
        <v>38</v>
      </c>
      <c r="F2823">
        <v>3</v>
      </c>
      <c r="G2823">
        <v>18</v>
      </c>
      <c r="H2823" s="1" t="s">
        <v>37</v>
      </c>
      <c r="I2823" s="3">
        <v>0.66900462962962959</v>
      </c>
      <c r="J2823">
        <v>16</v>
      </c>
      <c r="K2823" s="1" t="s">
        <v>21</v>
      </c>
      <c r="L2823" s="1" t="s">
        <v>19</v>
      </c>
      <c r="M2823" s="1" t="s">
        <v>22</v>
      </c>
      <c r="N2823">
        <v>58</v>
      </c>
      <c r="O2823" s="4">
        <v>1.9097222222222222E-3</v>
      </c>
      <c r="P2823">
        <v>4</v>
      </c>
    </row>
    <row r="2824" spans="1:16" x14ac:dyDescent="0.3">
      <c r="A2824">
        <v>2823</v>
      </c>
      <c r="B2824" s="1" t="s">
        <v>30</v>
      </c>
      <c r="C2824" s="2">
        <v>44245</v>
      </c>
      <c r="D2824">
        <v>2</v>
      </c>
      <c r="E2824" s="1" t="s">
        <v>38</v>
      </c>
      <c r="F2824">
        <v>3</v>
      </c>
      <c r="G2824">
        <v>18</v>
      </c>
      <c r="H2824" s="1" t="s">
        <v>37</v>
      </c>
      <c r="I2824" s="3">
        <v>0.70700231481481479</v>
      </c>
      <c r="J2824">
        <v>16</v>
      </c>
      <c r="K2824" s="1" t="s">
        <v>21</v>
      </c>
      <c r="L2824" s="1" t="s">
        <v>19</v>
      </c>
      <c r="M2824" s="1" t="s">
        <v>19</v>
      </c>
      <c r="N2824">
        <v>68</v>
      </c>
      <c r="O2824" s="4">
        <v>2.1064814814814813E-3</v>
      </c>
      <c r="P2824">
        <v>5</v>
      </c>
    </row>
    <row r="2825" spans="1:16" x14ac:dyDescent="0.3">
      <c r="A2825">
        <v>2824</v>
      </c>
      <c r="B2825" s="1" t="s">
        <v>27</v>
      </c>
      <c r="C2825" s="2">
        <v>44245</v>
      </c>
      <c r="D2825">
        <v>2</v>
      </c>
      <c r="E2825" s="1" t="s">
        <v>38</v>
      </c>
      <c r="F2825">
        <v>3</v>
      </c>
      <c r="G2825">
        <v>18</v>
      </c>
      <c r="H2825" s="1" t="s">
        <v>37</v>
      </c>
      <c r="I2825" s="3">
        <v>0.70700231481481479</v>
      </c>
      <c r="J2825">
        <v>16</v>
      </c>
      <c r="K2825" s="1" t="s">
        <v>26</v>
      </c>
      <c r="L2825" s="1" t="s">
        <v>19</v>
      </c>
      <c r="M2825" s="1" t="s">
        <v>22</v>
      </c>
      <c r="N2825">
        <v>114</v>
      </c>
      <c r="O2825" s="4">
        <v>7.5231481481481482E-4</v>
      </c>
      <c r="P2825">
        <v>3</v>
      </c>
    </row>
    <row r="2826" spans="1:16" x14ac:dyDescent="0.3">
      <c r="A2826">
        <v>2825</v>
      </c>
      <c r="B2826" s="1" t="s">
        <v>24</v>
      </c>
      <c r="C2826" s="2">
        <v>44245</v>
      </c>
      <c r="D2826">
        <v>2</v>
      </c>
      <c r="E2826" s="1" t="s">
        <v>38</v>
      </c>
      <c r="F2826">
        <v>3</v>
      </c>
      <c r="G2826">
        <v>18</v>
      </c>
      <c r="H2826" s="1" t="s">
        <v>37</v>
      </c>
      <c r="I2826" s="3">
        <v>0.70799768518518513</v>
      </c>
      <c r="J2826">
        <v>16</v>
      </c>
      <c r="K2826" s="1" t="s">
        <v>21</v>
      </c>
      <c r="L2826" s="1" t="s">
        <v>19</v>
      </c>
      <c r="M2826" s="1" t="s">
        <v>19</v>
      </c>
      <c r="N2826">
        <v>11</v>
      </c>
      <c r="O2826" s="4">
        <v>2.1759259259259258E-3</v>
      </c>
      <c r="P2826">
        <v>3</v>
      </c>
    </row>
    <row r="2827" spans="1:16" x14ac:dyDescent="0.3">
      <c r="A2827">
        <v>2826</v>
      </c>
      <c r="B2827" s="1" t="s">
        <v>20</v>
      </c>
      <c r="C2827" s="2">
        <v>44245</v>
      </c>
      <c r="D2827">
        <v>2</v>
      </c>
      <c r="E2827" s="1" t="s">
        <v>38</v>
      </c>
      <c r="F2827">
        <v>3</v>
      </c>
      <c r="G2827">
        <v>18</v>
      </c>
      <c r="H2827" s="1" t="s">
        <v>37</v>
      </c>
      <c r="I2827" s="3">
        <v>0.70799768518518513</v>
      </c>
      <c r="J2827">
        <v>16</v>
      </c>
      <c r="K2827" s="1" t="s">
        <v>28</v>
      </c>
      <c r="L2827" s="1" t="s">
        <v>19</v>
      </c>
      <c r="M2827" s="1" t="s">
        <v>19</v>
      </c>
      <c r="N2827">
        <v>46</v>
      </c>
      <c r="O2827" s="4">
        <v>1.1921296296296296E-3</v>
      </c>
      <c r="P2827">
        <v>3</v>
      </c>
    </row>
    <row r="2828" spans="1:16" x14ac:dyDescent="0.3">
      <c r="A2828">
        <v>2827</v>
      </c>
      <c r="B2828" s="1" t="s">
        <v>27</v>
      </c>
      <c r="C2828" s="2">
        <v>44246</v>
      </c>
      <c r="D2828">
        <v>2</v>
      </c>
      <c r="E2828" s="1" t="s">
        <v>38</v>
      </c>
      <c r="F2828">
        <v>3</v>
      </c>
      <c r="G2828">
        <v>19</v>
      </c>
      <c r="H2828" s="1" t="s">
        <v>17</v>
      </c>
      <c r="I2828" s="3">
        <v>0.3759953703703704</v>
      </c>
      <c r="J2828">
        <v>9</v>
      </c>
      <c r="K2828" s="1" t="s">
        <v>26</v>
      </c>
      <c r="L2828" s="1" t="s">
        <v>19</v>
      </c>
      <c r="M2828" s="1" t="s">
        <v>19</v>
      </c>
      <c r="N2828">
        <v>78</v>
      </c>
      <c r="O2828" s="4">
        <v>4.6990740740740743E-3</v>
      </c>
      <c r="P2828">
        <v>4</v>
      </c>
    </row>
    <row r="2829" spans="1:16" x14ac:dyDescent="0.3">
      <c r="A2829">
        <v>2828</v>
      </c>
      <c r="B2829" s="1" t="s">
        <v>29</v>
      </c>
      <c r="C2829" s="2">
        <v>44246</v>
      </c>
      <c r="D2829">
        <v>2</v>
      </c>
      <c r="E2829" s="1" t="s">
        <v>38</v>
      </c>
      <c r="F2829">
        <v>3</v>
      </c>
      <c r="G2829">
        <v>19</v>
      </c>
      <c r="H2829" s="1" t="s">
        <v>17</v>
      </c>
      <c r="I2829" s="3">
        <v>0.3759953703703704</v>
      </c>
      <c r="J2829">
        <v>9</v>
      </c>
      <c r="K2829" s="1" t="s">
        <v>25</v>
      </c>
      <c r="L2829" s="1" t="s">
        <v>22</v>
      </c>
      <c r="M2829" s="1" t="s">
        <v>22</v>
      </c>
      <c r="N2829"/>
      <c r="O2829" s="4"/>
    </row>
    <row r="2830" spans="1:16" x14ac:dyDescent="0.3">
      <c r="A2830">
        <v>2829</v>
      </c>
      <c r="B2830" s="1" t="s">
        <v>29</v>
      </c>
      <c r="C2830" s="2">
        <v>44246</v>
      </c>
      <c r="D2830">
        <v>2</v>
      </c>
      <c r="E2830" s="1" t="s">
        <v>38</v>
      </c>
      <c r="F2830">
        <v>3</v>
      </c>
      <c r="G2830">
        <v>19</v>
      </c>
      <c r="H2830" s="1" t="s">
        <v>17</v>
      </c>
      <c r="I2830" s="3">
        <v>0.38700231481481484</v>
      </c>
      <c r="J2830">
        <v>9</v>
      </c>
      <c r="K2830" s="1" t="s">
        <v>26</v>
      </c>
      <c r="L2830" s="1" t="s">
        <v>19</v>
      </c>
      <c r="M2830" s="1" t="s">
        <v>19</v>
      </c>
      <c r="N2830">
        <v>53</v>
      </c>
      <c r="O2830" s="4">
        <v>3.4837962962962965E-3</v>
      </c>
      <c r="P2830">
        <v>3</v>
      </c>
    </row>
    <row r="2831" spans="1:16" x14ac:dyDescent="0.3">
      <c r="A2831">
        <v>2830</v>
      </c>
      <c r="B2831" s="1" t="s">
        <v>27</v>
      </c>
      <c r="C2831" s="2">
        <v>44246</v>
      </c>
      <c r="D2831">
        <v>2</v>
      </c>
      <c r="E2831" s="1" t="s">
        <v>38</v>
      </c>
      <c r="F2831">
        <v>3</v>
      </c>
      <c r="G2831">
        <v>19</v>
      </c>
      <c r="H2831" s="1" t="s">
        <v>17</v>
      </c>
      <c r="I2831" s="3">
        <v>0.38700231481481484</v>
      </c>
      <c r="J2831">
        <v>9</v>
      </c>
      <c r="K2831" s="1" t="s">
        <v>25</v>
      </c>
      <c r="L2831" s="1" t="s">
        <v>19</v>
      </c>
      <c r="M2831" s="1" t="s">
        <v>19</v>
      </c>
      <c r="N2831">
        <v>37</v>
      </c>
      <c r="O2831" s="4">
        <v>2.3263888888888887E-3</v>
      </c>
      <c r="P2831">
        <v>1</v>
      </c>
    </row>
    <row r="2832" spans="1:16" x14ac:dyDescent="0.3">
      <c r="A2832">
        <v>2831</v>
      </c>
      <c r="B2832" s="1" t="s">
        <v>15</v>
      </c>
      <c r="C2832" s="2">
        <v>44246</v>
      </c>
      <c r="D2832">
        <v>2</v>
      </c>
      <c r="E2832" s="1" t="s">
        <v>38</v>
      </c>
      <c r="F2832">
        <v>3</v>
      </c>
      <c r="G2832">
        <v>19</v>
      </c>
      <c r="H2832" s="1" t="s">
        <v>17</v>
      </c>
      <c r="I2832" s="3">
        <v>0.38799768518518518</v>
      </c>
      <c r="J2832">
        <v>9</v>
      </c>
      <c r="K2832" s="1" t="s">
        <v>28</v>
      </c>
      <c r="L2832" s="1" t="s">
        <v>19</v>
      </c>
      <c r="M2832" s="1" t="s">
        <v>19</v>
      </c>
      <c r="N2832">
        <v>111</v>
      </c>
      <c r="O2832" s="4">
        <v>2.5462962962962965E-3</v>
      </c>
      <c r="P2832">
        <v>4</v>
      </c>
    </row>
    <row r="2833" spans="1:16" x14ac:dyDescent="0.3">
      <c r="A2833">
        <v>2832</v>
      </c>
      <c r="B2833" s="1" t="s">
        <v>31</v>
      </c>
      <c r="C2833" s="2">
        <v>44246</v>
      </c>
      <c r="D2833">
        <v>2</v>
      </c>
      <c r="E2833" s="1" t="s">
        <v>38</v>
      </c>
      <c r="F2833">
        <v>3</v>
      </c>
      <c r="G2833">
        <v>19</v>
      </c>
      <c r="H2833" s="1" t="s">
        <v>17</v>
      </c>
      <c r="I2833" s="3">
        <v>0.38799768518518518</v>
      </c>
      <c r="J2833">
        <v>9</v>
      </c>
      <c r="K2833" s="1" t="s">
        <v>18</v>
      </c>
      <c r="L2833" s="1" t="s">
        <v>19</v>
      </c>
      <c r="M2833" s="1" t="s">
        <v>22</v>
      </c>
      <c r="N2833">
        <v>14</v>
      </c>
      <c r="O2833" s="4">
        <v>6.2500000000000001E-4</v>
      </c>
      <c r="P2833">
        <v>5</v>
      </c>
    </row>
    <row r="2834" spans="1:16" x14ac:dyDescent="0.3">
      <c r="A2834">
        <v>2833</v>
      </c>
      <c r="B2834" s="1" t="s">
        <v>15</v>
      </c>
      <c r="C2834" s="2">
        <v>44246</v>
      </c>
      <c r="D2834">
        <v>2</v>
      </c>
      <c r="E2834" s="1" t="s">
        <v>38</v>
      </c>
      <c r="F2834">
        <v>3</v>
      </c>
      <c r="G2834">
        <v>19</v>
      </c>
      <c r="H2834" s="1" t="s">
        <v>17</v>
      </c>
      <c r="I2834" s="3">
        <v>0.39299768518518519</v>
      </c>
      <c r="J2834">
        <v>9</v>
      </c>
      <c r="K2834" s="1" t="s">
        <v>28</v>
      </c>
      <c r="L2834" s="1" t="s">
        <v>19</v>
      </c>
      <c r="M2834" s="1" t="s">
        <v>19</v>
      </c>
      <c r="N2834">
        <v>82</v>
      </c>
      <c r="O2834" s="4">
        <v>1.9444444444444444E-3</v>
      </c>
      <c r="P2834">
        <v>3</v>
      </c>
    </row>
    <row r="2835" spans="1:16" x14ac:dyDescent="0.3">
      <c r="A2835">
        <v>2834</v>
      </c>
      <c r="B2835" s="1" t="s">
        <v>23</v>
      </c>
      <c r="C2835" s="2">
        <v>44246</v>
      </c>
      <c r="D2835">
        <v>2</v>
      </c>
      <c r="E2835" s="1" t="s">
        <v>38</v>
      </c>
      <c r="F2835">
        <v>3</v>
      </c>
      <c r="G2835">
        <v>19</v>
      </c>
      <c r="H2835" s="1" t="s">
        <v>17</v>
      </c>
      <c r="I2835" s="3">
        <v>0.39299768518518519</v>
      </c>
      <c r="J2835">
        <v>9</v>
      </c>
      <c r="K2835" s="1" t="s">
        <v>18</v>
      </c>
      <c r="L2835" s="1" t="s">
        <v>22</v>
      </c>
      <c r="M2835" s="1" t="s">
        <v>22</v>
      </c>
      <c r="N2835"/>
      <c r="O2835" s="4"/>
    </row>
    <row r="2836" spans="1:16" x14ac:dyDescent="0.3">
      <c r="A2836">
        <v>2835</v>
      </c>
      <c r="B2836" s="1" t="s">
        <v>31</v>
      </c>
      <c r="C2836" s="2">
        <v>44246</v>
      </c>
      <c r="D2836">
        <v>2</v>
      </c>
      <c r="E2836" s="1" t="s">
        <v>38</v>
      </c>
      <c r="F2836">
        <v>3</v>
      </c>
      <c r="G2836">
        <v>19</v>
      </c>
      <c r="H2836" s="1" t="s">
        <v>17</v>
      </c>
      <c r="I2836" s="3">
        <v>0.44900462962962961</v>
      </c>
      <c r="J2836">
        <v>10</v>
      </c>
      <c r="K2836" s="1" t="s">
        <v>25</v>
      </c>
      <c r="L2836" s="1" t="s">
        <v>22</v>
      </c>
      <c r="M2836" s="1" t="s">
        <v>22</v>
      </c>
      <c r="N2836"/>
      <c r="O2836" s="4"/>
    </row>
    <row r="2837" spans="1:16" x14ac:dyDescent="0.3">
      <c r="A2837">
        <v>2836</v>
      </c>
      <c r="B2837" s="1" t="s">
        <v>27</v>
      </c>
      <c r="C2837" s="2">
        <v>44246</v>
      </c>
      <c r="D2837">
        <v>2</v>
      </c>
      <c r="E2837" s="1" t="s">
        <v>38</v>
      </c>
      <c r="F2837">
        <v>3</v>
      </c>
      <c r="G2837">
        <v>19</v>
      </c>
      <c r="H2837" s="1" t="s">
        <v>17</v>
      </c>
      <c r="I2837" s="3">
        <v>0.44900462962962961</v>
      </c>
      <c r="J2837">
        <v>10</v>
      </c>
      <c r="K2837" s="1" t="s">
        <v>26</v>
      </c>
      <c r="L2837" s="1" t="s">
        <v>22</v>
      </c>
      <c r="M2837" s="1" t="s">
        <v>22</v>
      </c>
      <c r="N2837"/>
      <c r="O2837" s="4"/>
    </row>
    <row r="2838" spans="1:16" x14ac:dyDescent="0.3">
      <c r="A2838">
        <v>2837</v>
      </c>
      <c r="B2838" s="1" t="s">
        <v>23</v>
      </c>
      <c r="C2838" s="2">
        <v>44246</v>
      </c>
      <c r="D2838">
        <v>2</v>
      </c>
      <c r="E2838" s="1" t="s">
        <v>38</v>
      </c>
      <c r="F2838">
        <v>3</v>
      </c>
      <c r="G2838">
        <v>19</v>
      </c>
      <c r="H2838" s="1" t="s">
        <v>17</v>
      </c>
      <c r="I2838" s="3">
        <v>0.47400462962962964</v>
      </c>
      <c r="J2838">
        <v>11</v>
      </c>
      <c r="K2838" s="1" t="s">
        <v>18</v>
      </c>
      <c r="L2838" s="1" t="s">
        <v>19</v>
      </c>
      <c r="M2838" s="1" t="s">
        <v>19</v>
      </c>
      <c r="N2838">
        <v>69</v>
      </c>
      <c r="O2838" s="4">
        <v>3.4027777777777776E-3</v>
      </c>
      <c r="P2838">
        <v>3</v>
      </c>
    </row>
    <row r="2839" spans="1:16" x14ac:dyDescent="0.3">
      <c r="A2839">
        <v>2838</v>
      </c>
      <c r="B2839" s="1" t="s">
        <v>15</v>
      </c>
      <c r="C2839" s="2">
        <v>44246</v>
      </c>
      <c r="D2839">
        <v>2</v>
      </c>
      <c r="E2839" s="1" t="s">
        <v>38</v>
      </c>
      <c r="F2839">
        <v>3</v>
      </c>
      <c r="G2839">
        <v>19</v>
      </c>
      <c r="H2839" s="1" t="s">
        <v>17</v>
      </c>
      <c r="I2839" s="3">
        <v>0.47400462962962964</v>
      </c>
      <c r="J2839">
        <v>11</v>
      </c>
      <c r="K2839" s="1" t="s">
        <v>28</v>
      </c>
      <c r="L2839" s="1" t="s">
        <v>19</v>
      </c>
      <c r="M2839" s="1" t="s">
        <v>19</v>
      </c>
      <c r="N2839">
        <v>21</v>
      </c>
      <c r="O2839" s="4">
        <v>4.7916666666666663E-3</v>
      </c>
      <c r="P2839">
        <v>3</v>
      </c>
    </row>
    <row r="2840" spans="1:16" x14ac:dyDescent="0.3">
      <c r="A2840">
        <v>2839</v>
      </c>
      <c r="B2840" s="1" t="s">
        <v>20</v>
      </c>
      <c r="C2840" s="2">
        <v>44246</v>
      </c>
      <c r="D2840">
        <v>2</v>
      </c>
      <c r="E2840" s="1" t="s">
        <v>38</v>
      </c>
      <c r="F2840">
        <v>3</v>
      </c>
      <c r="G2840">
        <v>19</v>
      </c>
      <c r="H2840" s="1" t="s">
        <v>17</v>
      </c>
      <c r="I2840" s="3">
        <v>0.48799768518518516</v>
      </c>
      <c r="J2840">
        <v>11</v>
      </c>
      <c r="K2840" s="1" t="s">
        <v>25</v>
      </c>
      <c r="L2840" s="1" t="s">
        <v>19</v>
      </c>
      <c r="M2840" s="1" t="s">
        <v>19</v>
      </c>
      <c r="N2840">
        <v>113</v>
      </c>
      <c r="O2840" s="4">
        <v>4.7453703703703704E-4</v>
      </c>
      <c r="P2840">
        <v>2</v>
      </c>
    </row>
    <row r="2841" spans="1:16" x14ac:dyDescent="0.3">
      <c r="A2841">
        <v>2840</v>
      </c>
      <c r="B2841" s="1" t="s">
        <v>30</v>
      </c>
      <c r="C2841" s="2">
        <v>44246</v>
      </c>
      <c r="D2841">
        <v>2</v>
      </c>
      <c r="E2841" s="1" t="s">
        <v>38</v>
      </c>
      <c r="F2841">
        <v>3</v>
      </c>
      <c r="G2841">
        <v>19</v>
      </c>
      <c r="H2841" s="1" t="s">
        <v>17</v>
      </c>
      <c r="I2841" s="3">
        <v>0.48799768518518516</v>
      </c>
      <c r="J2841">
        <v>11</v>
      </c>
      <c r="K2841" s="1" t="s">
        <v>28</v>
      </c>
      <c r="L2841" s="1" t="s">
        <v>19</v>
      </c>
      <c r="M2841" s="1" t="s">
        <v>19</v>
      </c>
      <c r="N2841">
        <v>34</v>
      </c>
      <c r="O2841" s="4">
        <v>2.4421296296296296E-3</v>
      </c>
      <c r="P2841">
        <v>3</v>
      </c>
    </row>
    <row r="2842" spans="1:16" x14ac:dyDescent="0.3">
      <c r="A2842">
        <v>2841</v>
      </c>
      <c r="B2842" s="1" t="s">
        <v>27</v>
      </c>
      <c r="C2842" s="2">
        <v>44246</v>
      </c>
      <c r="D2842">
        <v>2</v>
      </c>
      <c r="E2842" s="1" t="s">
        <v>38</v>
      </c>
      <c r="F2842">
        <v>3</v>
      </c>
      <c r="G2842">
        <v>19</v>
      </c>
      <c r="H2842" s="1" t="s">
        <v>17</v>
      </c>
      <c r="I2842" s="3">
        <v>0.49599537037037039</v>
      </c>
      <c r="J2842">
        <v>11</v>
      </c>
      <c r="K2842" s="1" t="s">
        <v>25</v>
      </c>
      <c r="L2842" s="1" t="s">
        <v>19</v>
      </c>
      <c r="M2842" s="1" t="s">
        <v>22</v>
      </c>
      <c r="N2842">
        <v>26</v>
      </c>
      <c r="O2842" s="4">
        <v>4.6296296296296298E-4</v>
      </c>
      <c r="P2842">
        <v>3</v>
      </c>
    </row>
    <row r="2843" spans="1:16" x14ac:dyDescent="0.3">
      <c r="A2843">
        <v>2842</v>
      </c>
      <c r="B2843" s="1" t="s">
        <v>27</v>
      </c>
      <c r="C2843" s="2">
        <v>44246</v>
      </c>
      <c r="D2843">
        <v>2</v>
      </c>
      <c r="E2843" s="1" t="s">
        <v>38</v>
      </c>
      <c r="F2843">
        <v>3</v>
      </c>
      <c r="G2843">
        <v>19</v>
      </c>
      <c r="H2843" s="1" t="s">
        <v>17</v>
      </c>
      <c r="I2843" s="3">
        <v>0.49599537037037039</v>
      </c>
      <c r="J2843">
        <v>11</v>
      </c>
      <c r="K2843" s="1" t="s">
        <v>26</v>
      </c>
      <c r="L2843" s="1" t="s">
        <v>19</v>
      </c>
      <c r="M2843" s="1" t="s">
        <v>19</v>
      </c>
      <c r="N2843">
        <v>76</v>
      </c>
      <c r="O2843" s="4">
        <v>3.7037037037037038E-3</v>
      </c>
      <c r="P2843">
        <v>3</v>
      </c>
    </row>
    <row r="2844" spans="1:16" x14ac:dyDescent="0.3">
      <c r="A2844">
        <v>2843</v>
      </c>
      <c r="B2844" s="1" t="s">
        <v>15</v>
      </c>
      <c r="C2844" s="2">
        <v>44246</v>
      </c>
      <c r="D2844">
        <v>2</v>
      </c>
      <c r="E2844" s="1" t="s">
        <v>38</v>
      </c>
      <c r="F2844">
        <v>3</v>
      </c>
      <c r="G2844">
        <v>19</v>
      </c>
      <c r="H2844" s="1" t="s">
        <v>17</v>
      </c>
      <c r="I2844" s="3">
        <v>0.51099537037037035</v>
      </c>
      <c r="J2844">
        <v>12</v>
      </c>
      <c r="K2844" s="1" t="s">
        <v>26</v>
      </c>
      <c r="L2844" s="1" t="s">
        <v>22</v>
      </c>
      <c r="M2844" s="1" t="s">
        <v>22</v>
      </c>
      <c r="N2844"/>
      <c r="O2844" s="4"/>
    </row>
    <row r="2845" spans="1:16" x14ac:dyDescent="0.3">
      <c r="A2845">
        <v>2844</v>
      </c>
      <c r="B2845" s="1" t="s">
        <v>30</v>
      </c>
      <c r="C2845" s="2">
        <v>44246</v>
      </c>
      <c r="D2845">
        <v>2</v>
      </c>
      <c r="E2845" s="1" t="s">
        <v>38</v>
      </c>
      <c r="F2845">
        <v>3</v>
      </c>
      <c r="G2845">
        <v>19</v>
      </c>
      <c r="H2845" s="1" t="s">
        <v>17</v>
      </c>
      <c r="I2845" s="3">
        <v>0.51099537037037035</v>
      </c>
      <c r="J2845">
        <v>12</v>
      </c>
      <c r="K2845" s="1" t="s">
        <v>25</v>
      </c>
      <c r="L2845" s="1" t="s">
        <v>22</v>
      </c>
      <c r="M2845" s="1" t="s">
        <v>22</v>
      </c>
      <c r="N2845"/>
      <c r="O2845" s="4"/>
    </row>
    <row r="2846" spans="1:16" x14ac:dyDescent="0.3">
      <c r="A2846">
        <v>2845</v>
      </c>
      <c r="B2846" s="1" t="s">
        <v>27</v>
      </c>
      <c r="C2846" s="2">
        <v>44246</v>
      </c>
      <c r="D2846">
        <v>2</v>
      </c>
      <c r="E2846" s="1" t="s">
        <v>38</v>
      </c>
      <c r="F2846">
        <v>3</v>
      </c>
      <c r="G2846">
        <v>19</v>
      </c>
      <c r="H2846" s="1" t="s">
        <v>17</v>
      </c>
      <c r="I2846" s="3">
        <v>0.56200231481481477</v>
      </c>
      <c r="J2846">
        <v>13</v>
      </c>
      <c r="K2846" s="1" t="s">
        <v>21</v>
      </c>
      <c r="L2846" s="1" t="s">
        <v>19</v>
      </c>
      <c r="M2846" s="1" t="s">
        <v>19</v>
      </c>
      <c r="N2846">
        <v>63</v>
      </c>
      <c r="O2846" s="4">
        <v>2.627314814814815E-3</v>
      </c>
      <c r="P2846">
        <v>1</v>
      </c>
    </row>
    <row r="2847" spans="1:16" x14ac:dyDescent="0.3">
      <c r="A2847">
        <v>2846</v>
      </c>
      <c r="B2847" s="1" t="s">
        <v>23</v>
      </c>
      <c r="C2847" s="2">
        <v>44246</v>
      </c>
      <c r="D2847">
        <v>2</v>
      </c>
      <c r="E2847" s="1" t="s">
        <v>38</v>
      </c>
      <c r="F2847">
        <v>3</v>
      </c>
      <c r="G2847">
        <v>19</v>
      </c>
      <c r="H2847" s="1" t="s">
        <v>17</v>
      </c>
      <c r="I2847" s="3">
        <v>0.56200231481481477</v>
      </c>
      <c r="J2847">
        <v>13</v>
      </c>
      <c r="K2847" s="1" t="s">
        <v>26</v>
      </c>
      <c r="L2847" s="1" t="s">
        <v>19</v>
      </c>
      <c r="M2847" s="1" t="s">
        <v>19</v>
      </c>
      <c r="N2847">
        <v>80</v>
      </c>
      <c r="O2847" s="4">
        <v>2.8703703703703703E-3</v>
      </c>
      <c r="P2847">
        <v>3</v>
      </c>
    </row>
    <row r="2848" spans="1:16" x14ac:dyDescent="0.3">
      <c r="A2848">
        <v>2847</v>
      </c>
      <c r="B2848" s="1" t="s">
        <v>27</v>
      </c>
      <c r="C2848" s="2">
        <v>44246</v>
      </c>
      <c r="D2848">
        <v>2</v>
      </c>
      <c r="E2848" s="1" t="s">
        <v>38</v>
      </c>
      <c r="F2848">
        <v>3</v>
      </c>
      <c r="G2848">
        <v>19</v>
      </c>
      <c r="H2848" s="1" t="s">
        <v>17</v>
      </c>
      <c r="I2848" s="3">
        <v>0.56400462962962961</v>
      </c>
      <c r="J2848">
        <v>13</v>
      </c>
      <c r="K2848" s="1" t="s">
        <v>26</v>
      </c>
      <c r="L2848" s="1" t="s">
        <v>19</v>
      </c>
      <c r="M2848" s="1" t="s">
        <v>19</v>
      </c>
      <c r="N2848">
        <v>36</v>
      </c>
      <c r="O2848" s="4">
        <v>4.363425925925926E-3</v>
      </c>
      <c r="P2848">
        <v>1</v>
      </c>
    </row>
    <row r="2849" spans="1:16" x14ac:dyDescent="0.3">
      <c r="A2849">
        <v>2848</v>
      </c>
      <c r="B2849" s="1" t="s">
        <v>15</v>
      </c>
      <c r="C2849" s="2">
        <v>44246</v>
      </c>
      <c r="D2849">
        <v>2</v>
      </c>
      <c r="E2849" s="1" t="s">
        <v>38</v>
      </c>
      <c r="F2849">
        <v>3</v>
      </c>
      <c r="G2849">
        <v>19</v>
      </c>
      <c r="H2849" s="1" t="s">
        <v>17</v>
      </c>
      <c r="I2849" s="3">
        <v>0.56400462962962961</v>
      </c>
      <c r="J2849">
        <v>13</v>
      </c>
      <c r="K2849" s="1" t="s">
        <v>26</v>
      </c>
      <c r="L2849" s="1" t="s">
        <v>19</v>
      </c>
      <c r="M2849" s="1" t="s">
        <v>19</v>
      </c>
      <c r="N2849">
        <v>22</v>
      </c>
      <c r="O2849" s="4">
        <v>1.3310185185185185E-3</v>
      </c>
      <c r="P2849">
        <v>5</v>
      </c>
    </row>
    <row r="2850" spans="1:16" x14ac:dyDescent="0.3">
      <c r="A2850">
        <v>2849</v>
      </c>
      <c r="B2850" s="1" t="s">
        <v>23</v>
      </c>
      <c r="C2850" s="2">
        <v>44246</v>
      </c>
      <c r="D2850">
        <v>2</v>
      </c>
      <c r="E2850" s="1" t="s">
        <v>38</v>
      </c>
      <c r="F2850">
        <v>3</v>
      </c>
      <c r="G2850">
        <v>19</v>
      </c>
      <c r="H2850" s="1" t="s">
        <v>17</v>
      </c>
      <c r="I2850" s="3">
        <v>0.57299768518518523</v>
      </c>
      <c r="J2850">
        <v>13</v>
      </c>
      <c r="K2850" s="1" t="s">
        <v>28</v>
      </c>
      <c r="L2850" s="1" t="s">
        <v>19</v>
      </c>
      <c r="M2850" s="1" t="s">
        <v>19</v>
      </c>
      <c r="N2850">
        <v>80</v>
      </c>
      <c r="O2850" s="4">
        <v>3.0902777777777777E-3</v>
      </c>
      <c r="P2850">
        <v>2</v>
      </c>
    </row>
    <row r="2851" spans="1:16" x14ac:dyDescent="0.3">
      <c r="A2851">
        <v>2850</v>
      </c>
      <c r="B2851" s="1" t="s">
        <v>27</v>
      </c>
      <c r="C2851" s="2">
        <v>44246</v>
      </c>
      <c r="D2851">
        <v>2</v>
      </c>
      <c r="E2851" s="1" t="s">
        <v>38</v>
      </c>
      <c r="F2851">
        <v>3</v>
      </c>
      <c r="G2851">
        <v>19</v>
      </c>
      <c r="H2851" s="1" t="s">
        <v>17</v>
      </c>
      <c r="I2851" s="3">
        <v>0.57299768518518523</v>
      </c>
      <c r="J2851">
        <v>13</v>
      </c>
      <c r="K2851" s="1" t="s">
        <v>21</v>
      </c>
      <c r="L2851" s="1" t="s">
        <v>19</v>
      </c>
      <c r="M2851" s="1" t="s">
        <v>19</v>
      </c>
      <c r="N2851">
        <v>109</v>
      </c>
      <c r="O2851" s="4">
        <v>5.0925925925925921E-4</v>
      </c>
      <c r="P2851">
        <v>1</v>
      </c>
    </row>
    <row r="2852" spans="1:16" x14ac:dyDescent="0.3">
      <c r="A2852">
        <v>2851</v>
      </c>
      <c r="B2852" s="1" t="s">
        <v>23</v>
      </c>
      <c r="C2852" s="2">
        <v>44246</v>
      </c>
      <c r="D2852">
        <v>2</v>
      </c>
      <c r="E2852" s="1" t="s">
        <v>38</v>
      </c>
      <c r="F2852">
        <v>3</v>
      </c>
      <c r="G2852">
        <v>19</v>
      </c>
      <c r="H2852" s="1" t="s">
        <v>17</v>
      </c>
      <c r="I2852" s="3">
        <v>0.59900462962962964</v>
      </c>
      <c r="J2852">
        <v>14</v>
      </c>
      <c r="K2852" s="1" t="s">
        <v>21</v>
      </c>
      <c r="L2852" s="1" t="s">
        <v>19</v>
      </c>
      <c r="M2852" s="1" t="s">
        <v>19</v>
      </c>
      <c r="N2852">
        <v>80</v>
      </c>
      <c r="O2852" s="4">
        <v>3.9120370370370368E-3</v>
      </c>
      <c r="P2852">
        <v>3</v>
      </c>
    </row>
    <row r="2853" spans="1:16" x14ac:dyDescent="0.3">
      <c r="A2853">
        <v>2852</v>
      </c>
      <c r="B2853" s="1" t="s">
        <v>29</v>
      </c>
      <c r="C2853" s="2">
        <v>44246</v>
      </c>
      <c r="D2853">
        <v>2</v>
      </c>
      <c r="E2853" s="1" t="s">
        <v>38</v>
      </c>
      <c r="F2853">
        <v>3</v>
      </c>
      <c r="G2853">
        <v>19</v>
      </c>
      <c r="H2853" s="1" t="s">
        <v>17</v>
      </c>
      <c r="I2853" s="3">
        <v>0.59900462962962964</v>
      </c>
      <c r="J2853">
        <v>14</v>
      </c>
      <c r="K2853" s="1" t="s">
        <v>26</v>
      </c>
      <c r="L2853" s="1" t="s">
        <v>19</v>
      </c>
      <c r="M2853" s="1" t="s">
        <v>19</v>
      </c>
      <c r="N2853">
        <v>108</v>
      </c>
      <c r="O2853" s="4">
        <v>3.3217592592592591E-3</v>
      </c>
      <c r="P2853">
        <v>4</v>
      </c>
    </row>
    <row r="2854" spans="1:16" x14ac:dyDescent="0.3">
      <c r="A2854">
        <v>2853</v>
      </c>
      <c r="B2854" s="1" t="s">
        <v>20</v>
      </c>
      <c r="C2854" s="2">
        <v>44246</v>
      </c>
      <c r="D2854">
        <v>2</v>
      </c>
      <c r="E2854" s="1" t="s">
        <v>38</v>
      </c>
      <c r="F2854">
        <v>3</v>
      </c>
      <c r="G2854">
        <v>19</v>
      </c>
      <c r="H2854" s="1" t="s">
        <v>17</v>
      </c>
      <c r="I2854" s="3">
        <v>0.60200231481481481</v>
      </c>
      <c r="J2854">
        <v>14</v>
      </c>
      <c r="K2854" s="1" t="s">
        <v>18</v>
      </c>
      <c r="L2854" s="1" t="s">
        <v>19</v>
      </c>
      <c r="M2854" s="1" t="s">
        <v>19</v>
      </c>
      <c r="N2854">
        <v>10</v>
      </c>
      <c r="O2854" s="4">
        <v>3.9814814814814817E-3</v>
      </c>
      <c r="P2854">
        <v>4</v>
      </c>
    </row>
    <row r="2855" spans="1:16" x14ac:dyDescent="0.3">
      <c r="A2855">
        <v>2854</v>
      </c>
      <c r="B2855" s="1" t="s">
        <v>24</v>
      </c>
      <c r="C2855" s="2">
        <v>44246</v>
      </c>
      <c r="D2855">
        <v>2</v>
      </c>
      <c r="E2855" s="1" t="s">
        <v>38</v>
      </c>
      <c r="F2855">
        <v>3</v>
      </c>
      <c r="G2855">
        <v>19</v>
      </c>
      <c r="H2855" s="1" t="s">
        <v>17</v>
      </c>
      <c r="I2855" s="3">
        <v>0.60200231481481481</v>
      </c>
      <c r="J2855">
        <v>14</v>
      </c>
      <c r="K2855" s="1" t="s">
        <v>21</v>
      </c>
      <c r="L2855" s="1" t="s">
        <v>22</v>
      </c>
      <c r="M2855" s="1" t="s">
        <v>22</v>
      </c>
      <c r="N2855"/>
      <c r="O2855" s="4"/>
    </row>
    <row r="2856" spans="1:16" x14ac:dyDescent="0.3">
      <c r="A2856">
        <v>2855</v>
      </c>
      <c r="B2856" s="1" t="s">
        <v>30</v>
      </c>
      <c r="C2856" s="2">
        <v>44246</v>
      </c>
      <c r="D2856">
        <v>2</v>
      </c>
      <c r="E2856" s="1" t="s">
        <v>38</v>
      </c>
      <c r="F2856">
        <v>3</v>
      </c>
      <c r="G2856">
        <v>19</v>
      </c>
      <c r="H2856" s="1" t="s">
        <v>17</v>
      </c>
      <c r="I2856" s="3">
        <v>0.61499999999999999</v>
      </c>
      <c r="J2856">
        <v>14</v>
      </c>
      <c r="K2856" s="1" t="s">
        <v>21</v>
      </c>
      <c r="L2856" s="1" t="s">
        <v>19</v>
      </c>
      <c r="M2856" s="1" t="s">
        <v>19</v>
      </c>
      <c r="N2856">
        <v>115</v>
      </c>
      <c r="O2856" s="4">
        <v>1.8287037037037037E-3</v>
      </c>
      <c r="P2856">
        <v>3</v>
      </c>
    </row>
    <row r="2857" spans="1:16" x14ac:dyDescent="0.3">
      <c r="A2857">
        <v>2856</v>
      </c>
      <c r="B2857" s="1" t="s">
        <v>20</v>
      </c>
      <c r="C2857" s="2">
        <v>44246</v>
      </c>
      <c r="D2857">
        <v>2</v>
      </c>
      <c r="E2857" s="1" t="s">
        <v>38</v>
      </c>
      <c r="F2857">
        <v>3</v>
      </c>
      <c r="G2857">
        <v>19</v>
      </c>
      <c r="H2857" s="1" t="s">
        <v>17</v>
      </c>
      <c r="I2857" s="3">
        <v>0.61499999999999999</v>
      </c>
      <c r="J2857">
        <v>14</v>
      </c>
      <c r="K2857" s="1" t="s">
        <v>26</v>
      </c>
      <c r="L2857" s="1" t="s">
        <v>19</v>
      </c>
      <c r="M2857" s="1" t="s">
        <v>19</v>
      </c>
      <c r="N2857">
        <v>79</v>
      </c>
      <c r="O2857" s="4">
        <v>3.1365740740740742E-3</v>
      </c>
      <c r="P2857">
        <v>3</v>
      </c>
    </row>
    <row r="2858" spans="1:16" x14ac:dyDescent="0.3">
      <c r="A2858">
        <v>2857</v>
      </c>
      <c r="B2858" s="1" t="s">
        <v>23</v>
      </c>
      <c r="C2858" s="2">
        <v>44246</v>
      </c>
      <c r="D2858">
        <v>2</v>
      </c>
      <c r="E2858" s="1" t="s">
        <v>38</v>
      </c>
      <c r="F2858">
        <v>3</v>
      </c>
      <c r="G2858">
        <v>19</v>
      </c>
      <c r="H2858" s="1" t="s">
        <v>17</v>
      </c>
      <c r="I2858" s="3">
        <v>0.62</v>
      </c>
      <c r="J2858">
        <v>14</v>
      </c>
      <c r="K2858" s="1" t="s">
        <v>26</v>
      </c>
      <c r="L2858" s="1" t="s">
        <v>19</v>
      </c>
      <c r="M2858" s="1" t="s">
        <v>19</v>
      </c>
      <c r="N2858">
        <v>109</v>
      </c>
      <c r="O2858" s="4">
        <v>4.5138888888888887E-4</v>
      </c>
      <c r="P2858">
        <v>2</v>
      </c>
    </row>
    <row r="2859" spans="1:16" x14ac:dyDescent="0.3">
      <c r="A2859">
        <v>2858</v>
      </c>
      <c r="B2859" s="1" t="s">
        <v>27</v>
      </c>
      <c r="C2859" s="2">
        <v>44246</v>
      </c>
      <c r="D2859">
        <v>2</v>
      </c>
      <c r="E2859" s="1" t="s">
        <v>38</v>
      </c>
      <c r="F2859">
        <v>3</v>
      </c>
      <c r="G2859">
        <v>19</v>
      </c>
      <c r="H2859" s="1" t="s">
        <v>17</v>
      </c>
      <c r="I2859" s="3">
        <v>0.62</v>
      </c>
      <c r="J2859">
        <v>14</v>
      </c>
      <c r="K2859" s="1" t="s">
        <v>18</v>
      </c>
      <c r="L2859" s="1" t="s">
        <v>19</v>
      </c>
      <c r="M2859" s="1" t="s">
        <v>19</v>
      </c>
      <c r="N2859">
        <v>12</v>
      </c>
      <c r="O2859" s="4">
        <v>3.6458333333333334E-3</v>
      </c>
      <c r="P2859">
        <v>4</v>
      </c>
    </row>
    <row r="2860" spans="1:16" x14ac:dyDescent="0.3">
      <c r="A2860">
        <v>2859</v>
      </c>
      <c r="B2860" s="1" t="s">
        <v>29</v>
      </c>
      <c r="C2860" s="2">
        <v>44246</v>
      </c>
      <c r="D2860">
        <v>2</v>
      </c>
      <c r="E2860" s="1" t="s">
        <v>38</v>
      </c>
      <c r="F2860">
        <v>3</v>
      </c>
      <c r="G2860">
        <v>19</v>
      </c>
      <c r="H2860" s="1" t="s">
        <v>17</v>
      </c>
      <c r="I2860" s="3">
        <v>0.62700231481481483</v>
      </c>
      <c r="J2860">
        <v>15</v>
      </c>
      <c r="K2860" s="1" t="s">
        <v>28</v>
      </c>
      <c r="L2860" s="1" t="s">
        <v>19</v>
      </c>
      <c r="M2860" s="1" t="s">
        <v>19</v>
      </c>
      <c r="N2860">
        <v>87</v>
      </c>
      <c r="O2860" s="4">
        <v>1.5509259259259259E-3</v>
      </c>
      <c r="P2860">
        <v>3</v>
      </c>
    </row>
    <row r="2861" spans="1:16" x14ac:dyDescent="0.3">
      <c r="A2861">
        <v>2860</v>
      </c>
      <c r="B2861" s="1" t="s">
        <v>23</v>
      </c>
      <c r="C2861" s="2">
        <v>44246</v>
      </c>
      <c r="D2861">
        <v>2</v>
      </c>
      <c r="E2861" s="1" t="s">
        <v>38</v>
      </c>
      <c r="F2861">
        <v>3</v>
      </c>
      <c r="G2861">
        <v>19</v>
      </c>
      <c r="H2861" s="1" t="s">
        <v>17</v>
      </c>
      <c r="I2861" s="3">
        <v>0.62700231481481483</v>
      </c>
      <c r="J2861">
        <v>15</v>
      </c>
      <c r="K2861" s="1" t="s">
        <v>26</v>
      </c>
      <c r="L2861" s="1" t="s">
        <v>19</v>
      </c>
      <c r="M2861" s="1" t="s">
        <v>19</v>
      </c>
      <c r="N2861">
        <v>55</v>
      </c>
      <c r="O2861" s="4">
        <v>3.9351851851851848E-3</v>
      </c>
      <c r="P2861">
        <v>3</v>
      </c>
    </row>
    <row r="2862" spans="1:16" x14ac:dyDescent="0.3">
      <c r="A2862">
        <v>2861</v>
      </c>
      <c r="B2862" s="1" t="s">
        <v>29</v>
      </c>
      <c r="C2862" s="2">
        <v>44246</v>
      </c>
      <c r="D2862">
        <v>2</v>
      </c>
      <c r="E2862" s="1" t="s">
        <v>38</v>
      </c>
      <c r="F2862">
        <v>3</v>
      </c>
      <c r="G2862">
        <v>19</v>
      </c>
      <c r="H2862" s="1" t="s">
        <v>17</v>
      </c>
      <c r="I2862" s="3">
        <v>0.64799768518518519</v>
      </c>
      <c r="J2862">
        <v>15</v>
      </c>
      <c r="K2862" s="1" t="s">
        <v>25</v>
      </c>
      <c r="L2862" s="1" t="s">
        <v>19</v>
      </c>
      <c r="M2862" s="1" t="s">
        <v>19</v>
      </c>
      <c r="N2862">
        <v>109</v>
      </c>
      <c r="O2862" s="4">
        <v>3.8773148148148148E-3</v>
      </c>
      <c r="P2862">
        <v>4</v>
      </c>
    </row>
    <row r="2863" spans="1:16" x14ac:dyDescent="0.3">
      <c r="A2863">
        <v>2862</v>
      </c>
      <c r="B2863" s="1" t="s">
        <v>20</v>
      </c>
      <c r="C2863" s="2">
        <v>44246</v>
      </c>
      <c r="D2863">
        <v>2</v>
      </c>
      <c r="E2863" s="1" t="s">
        <v>38</v>
      </c>
      <c r="F2863">
        <v>3</v>
      </c>
      <c r="G2863">
        <v>19</v>
      </c>
      <c r="H2863" s="1" t="s">
        <v>17</v>
      </c>
      <c r="I2863" s="3">
        <v>0.64799768518518519</v>
      </c>
      <c r="J2863">
        <v>15</v>
      </c>
      <c r="K2863" s="1" t="s">
        <v>18</v>
      </c>
      <c r="L2863" s="1" t="s">
        <v>22</v>
      </c>
      <c r="M2863" s="1" t="s">
        <v>22</v>
      </c>
      <c r="N2863"/>
      <c r="O2863" s="4"/>
    </row>
    <row r="2864" spans="1:16" x14ac:dyDescent="0.3">
      <c r="A2864">
        <v>2863</v>
      </c>
      <c r="B2864" s="1" t="s">
        <v>15</v>
      </c>
      <c r="C2864" s="2">
        <v>44246</v>
      </c>
      <c r="D2864">
        <v>2</v>
      </c>
      <c r="E2864" s="1" t="s">
        <v>38</v>
      </c>
      <c r="F2864">
        <v>3</v>
      </c>
      <c r="G2864">
        <v>19</v>
      </c>
      <c r="H2864" s="1" t="s">
        <v>17</v>
      </c>
      <c r="I2864" s="3">
        <v>0.64799768518518519</v>
      </c>
      <c r="J2864">
        <v>15</v>
      </c>
      <c r="K2864" s="1" t="s">
        <v>25</v>
      </c>
      <c r="L2864" s="1" t="s">
        <v>22</v>
      </c>
      <c r="M2864" s="1" t="s">
        <v>22</v>
      </c>
      <c r="N2864"/>
      <c r="O2864" s="4"/>
    </row>
    <row r="2865" spans="1:16" x14ac:dyDescent="0.3">
      <c r="A2865">
        <v>2864</v>
      </c>
      <c r="B2865" s="1" t="s">
        <v>20</v>
      </c>
      <c r="C2865" s="2">
        <v>44246</v>
      </c>
      <c r="D2865">
        <v>2</v>
      </c>
      <c r="E2865" s="1" t="s">
        <v>38</v>
      </c>
      <c r="F2865">
        <v>3</v>
      </c>
      <c r="G2865">
        <v>19</v>
      </c>
      <c r="H2865" s="1" t="s">
        <v>17</v>
      </c>
      <c r="I2865" s="3">
        <v>0.64799768518518519</v>
      </c>
      <c r="J2865">
        <v>15</v>
      </c>
      <c r="K2865" s="1" t="s">
        <v>25</v>
      </c>
      <c r="L2865" s="1" t="s">
        <v>19</v>
      </c>
      <c r="M2865" s="1" t="s">
        <v>19</v>
      </c>
      <c r="N2865">
        <v>12</v>
      </c>
      <c r="O2865" s="4">
        <v>7.9861111111111116E-4</v>
      </c>
      <c r="P2865">
        <v>4</v>
      </c>
    </row>
    <row r="2866" spans="1:16" x14ac:dyDescent="0.3">
      <c r="A2866">
        <v>2865</v>
      </c>
      <c r="B2866" s="1" t="s">
        <v>30</v>
      </c>
      <c r="C2866" s="2">
        <v>44246</v>
      </c>
      <c r="D2866">
        <v>2</v>
      </c>
      <c r="E2866" s="1" t="s">
        <v>38</v>
      </c>
      <c r="F2866">
        <v>3</v>
      </c>
      <c r="G2866">
        <v>19</v>
      </c>
      <c r="H2866" s="1" t="s">
        <v>17</v>
      </c>
      <c r="I2866" s="3">
        <v>0.67</v>
      </c>
      <c r="J2866">
        <v>16</v>
      </c>
      <c r="K2866" s="1" t="s">
        <v>25</v>
      </c>
      <c r="L2866" s="1" t="s">
        <v>19</v>
      </c>
      <c r="M2866" s="1" t="s">
        <v>19</v>
      </c>
      <c r="N2866">
        <v>71</v>
      </c>
      <c r="O2866" s="4">
        <v>1.9791666666666668E-3</v>
      </c>
      <c r="P2866">
        <v>5</v>
      </c>
    </row>
    <row r="2867" spans="1:16" x14ac:dyDescent="0.3">
      <c r="A2867">
        <v>2866</v>
      </c>
      <c r="B2867" s="1" t="s">
        <v>31</v>
      </c>
      <c r="C2867" s="2">
        <v>44246</v>
      </c>
      <c r="D2867">
        <v>2</v>
      </c>
      <c r="E2867" s="1" t="s">
        <v>38</v>
      </c>
      <c r="F2867">
        <v>3</v>
      </c>
      <c r="G2867">
        <v>19</v>
      </c>
      <c r="H2867" s="1" t="s">
        <v>17</v>
      </c>
      <c r="I2867" s="3">
        <v>0.67</v>
      </c>
      <c r="J2867">
        <v>16</v>
      </c>
      <c r="K2867" s="1" t="s">
        <v>21</v>
      </c>
      <c r="L2867" s="1" t="s">
        <v>22</v>
      </c>
      <c r="M2867" s="1" t="s">
        <v>22</v>
      </c>
      <c r="N2867"/>
      <c r="O2867" s="4"/>
    </row>
    <row r="2868" spans="1:16" x14ac:dyDescent="0.3">
      <c r="A2868">
        <v>2867</v>
      </c>
      <c r="B2868" s="1" t="s">
        <v>23</v>
      </c>
      <c r="C2868" s="2">
        <v>44246</v>
      </c>
      <c r="D2868">
        <v>2</v>
      </c>
      <c r="E2868" s="1" t="s">
        <v>38</v>
      </c>
      <c r="F2868">
        <v>3</v>
      </c>
      <c r="G2868">
        <v>19</v>
      </c>
      <c r="H2868" s="1" t="s">
        <v>17</v>
      </c>
      <c r="I2868" s="3">
        <v>0.68500000000000005</v>
      </c>
      <c r="J2868">
        <v>16</v>
      </c>
      <c r="K2868" s="1" t="s">
        <v>28</v>
      </c>
      <c r="L2868" s="1" t="s">
        <v>19</v>
      </c>
      <c r="M2868" s="1" t="s">
        <v>22</v>
      </c>
      <c r="N2868">
        <v>104</v>
      </c>
      <c r="O2868" s="4">
        <v>4.5023148148148149E-3</v>
      </c>
      <c r="P2868">
        <v>4</v>
      </c>
    </row>
    <row r="2869" spans="1:16" x14ac:dyDescent="0.3">
      <c r="A2869">
        <v>2868</v>
      </c>
      <c r="B2869" s="1" t="s">
        <v>23</v>
      </c>
      <c r="C2869" s="2">
        <v>44246</v>
      </c>
      <c r="D2869">
        <v>2</v>
      </c>
      <c r="E2869" s="1" t="s">
        <v>38</v>
      </c>
      <c r="F2869">
        <v>3</v>
      </c>
      <c r="G2869">
        <v>19</v>
      </c>
      <c r="H2869" s="1" t="s">
        <v>17</v>
      </c>
      <c r="I2869" s="3">
        <v>0.68500000000000005</v>
      </c>
      <c r="J2869">
        <v>16</v>
      </c>
      <c r="K2869" s="1" t="s">
        <v>25</v>
      </c>
      <c r="L2869" s="1" t="s">
        <v>19</v>
      </c>
      <c r="M2869" s="1" t="s">
        <v>19</v>
      </c>
      <c r="N2869">
        <v>110</v>
      </c>
      <c r="O2869" s="4">
        <v>1.3078703703703703E-3</v>
      </c>
      <c r="P2869">
        <v>1</v>
      </c>
    </row>
    <row r="2870" spans="1:16" x14ac:dyDescent="0.3">
      <c r="A2870">
        <v>2869</v>
      </c>
      <c r="B2870" s="1" t="s">
        <v>30</v>
      </c>
      <c r="C2870" s="2">
        <v>44246</v>
      </c>
      <c r="D2870">
        <v>2</v>
      </c>
      <c r="E2870" s="1" t="s">
        <v>38</v>
      </c>
      <c r="F2870">
        <v>3</v>
      </c>
      <c r="G2870">
        <v>19</v>
      </c>
      <c r="H2870" s="1" t="s">
        <v>17</v>
      </c>
      <c r="I2870" s="3">
        <v>0.72299768518518515</v>
      </c>
      <c r="J2870">
        <v>17</v>
      </c>
      <c r="K2870" s="1" t="s">
        <v>28</v>
      </c>
      <c r="L2870" s="1" t="s">
        <v>19</v>
      </c>
      <c r="M2870" s="1" t="s">
        <v>19</v>
      </c>
      <c r="N2870">
        <v>108</v>
      </c>
      <c r="O2870" s="4">
        <v>1.8981481481481482E-3</v>
      </c>
      <c r="P2870">
        <v>1</v>
      </c>
    </row>
    <row r="2871" spans="1:16" x14ac:dyDescent="0.3">
      <c r="A2871">
        <v>2870</v>
      </c>
      <c r="B2871" s="1" t="s">
        <v>31</v>
      </c>
      <c r="C2871" s="2">
        <v>44246</v>
      </c>
      <c r="D2871">
        <v>2</v>
      </c>
      <c r="E2871" s="1" t="s">
        <v>38</v>
      </c>
      <c r="F2871">
        <v>3</v>
      </c>
      <c r="G2871">
        <v>19</v>
      </c>
      <c r="H2871" s="1" t="s">
        <v>17</v>
      </c>
      <c r="I2871" s="3">
        <v>0.72299768518518515</v>
      </c>
      <c r="J2871">
        <v>17</v>
      </c>
      <c r="K2871" s="1" t="s">
        <v>21</v>
      </c>
      <c r="L2871" s="1" t="s">
        <v>19</v>
      </c>
      <c r="M2871" s="1" t="s">
        <v>19</v>
      </c>
      <c r="N2871">
        <v>88</v>
      </c>
      <c r="O2871" s="4">
        <v>6.3657407407407413E-4</v>
      </c>
      <c r="P2871">
        <v>1</v>
      </c>
    </row>
    <row r="2872" spans="1:16" x14ac:dyDescent="0.3">
      <c r="A2872">
        <v>2871</v>
      </c>
      <c r="B2872" s="1" t="s">
        <v>23</v>
      </c>
      <c r="C2872" s="2">
        <v>44246</v>
      </c>
      <c r="D2872">
        <v>2</v>
      </c>
      <c r="E2872" s="1" t="s">
        <v>38</v>
      </c>
      <c r="F2872">
        <v>3</v>
      </c>
      <c r="G2872">
        <v>19</v>
      </c>
      <c r="H2872" s="1" t="s">
        <v>17</v>
      </c>
      <c r="I2872" s="3">
        <v>0.72900462962962964</v>
      </c>
      <c r="J2872">
        <v>17</v>
      </c>
      <c r="K2872" s="1" t="s">
        <v>18</v>
      </c>
      <c r="L2872" s="1" t="s">
        <v>22</v>
      </c>
      <c r="M2872" s="1" t="s">
        <v>22</v>
      </c>
      <c r="N2872"/>
      <c r="O2872" s="4"/>
    </row>
    <row r="2873" spans="1:16" x14ac:dyDescent="0.3">
      <c r="A2873">
        <v>2872</v>
      </c>
      <c r="B2873" s="1" t="s">
        <v>29</v>
      </c>
      <c r="C2873" s="2">
        <v>44246</v>
      </c>
      <c r="D2873">
        <v>2</v>
      </c>
      <c r="E2873" s="1" t="s">
        <v>38</v>
      </c>
      <c r="F2873">
        <v>3</v>
      </c>
      <c r="G2873">
        <v>19</v>
      </c>
      <c r="H2873" s="1" t="s">
        <v>17</v>
      </c>
      <c r="I2873" s="3">
        <v>0.72900462962962964</v>
      </c>
      <c r="J2873">
        <v>17</v>
      </c>
      <c r="K2873" s="1" t="s">
        <v>26</v>
      </c>
      <c r="L2873" s="1" t="s">
        <v>19</v>
      </c>
      <c r="M2873" s="1" t="s">
        <v>19</v>
      </c>
      <c r="N2873">
        <v>32</v>
      </c>
      <c r="O2873" s="4">
        <v>4.2592592592592595E-3</v>
      </c>
      <c r="P2873">
        <v>1</v>
      </c>
    </row>
    <row r="2874" spans="1:16" x14ac:dyDescent="0.3">
      <c r="A2874">
        <v>2873</v>
      </c>
      <c r="B2874" s="1" t="s">
        <v>15</v>
      </c>
      <c r="C2874" s="2">
        <v>44246</v>
      </c>
      <c r="D2874">
        <v>2</v>
      </c>
      <c r="E2874" s="1" t="s">
        <v>38</v>
      </c>
      <c r="F2874">
        <v>3</v>
      </c>
      <c r="G2874">
        <v>19</v>
      </c>
      <c r="H2874" s="1" t="s">
        <v>17</v>
      </c>
      <c r="I2874" s="3">
        <v>0.73499999999999999</v>
      </c>
      <c r="J2874">
        <v>17</v>
      </c>
      <c r="K2874" s="1" t="s">
        <v>18</v>
      </c>
      <c r="L2874" s="1" t="s">
        <v>19</v>
      </c>
      <c r="M2874" s="1" t="s">
        <v>19</v>
      </c>
      <c r="N2874">
        <v>37</v>
      </c>
      <c r="O2874" s="4">
        <v>4.31712962962963E-3</v>
      </c>
      <c r="P2874">
        <v>4</v>
      </c>
    </row>
    <row r="2875" spans="1:16" x14ac:dyDescent="0.3">
      <c r="A2875">
        <v>2874</v>
      </c>
      <c r="B2875" s="1" t="s">
        <v>24</v>
      </c>
      <c r="C2875" s="2">
        <v>44246</v>
      </c>
      <c r="D2875">
        <v>2</v>
      </c>
      <c r="E2875" s="1" t="s">
        <v>38</v>
      </c>
      <c r="F2875">
        <v>3</v>
      </c>
      <c r="G2875">
        <v>19</v>
      </c>
      <c r="H2875" s="1" t="s">
        <v>17</v>
      </c>
      <c r="I2875" s="3">
        <v>0.73499999999999999</v>
      </c>
      <c r="J2875">
        <v>17</v>
      </c>
      <c r="K2875" s="1" t="s">
        <v>25</v>
      </c>
      <c r="L2875" s="1" t="s">
        <v>19</v>
      </c>
      <c r="M2875" s="1" t="s">
        <v>19</v>
      </c>
      <c r="N2875">
        <v>58</v>
      </c>
      <c r="O2875" s="4">
        <v>2.3726851851851851E-3</v>
      </c>
      <c r="P2875">
        <v>5</v>
      </c>
    </row>
    <row r="2876" spans="1:16" x14ac:dyDescent="0.3">
      <c r="A2876">
        <v>2875</v>
      </c>
      <c r="B2876" s="1" t="s">
        <v>24</v>
      </c>
      <c r="C2876" s="2">
        <v>44247</v>
      </c>
      <c r="D2876">
        <v>2</v>
      </c>
      <c r="E2876" s="1" t="s">
        <v>38</v>
      </c>
      <c r="F2876">
        <v>3</v>
      </c>
      <c r="G2876">
        <v>20</v>
      </c>
      <c r="H2876" s="1" t="s">
        <v>32</v>
      </c>
      <c r="I2876" s="3">
        <v>0.39200231481481479</v>
      </c>
      <c r="J2876">
        <v>9</v>
      </c>
      <c r="K2876" s="1" t="s">
        <v>18</v>
      </c>
      <c r="L2876" s="1" t="s">
        <v>19</v>
      </c>
      <c r="M2876" s="1" t="s">
        <v>19</v>
      </c>
      <c r="N2876">
        <v>61</v>
      </c>
      <c r="O2876" s="4">
        <v>2.8472222222222223E-3</v>
      </c>
      <c r="P2876">
        <v>4</v>
      </c>
    </row>
    <row r="2877" spans="1:16" x14ac:dyDescent="0.3">
      <c r="A2877">
        <v>2876</v>
      </c>
      <c r="B2877" s="1" t="s">
        <v>27</v>
      </c>
      <c r="C2877" s="2">
        <v>44247</v>
      </c>
      <c r="D2877">
        <v>2</v>
      </c>
      <c r="E2877" s="1" t="s">
        <v>38</v>
      </c>
      <c r="F2877">
        <v>3</v>
      </c>
      <c r="G2877">
        <v>20</v>
      </c>
      <c r="H2877" s="1" t="s">
        <v>32</v>
      </c>
      <c r="I2877" s="3">
        <v>0.39200231481481479</v>
      </c>
      <c r="J2877">
        <v>9</v>
      </c>
      <c r="K2877" s="1" t="s">
        <v>18</v>
      </c>
      <c r="L2877" s="1" t="s">
        <v>19</v>
      </c>
      <c r="M2877" s="1" t="s">
        <v>19</v>
      </c>
      <c r="N2877">
        <v>39</v>
      </c>
      <c r="O2877" s="4">
        <v>1.2152777777777778E-3</v>
      </c>
      <c r="P2877">
        <v>1</v>
      </c>
    </row>
    <row r="2878" spans="1:16" x14ac:dyDescent="0.3">
      <c r="A2878">
        <v>2877</v>
      </c>
      <c r="B2878" s="1" t="s">
        <v>29</v>
      </c>
      <c r="C2878" s="2">
        <v>44247</v>
      </c>
      <c r="D2878">
        <v>2</v>
      </c>
      <c r="E2878" s="1" t="s">
        <v>38</v>
      </c>
      <c r="F2878">
        <v>3</v>
      </c>
      <c r="G2878">
        <v>20</v>
      </c>
      <c r="H2878" s="1" t="s">
        <v>32</v>
      </c>
      <c r="I2878" s="3">
        <v>0.39799768518518519</v>
      </c>
      <c r="J2878">
        <v>9</v>
      </c>
      <c r="K2878" s="1" t="s">
        <v>18</v>
      </c>
      <c r="L2878" s="1" t="s">
        <v>19</v>
      </c>
      <c r="M2878" s="1" t="s">
        <v>19</v>
      </c>
      <c r="N2878">
        <v>39</v>
      </c>
      <c r="O2878" s="4">
        <v>3.9467592592592592E-3</v>
      </c>
      <c r="P2878">
        <v>4</v>
      </c>
    </row>
    <row r="2879" spans="1:16" x14ac:dyDescent="0.3">
      <c r="A2879">
        <v>2878</v>
      </c>
      <c r="B2879" s="1" t="s">
        <v>15</v>
      </c>
      <c r="C2879" s="2">
        <v>44247</v>
      </c>
      <c r="D2879">
        <v>2</v>
      </c>
      <c r="E2879" s="1" t="s">
        <v>38</v>
      </c>
      <c r="F2879">
        <v>3</v>
      </c>
      <c r="G2879">
        <v>20</v>
      </c>
      <c r="H2879" s="1" t="s">
        <v>32</v>
      </c>
      <c r="I2879" s="3">
        <v>0.39799768518518519</v>
      </c>
      <c r="J2879">
        <v>9</v>
      </c>
      <c r="K2879" s="1" t="s">
        <v>28</v>
      </c>
      <c r="L2879" s="1" t="s">
        <v>19</v>
      </c>
      <c r="M2879" s="1" t="s">
        <v>19</v>
      </c>
      <c r="N2879">
        <v>53</v>
      </c>
      <c r="O2879" s="4">
        <v>1.238425925925926E-3</v>
      </c>
      <c r="P2879">
        <v>5</v>
      </c>
    </row>
    <row r="2880" spans="1:16" x14ac:dyDescent="0.3">
      <c r="A2880">
        <v>2879</v>
      </c>
      <c r="B2880" s="1" t="s">
        <v>29</v>
      </c>
      <c r="C2880" s="2">
        <v>44247</v>
      </c>
      <c r="D2880">
        <v>2</v>
      </c>
      <c r="E2880" s="1" t="s">
        <v>38</v>
      </c>
      <c r="F2880">
        <v>3</v>
      </c>
      <c r="G2880">
        <v>20</v>
      </c>
      <c r="H2880" s="1" t="s">
        <v>32</v>
      </c>
      <c r="I2880" s="3">
        <v>0.41799768518518521</v>
      </c>
      <c r="J2880">
        <v>10</v>
      </c>
      <c r="K2880" s="1" t="s">
        <v>18</v>
      </c>
      <c r="L2880" s="1" t="s">
        <v>22</v>
      </c>
      <c r="M2880" s="1" t="s">
        <v>22</v>
      </c>
      <c r="N2880"/>
      <c r="O2880" s="4"/>
    </row>
    <row r="2881" spans="1:16" x14ac:dyDescent="0.3">
      <c r="A2881">
        <v>2880</v>
      </c>
      <c r="B2881" s="1" t="s">
        <v>23</v>
      </c>
      <c r="C2881" s="2">
        <v>44247</v>
      </c>
      <c r="D2881">
        <v>2</v>
      </c>
      <c r="E2881" s="1" t="s">
        <v>38</v>
      </c>
      <c r="F2881">
        <v>3</v>
      </c>
      <c r="G2881">
        <v>20</v>
      </c>
      <c r="H2881" s="1" t="s">
        <v>32</v>
      </c>
      <c r="I2881" s="3">
        <v>0.41799768518518521</v>
      </c>
      <c r="J2881">
        <v>10</v>
      </c>
      <c r="K2881" s="1" t="s">
        <v>28</v>
      </c>
      <c r="L2881" s="1" t="s">
        <v>19</v>
      </c>
      <c r="M2881" s="1" t="s">
        <v>19</v>
      </c>
      <c r="N2881">
        <v>64</v>
      </c>
      <c r="O2881" s="4">
        <v>3.5995370370370369E-3</v>
      </c>
      <c r="P2881">
        <v>4</v>
      </c>
    </row>
    <row r="2882" spans="1:16" x14ac:dyDescent="0.3">
      <c r="A2882">
        <v>2881</v>
      </c>
      <c r="B2882" s="1" t="s">
        <v>29</v>
      </c>
      <c r="C2882" s="2">
        <v>44247</v>
      </c>
      <c r="D2882">
        <v>2</v>
      </c>
      <c r="E2882" s="1" t="s">
        <v>38</v>
      </c>
      <c r="F2882">
        <v>3</v>
      </c>
      <c r="G2882">
        <v>20</v>
      </c>
      <c r="H2882" s="1" t="s">
        <v>32</v>
      </c>
      <c r="I2882" s="3">
        <v>0.42400462962962965</v>
      </c>
      <c r="J2882">
        <v>10</v>
      </c>
      <c r="K2882" s="1" t="s">
        <v>21</v>
      </c>
      <c r="L2882" s="1" t="s">
        <v>19</v>
      </c>
      <c r="M2882" s="1" t="s">
        <v>19</v>
      </c>
      <c r="N2882">
        <v>77</v>
      </c>
      <c r="O2882" s="4">
        <v>2.5462962962962965E-3</v>
      </c>
      <c r="P2882">
        <v>3</v>
      </c>
    </row>
    <row r="2883" spans="1:16" x14ac:dyDescent="0.3">
      <c r="A2883">
        <v>2882</v>
      </c>
      <c r="B2883" s="1" t="s">
        <v>31</v>
      </c>
      <c r="C2883" s="2">
        <v>44247</v>
      </c>
      <c r="D2883">
        <v>2</v>
      </c>
      <c r="E2883" s="1" t="s">
        <v>38</v>
      </c>
      <c r="F2883">
        <v>3</v>
      </c>
      <c r="G2883">
        <v>20</v>
      </c>
      <c r="H2883" s="1" t="s">
        <v>32</v>
      </c>
      <c r="I2883" s="3">
        <v>0.42400462962962965</v>
      </c>
      <c r="J2883">
        <v>10</v>
      </c>
      <c r="K2883" s="1" t="s">
        <v>18</v>
      </c>
      <c r="L2883" s="1" t="s">
        <v>19</v>
      </c>
      <c r="M2883" s="1" t="s">
        <v>19</v>
      </c>
      <c r="N2883">
        <v>20</v>
      </c>
      <c r="O2883" s="4">
        <v>5.6712962962962967E-4</v>
      </c>
      <c r="P2883">
        <v>1</v>
      </c>
    </row>
    <row r="2884" spans="1:16" x14ac:dyDescent="0.3">
      <c r="A2884">
        <v>2883</v>
      </c>
      <c r="B2884" s="1" t="s">
        <v>30</v>
      </c>
      <c r="C2884" s="2">
        <v>44247</v>
      </c>
      <c r="D2884">
        <v>2</v>
      </c>
      <c r="E2884" s="1" t="s">
        <v>38</v>
      </c>
      <c r="F2884">
        <v>3</v>
      </c>
      <c r="G2884">
        <v>20</v>
      </c>
      <c r="H2884" s="1" t="s">
        <v>32</v>
      </c>
      <c r="I2884" s="3">
        <v>0.43400462962962966</v>
      </c>
      <c r="J2884">
        <v>10</v>
      </c>
      <c r="K2884" s="1" t="s">
        <v>18</v>
      </c>
      <c r="L2884" s="1" t="s">
        <v>22</v>
      </c>
      <c r="M2884" s="1" t="s">
        <v>22</v>
      </c>
      <c r="N2884"/>
      <c r="O2884" s="4"/>
    </row>
    <row r="2885" spans="1:16" x14ac:dyDescent="0.3">
      <c r="A2885">
        <v>2884</v>
      </c>
      <c r="B2885" s="1" t="s">
        <v>29</v>
      </c>
      <c r="C2885" s="2">
        <v>44247</v>
      </c>
      <c r="D2885">
        <v>2</v>
      </c>
      <c r="E2885" s="1" t="s">
        <v>38</v>
      </c>
      <c r="F2885">
        <v>3</v>
      </c>
      <c r="G2885">
        <v>20</v>
      </c>
      <c r="H2885" s="1" t="s">
        <v>32</v>
      </c>
      <c r="I2885" s="3">
        <v>0.43400462962962966</v>
      </c>
      <c r="J2885">
        <v>10</v>
      </c>
      <c r="K2885" s="1" t="s">
        <v>26</v>
      </c>
      <c r="L2885" s="1" t="s">
        <v>22</v>
      </c>
      <c r="M2885" s="1" t="s">
        <v>22</v>
      </c>
      <c r="N2885"/>
      <c r="O2885" s="4"/>
    </row>
    <row r="2886" spans="1:16" x14ac:dyDescent="0.3">
      <c r="A2886">
        <v>2885</v>
      </c>
      <c r="B2886" s="1" t="s">
        <v>31</v>
      </c>
      <c r="C2886" s="2">
        <v>44247</v>
      </c>
      <c r="D2886">
        <v>2</v>
      </c>
      <c r="E2886" s="1" t="s">
        <v>38</v>
      </c>
      <c r="F2886">
        <v>3</v>
      </c>
      <c r="G2886">
        <v>20</v>
      </c>
      <c r="H2886" s="1" t="s">
        <v>32</v>
      </c>
      <c r="I2886" s="3">
        <v>0.45200231481481479</v>
      </c>
      <c r="J2886">
        <v>10</v>
      </c>
      <c r="K2886" s="1" t="s">
        <v>26</v>
      </c>
      <c r="L2886" s="1" t="s">
        <v>19</v>
      </c>
      <c r="M2886" s="1" t="s">
        <v>19</v>
      </c>
      <c r="N2886">
        <v>26</v>
      </c>
      <c r="O2886" s="4">
        <v>4.31712962962963E-3</v>
      </c>
      <c r="P2886">
        <v>5</v>
      </c>
    </row>
    <row r="2887" spans="1:16" x14ac:dyDescent="0.3">
      <c r="A2887">
        <v>2886</v>
      </c>
      <c r="B2887" s="1" t="s">
        <v>15</v>
      </c>
      <c r="C2887" s="2">
        <v>44247</v>
      </c>
      <c r="D2887">
        <v>2</v>
      </c>
      <c r="E2887" s="1" t="s">
        <v>38</v>
      </c>
      <c r="F2887">
        <v>3</v>
      </c>
      <c r="G2887">
        <v>20</v>
      </c>
      <c r="H2887" s="1" t="s">
        <v>32</v>
      </c>
      <c r="I2887" s="3">
        <v>0.45200231481481479</v>
      </c>
      <c r="J2887">
        <v>10</v>
      </c>
      <c r="K2887" s="1" t="s">
        <v>21</v>
      </c>
      <c r="L2887" s="1" t="s">
        <v>19</v>
      </c>
      <c r="M2887" s="1" t="s">
        <v>19</v>
      </c>
      <c r="N2887">
        <v>33</v>
      </c>
      <c r="O2887" s="4">
        <v>3.460648148148148E-3</v>
      </c>
      <c r="P2887">
        <v>3</v>
      </c>
    </row>
    <row r="2888" spans="1:16" x14ac:dyDescent="0.3">
      <c r="A2888">
        <v>2887</v>
      </c>
      <c r="B2888" s="1" t="s">
        <v>27</v>
      </c>
      <c r="C2888" s="2">
        <v>44247</v>
      </c>
      <c r="D2888">
        <v>2</v>
      </c>
      <c r="E2888" s="1" t="s">
        <v>38</v>
      </c>
      <c r="F2888">
        <v>3</v>
      </c>
      <c r="G2888">
        <v>20</v>
      </c>
      <c r="H2888" s="1" t="s">
        <v>32</v>
      </c>
      <c r="I2888" s="3">
        <v>0.45900462962962962</v>
      </c>
      <c r="J2888">
        <v>11</v>
      </c>
      <c r="K2888" s="1" t="s">
        <v>26</v>
      </c>
      <c r="L2888" s="1" t="s">
        <v>22</v>
      </c>
      <c r="M2888" s="1" t="s">
        <v>22</v>
      </c>
      <c r="N2888"/>
      <c r="O2888" s="4"/>
    </row>
    <row r="2889" spans="1:16" x14ac:dyDescent="0.3">
      <c r="A2889">
        <v>2888</v>
      </c>
      <c r="B2889" s="1" t="s">
        <v>20</v>
      </c>
      <c r="C2889" s="2">
        <v>44247</v>
      </c>
      <c r="D2889">
        <v>2</v>
      </c>
      <c r="E2889" s="1" t="s">
        <v>38</v>
      </c>
      <c r="F2889">
        <v>3</v>
      </c>
      <c r="G2889">
        <v>20</v>
      </c>
      <c r="H2889" s="1" t="s">
        <v>32</v>
      </c>
      <c r="I2889" s="3">
        <v>0.45900462962962962</v>
      </c>
      <c r="J2889">
        <v>11</v>
      </c>
      <c r="K2889" s="1" t="s">
        <v>18</v>
      </c>
      <c r="L2889" s="1" t="s">
        <v>19</v>
      </c>
      <c r="M2889" s="1" t="s">
        <v>19</v>
      </c>
      <c r="N2889">
        <v>122</v>
      </c>
      <c r="O2889" s="4">
        <v>1.4814814814814814E-3</v>
      </c>
      <c r="P2889">
        <v>3</v>
      </c>
    </row>
    <row r="2890" spans="1:16" x14ac:dyDescent="0.3">
      <c r="A2890">
        <v>2889</v>
      </c>
      <c r="B2890" s="1" t="s">
        <v>30</v>
      </c>
      <c r="C2890" s="2">
        <v>44247</v>
      </c>
      <c r="D2890">
        <v>2</v>
      </c>
      <c r="E2890" s="1" t="s">
        <v>38</v>
      </c>
      <c r="F2890">
        <v>3</v>
      </c>
      <c r="G2890">
        <v>20</v>
      </c>
      <c r="H2890" s="1" t="s">
        <v>32</v>
      </c>
      <c r="I2890" s="3">
        <v>0.46599537037037037</v>
      </c>
      <c r="J2890">
        <v>11</v>
      </c>
      <c r="K2890" s="1" t="s">
        <v>18</v>
      </c>
      <c r="L2890" s="1" t="s">
        <v>22</v>
      </c>
      <c r="M2890" s="1" t="s">
        <v>22</v>
      </c>
      <c r="N2890"/>
      <c r="O2890" s="4"/>
    </row>
    <row r="2891" spans="1:16" x14ac:dyDescent="0.3">
      <c r="A2891">
        <v>2890</v>
      </c>
      <c r="B2891" s="1" t="s">
        <v>30</v>
      </c>
      <c r="C2891" s="2">
        <v>44247</v>
      </c>
      <c r="D2891">
        <v>2</v>
      </c>
      <c r="E2891" s="1" t="s">
        <v>38</v>
      </c>
      <c r="F2891">
        <v>3</v>
      </c>
      <c r="G2891">
        <v>20</v>
      </c>
      <c r="H2891" s="1" t="s">
        <v>32</v>
      </c>
      <c r="I2891" s="3">
        <v>0.46599537037037037</v>
      </c>
      <c r="J2891">
        <v>11</v>
      </c>
      <c r="K2891" s="1" t="s">
        <v>25</v>
      </c>
      <c r="L2891" s="1" t="s">
        <v>19</v>
      </c>
      <c r="M2891" s="1" t="s">
        <v>19</v>
      </c>
      <c r="N2891">
        <v>75</v>
      </c>
      <c r="O2891" s="4">
        <v>2.6157407407407405E-3</v>
      </c>
      <c r="P2891">
        <v>3</v>
      </c>
    </row>
    <row r="2892" spans="1:16" x14ac:dyDescent="0.3">
      <c r="A2892">
        <v>2891</v>
      </c>
      <c r="B2892" s="1" t="s">
        <v>30</v>
      </c>
      <c r="C2892" s="2">
        <v>44247</v>
      </c>
      <c r="D2892">
        <v>2</v>
      </c>
      <c r="E2892" s="1" t="s">
        <v>38</v>
      </c>
      <c r="F2892">
        <v>3</v>
      </c>
      <c r="G2892">
        <v>20</v>
      </c>
      <c r="H2892" s="1" t="s">
        <v>32</v>
      </c>
      <c r="I2892" s="3">
        <v>0.4729976851851852</v>
      </c>
      <c r="J2892">
        <v>11</v>
      </c>
      <c r="K2892" s="1" t="s">
        <v>26</v>
      </c>
      <c r="L2892" s="1" t="s">
        <v>19</v>
      </c>
      <c r="M2892" s="1" t="s">
        <v>19</v>
      </c>
      <c r="N2892">
        <v>27</v>
      </c>
      <c r="O2892" s="4">
        <v>1.1458333333333333E-3</v>
      </c>
      <c r="P2892">
        <v>4</v>
      </c>
    </row>
    <row r="2893" spans="1:16" x14ac:dyDescent="0.3">
      <c r="A2893">
        <v>2892</v>
      </c>
      <c r="B2893" s="1" t="s">
        <v>15</v>
      </c>
      <c r="C2893" s="2">
        <v>44247</v>
      </c>
      <c r="D2893">
        <v>2</v>
      </c>
      <c r="E2893" s="1" t="s">
        <v>38</v>
      </c>
      <c r="F2893">
        <v>3</v>
      </c>
      <c r="G2893">
        <v>20</v>
      </c>
      <c r="H2893" s="1" t="s">
        <v>32</v>
      </c>
      <c r="I2893" s="3">
        <v>0.4729976851851852</v>
      </c>
      <c r="J2893">
        <v>11</v>
      </c>
      <c r="K2893" s="1" t="s">
        <v>18</v>
      </c>
      <c r="L2893" s="1" t="s">
        <v>19</v>
      </c>
      <c r="M2893" s="1" t="s">
        <v>19</v>
      </c>
      <c r="N2893">
        <v>37</v>
      </c>
      <c r="O2893" s="4">
        <v>4.0277777777777777E-3</v>
      </c>
      <c r="P2893">
        <v>3</v>
      </c>
    </row>
    <row r="2894" spans="1:16" x14ac:dyDescent="0.3">
      <c r="A2894">
        <v>2893</v>
      </c>
      <c r="B2894" s="1" t="s">
        <v>15</v>
      </c>
      <c r="C2894" s="2">
        <v>44247</v>
      </c>
      <c r="D2894">
        <v>2</v>
      </c>
      <c r="E2894" s="1" t="s">
        <v>38</v>
      </c>
      <c r="F2894">
        <v>3</v>
      </c>
      <c r="G2894">
        <v>20</v>
      </c>
      <c r="H2894" s="1" t="s">
        <v>32</v>
      </c>
      <c r="I2894" s="3">
        <v>0.48200231481481481</v>
      </c>
      <c r="J2894">
        <v>11</v>
      </c>
      <c r="K2894" s="1" t="s">
        <v>26</v>
      </c>
      <c r="L2894" s="1" t="s">
        <v>19</v>
      </c>
      <c r="M2894" s="1" t="s">
        <v>19</v>
      </c>
      <c r="N2894">
        <v>24</v>
      </c>
      <c r="O2894" s="4">
        <v>1.6782407407407408E-3</v>
      </c>
      <c r="P2894">
        <v>3</v>
      </c>
    </row>
    <row r="2895" spans="1:16" x14ac:dyDescent="0.3">
      <c r="A2895">
        <v>2894</v>
      </c>
      <c r="B2895" s="1" t="s">
        <v>20</v>
      </c>
      <c r="C2895" s="2">
        <v>44247</v>
      </c>
      <c r="D2895">
        <v>2</v>
      </c>
      <c r="E2895" s="1" t="s">
        <v>38</v>
      </c>
      <c r="F2895">
        <v>3</v>
      </c>
      <c r="G2895">
        <v>20</v>
      </c>
      <c r="H2895" s="1" t="s">
        <v>32</v>
      </c>
      <c r="I2895" s="3">
        <v>0.48200231481481481</v>
      </c>
      <c r="J2895">
        <v>11</v>
      </c>
      <c r="K2895" s="1" t="s">
        <v>28</v>
      </c>
      <c r="L2895" s="1" t="s">
        <v>19</v>
      </c>
      <c r="M2895" s="1" t="s">
        <v>19</v>
      </c>
      <c r="N2895">
        <v>70</v>
      </c>
      <c r="O2895" s="4">
        <v>3.7268518518518519E-3</v>
      </c>
      <c r="P2895">
        <v>1</v>
      </c>
    </row>
    <row r="2896" spans="1:16" x14ac:dyDescent="0.3">
      <c r="A2896">
        <v>2895</v>
      </c>
      <c r="B2896" s="1" t="s">
        <v>20</v>
      </c>
      <c r="C2896" s="2">
        <v>44247</v>
      </c>
      <c r="D2896">
        <v>2</v>
      </c>
      <c r="E2896" s="1" t="s">
        <v>38</v>
      </c>
      <c r="F2896">
        <v>3</v>
      </c>
      <c r="G2896">
        <v>20</v>
      </c>
      <c r="H2896" s="1" t="s">
        <v>32</v>
      </c>
      <c r="I2896" s="3">
        <v>0.48700231481481482</v>
      </c>
      <c r="J2896">
        <v>11</v>
      </c>
      <c r="K2896" s="1" t="s">
        <v>21</v>
      </c>
      <c r="L2896" s="1" t="s">
        <v>19</v>
      </c>
      <c r="M2896" s="1" t="s">
        <v>19</v>
      </c>
      <c r="N2896">
        <v>117</v>
      </c>
      <c r="O2896" s="4">
        <v>1.3194444444444445E-3</v>
      </c>
      <c r="P2896">
        <v>4</v>
      </c>
    </row>
    <row r="2897" spans="1:16" x14ac:dyDescent="0.3">
      <c r="A2897">
        <v>2896</v>
      </c>
      <c r="B2897" s="1" t="s">
        <v>15</v>
      </c>
      <c r="C2897" s="2">
        <v>44247</v>
      </c>
      <c r="D2897">
        <v>2</v>
      </c>
      <c r="E2897" s="1" t="s">
        <v>38</v>
      </c>
      <c r="F2897">
        <v>3</v>
      </c>
      <c r="G2897">
        <v>20</v>
      </c>
      <c r="H2897" s="1" t="s">
        <v>32</v>
      </c>
      <c r="I2897" s="3">
        <v>0.48700231481481482</v>
      </c>
      <c r="J2897">
        <v>11</v>
      </c>
      <c r="K2897" s="1" t="s">
        <v>25</v>
      </c>
      <c r="L2897" s="1" t="s">
        <v>19</v>
      </c>
      <c r="M2897" s="1" t="s">
        <v>19</v>
      </c>
      <c r="N2897">
        <v>15</v>
      </c>
      <c r="O2897" s="4">
        <v>3.2060185185185186E-3</v>
      </c>
      <c r="P2897">
        <v>1</v>
      </c>
    </row>
    <row r="2898" spans="1:16" x14ac:dyDescent="0.3">
      <c r="A2898">
        <v>2897</v>
      </c>
      <c r="B2898" s="1" t="s">
        <v>24</v>
      </c>
      <c r="C2898" s="2">
        <v>44247</v>
      </c>
      <c r="D2898">
        <v>2</v>
      </c>
      <c r="E2898" s="1" t="s">
        <v>38</v>
      </c>
      <c r="F2898">
        <v>3</v>
      </c>
      <c r="G2898">
        <v>20</v>
      </c>
      <c r="H2898" s="1" t="s">
        <v>32</v>
      </c>
      <c r="I2898" s="3">
        <v>0.49599537037037039</v>
      </c>
      <c r="J2898">
        <v>11</v>
      </c>
      <c r="K2898" s="1" t="s">
        <v>28</v>
      </c>
      <c r="L2898" s="1" t="s">
        <v>19</v>
      </c>
      <c r="M2898" s="1" t="s">
        <v>19</v>
      </c>
      <c r="N2898">
        <v>20</v>
      </c>
      <c r="O2898" s="4">
        <v>2.488425925925926E-3</v>
      </c>
      <c r="P2898">
        <v>3</v>
      </c>
    </row>
    <row r="2899" spans="1:16" x14ac:dyDescent="0.3">
      <c r="A2899">
        <v>2898</v>
      </c>
      <c r="B2899" s="1" t="s">
        <v>31</v>
      </c>
      <c r="C2899" s="2">
        <v>44247</v>
      </c>
      <c r="D2899">
        <v>2</v>
      </c>
      <c r="E2899" s="1" t="s">
        <v>38</v>
      </c>
      <c r="F2899">
        <v>3</v>
      </c>
      <c r="G2899">
        <v>20</v>
      </c>
      <c r="H2899" s="1" t="s">
        <v>32</v>
      </c>
      <c r="I2899" s="3">
        <v>0.49599537037037039</v>
      </c>
      <c r="J2899">
        <v>11</v>
      </c>
      <c r="K2899" s="1" t="s">
        <v>28</v>
      </c>
      <c r="L2899" s="1" t="s">
        <v>19</v>
      </c>
      <c r="M2899" s="1" t="s">
        <v>19</v>
      </c>
      <c r="N2899">
        <v>36</v>
      </c>
      <c r="O2899" s="4">
        <v>2.9629629629629628E-3</v>
      </c>
      <c r="P2899">
        <v>2</v>
      </c>
    </row>
    <row r="2900" spans="1:16" x14ac:dyDescent="0.3">
      <c r="A2900">
        <v>2899</v>
      </c>
      <c r="B2900" s="1" t="s">
        <v>15</v>
      </c>
      <c r="C2900" s="2">
        <v>44247</v>
      </c>
      <c r="D2900">
        <v>2</v>
      </c>
      <c r="E2900" s="1" t="s">
        <v>38</v>
      </c>
      <c r="F2900">
        <v>3</v>
      </c>
      <c r="G2900">
        <v>20</v>
      </c>
      <c r="H2900" s="1" t="s">
        <v>32</v>
      </c>
      <c r="I2900" s="3">
        <v>0.50200231481481483</v>
      </c>
      <c r="J2900">
        <v>12</v>
      </c>
      <c r="K2900" s="1" t="s">
        <v>21</v>
      </c>
      <c r="L2900" s="1" t="s">
        <v>19</v>
      </c>
      <c r="M2900" s="1" t="s">
        <v>19</v>
      </c>
      <c r="N2900">
        <v>63</v>
      </c>
      <c r="O2900" s="4">
        <v>3.3217592592592591E-3</v>
      </c>
      <c r="P2900">
        <v>1</v>
      </c>
    </row>
    <row r="2901" spans="1:16" x14ac:dyDescent="0.3">
      <c r="A2901">
        <v>2900</v>
      </c>
      <c r="B2901" s="1" t="s">
        <v>20</v>
      </c>
      <c r="C2901" s="2">
        <v>44247</v>
      </c>
      <c r="D2901">
        <v>2</v>
      </c>
      <c r="E2901" s="1" t="s">
        <v>38</v>
      </c>
      <c r="F2901">
        <v>3</v>
      </c>
      <c r="G2901">
        <v>20</v>
      </c>
      <c r="H2901" s="1" t="s">
        <v>32</v>
      </c>
      <c r="I2901" s="3">
        <v>0.50200231481481483</v>
      </c>
      <c r="J2901">
        <v>12</v>
      </c>
      <c r="K2901" s="1" t="s">
        <v>25</v>
      </c>
      <c r="L2901" s="1" t="s">
        <v>19</v>
      </c>
      <c r="M2901" s="1" t="s">
        <v>19</v>
      </c>
      <c r="N2901">
        <v>20</v>
      </c>
      <c r="O2901" s="4">
        <v>4.4212962962962964E-3</v>
      </c>
      <c r="P2901">
        <v>3</v>
      </c>
    </row>
    <row r="2902" spans="1:16" x14ac:dyDescent="0.3">
      <c r="A2902">
        <v>2901</v>
      </c>
      <c r="B2902" s="1" t="s">
        <v>31</v>
      </c>
      <c r="C2902" s="2">
        <v>44247</v>
      </c>
      <c r="D2902">
        <v>2</v>
      </c>
      <c r="E2902" s="1" t="s">
        <v>38</v>
      </c>
      <c r="F2902">
        <v>3</v>
      </c>
      <c r="G2902">
        <v>20</v>
      </c>
      <c r="H2902" s="1" t="s">
        <v>32</v>
      </c>
      <c r="I2902" s="3">
        <v>0.50700231481481484</v>
      </c>
      <c r="J2902">
        <v>12</v>
      </c>
      <c r="K2902" s="1" t="s">
        <v>18</v>
      </c>
      <c r="L2902" s="1" t="s">
        <v>19</v>
      </c>
      <c r="M2902" s="1" t="s">
        <v>22</v>
      </c>
      <c r="N2902">
        <v>115</v>
      </c>
      <c r="O2902" s="4">
        <v>3.8773148148148148E-3</v>
      </c>
      <c r="P2902">
        <v>4</v>
      </c>
    </row>
    <row r="2903" spans="1:16" x14ac:dyDescent="0.3">
      <c r="A2903">
        <v>2902</v>
      </c>
      <c r="B2903" s="1" t="s">
        <v>29</v>
      </c>
      <c r="C2903" s="2">
        <v>44247</v>
      </c>
      <c r="D2903">
        <v>2</v>
      </c>
      <c r="E2903" s="1" t="s">
        <v>38</v>
      </c>
      <c r="F2903">
        <v>3</v>
      </c>
      <c r="G2903">
        <v>20</v>
      </c>
      <c r="H2903" s="1" t="s">
        <v>32</v>
      </c>
      <c r="I2903" s="3">
        <v>0.50700231481481484</v>
      </c>
      <c r="J2903">
        <v>12</v>
      </c>
      <c r="K2903" s="1" t="s">
        <v>18</v>
      </c>
      <c r="L2903" s="1" t="s">
        <v>22</v>
      </c>
      <c r="M2903" s="1" t="s">
        <v>22</v>
      </c>
      <c r="N2903"/>
      <c r="O2903" s="4"/>
    </row>
    <row r="2904" spans="1:16" x14ac:dyDescent="0.3">
      <c r="A2904">
        <v>2903</v>
      </c>
      <c r="B2904" s="1" t="s">
        <v>31</v>
      </c>
      <c r="C2904" s="2">
        <v>44247</v>
      </c>
      <c r="D2904">
        <v>2</v>
      </c>
      <c r="E2904" s="1" t="s">
        <v>38</v>
      </c>
      <c r="F2904">
        <v>3</v>
      </c>
      <c r="G2904">
        <v>20</v>
      </c>
      <c r="H2904" s="1" t="s">
        <v>32</v>
      </c>
      <c r="I2904" s="3">
        <v>0.51799768518518519</v>
      </c>
      <c r="J2904">
        <v>12</v>
      </c>
      <c r="K2904" s="1" t="s">
        <v>21</v>
      </c>
      <c r="L2904" s="1" t="s">
        <v>19</v>
      </c>
      <c r="M2904" s="1" t="s">
        <v>19</v>
      </c>
      <c r="N2904">
        <v>95</v>
      </c>
      <c r="O2904" s="4">
        <v>3.449074074074074E-3</v>
      </c>
      <c r="P2904">
        <v>3</v>
      </c>
    </row>
    <row r="2905" spans="1:16" x14ac:dyDescent="0.3">
      <c r="A2905">
        <v>2904</v>
      </c>
      <c r="B2905" s="1" t="s">
        <v>20</v>
      </c>
      <c r="C2905" s="2">
        <v>44247</v>
      </c>
      <c r="D2905">
        <v>2</v>
      </c>
      <c r="E2905" s="1" t="s">
        <v>38</v>
      </c>
      <c r="F2905">
        <v>3</v>
      </c>
      <c r="G2905">
        <v>20</v>
      </c>
      <c r="H2905" s="1" t="s">
        <v>32</v>
      </c>
      <c r="I2905" s="3">
        <v>0.51799768518518519</v>
      </c>
      <c r="J2905">
        <v>12</v>
      </c>
      <c r="K2905" s="1" t="s">
        <v>25</v>
      </c>
      <c r="L2905" s="1" t="s">
        <v>19</v>
      </c>
      <c r="M2905" s="1" t="s">
        <v>19</v>
      </c>
      <c r="N2905">
        <v>114</v>
      </c>
      <c r="O2905" s="4">
        <v>2.1643518518518518E-3</v>
      </c>
      <c r="P2905">
        <v>4</v>
      </c>
    </row>
    <row r="2906" spans="1:16" x14ac:dyDescent="0.3">
      <c r="A2906">
        <v>2905</v>
      </c>
      <c r="B2906" s="1" t="s">
        <v>30</v>
      </c>
      <c r="C2906" s="2">
        <v>44247</v>
      </c>
      <c r="D2906">
        <v>2</v>
      </c>
      <c r="E2906" s="1" t="s">
        <v>38</v>
      </c>
      <c r="F2906">
        <v>3</v>
      </c>
      <c r="G2906">
        <v>20</v>
      </c>
      <c r="H2906" s="1" t="s">
        <v>32</v>
      </c>
      <c r="I2906" s="3">
        <v>0.53200231481481486</v>
      </c>
      <c r="J2906">
        <v>12</v>
      </c>
      <c r="K2906" s="1" t="s">
        <v>18</v>
      </c>
      <c r="L2906" s="1" t="s">
        <v>19</v>
      </c>
      <c r="M2906" s="1" t="s">
        <v>19</v>
      </c>
      <c r="N2906">
        <v>71</v>
      </c>
      <c r="O2906" s="4">
        <v>1.4004629629629629E-3</v>
      </c>
      <c r="P2906">
        <v>4</v>
      </c>
    </row>
    <row r="2907" spans="1:16" x14ac:dyDescent="0.3">
      <c r="A2907">
        <v>2906</v>
      </c>
      <c r="B2907" s="1" t="s">
        <v>23</v>
      </c>
      <c r="C2907" s="2">
        <v>44247</v>
      </c>
      <c r="D2907">
        <v>2</v>
      </c>
      <c r="E2907" s="1" t="s">
        <v>38</v>
      </c>
      <c r="F2907">
        <v>3</v>
      </c>
      <c r="G2907">
        <v>20</v>
      </c>
      <c r="H2907" s="1" t="s">
        <v>32</v>
      </c>
      <c r="I2907" s="3">
        <v>0.53200231481481486</v>
      </c>
      <c r="J2907">
        <v>12</v>
      </c>
      <c r="K2907" s="1" t="s">
        <v>25</v>
      </c>
      <c r="L2907" s="1" t="s">
        <v>19</v>
      </c>
      <c r="M2907" s="1" t="s">
        <v>19</v>
      </c>
      <c r="N2907">
        <v>44</v>
      </c>
      <c r="O2907" s="4">
        <v>4.1898148148148146E-3</v>
      </c>
      <c r="P2907">
        <v>1</v>
      </c>
    </row>
    <row r="2908" spans="1:16" x14ac:dyDescent="0.3">
      <c r="A2908">
        <v>2907</v>
      </c>
      <c r="B2908" s="1" t="s">
        <v>24</v>
      </c>
      <c r="C2908" s="2">
        <v>44247</v>
      </c>
      <c r="D2908">
        <v>2</v>
      </c>
      <c r="E2908" s="1" t="s">
        <v>38</v>
      </c>
      <c r="F2908">
        <v>3</v>
      </c>
      <c r="G2908">
        <v>20</v>
      </c>
      <c r="H2908" s="1" t="s">
        <v>32</v>
      </c>
      <c r="I2908" s="3">
        <v>0.53599537037037037</v>
      </c>
      <c r="J2908">
        <v>12</v>
      </c>
      <c r="K2908" s="1" t="s">
        <v>21</v>
      </c>
      <c r="L2908" s="1" t="s">
        <v>22</v>
      </c>
      <c r="M2908" s="1" t="s">
        <v>22</v>
      </c>
      <c r="N2908"/>
      <c r="O2908" s="4"/>
    </row>
    <row r="2909" spans="1:16" x14ac:dyDescent="0.3">
      <c r="A2909">
        <v>2908</v>
      </c>
      <c r="B2909" s="1" t="s">
        <v>20</v>
      </c>
      <c r="C2909" s="2">
        <v>44247</v>
      </c>
      <c r="D2909">
        <v>2</v>
      </c>
      <c r="E2909" s="1" t="s">
        <v>38</v>
      </c>
      <c r="F2909">
        <v>3</v>
      </c>
      <c r="G2909">
        <v>20</v>
      </c>
      <c r="H2909" s="1" t="s">
        <v>32</v>
      </c>
      <c r="I2909" s="3">
        <v>0.53599537037037037</v>
      </c>
      <c r="J2909">
        <v>12</v>
      </c>
      <c r="K2909" s="1" t="s">
        <v>21</v>
      </c>
      <c r="L2909" s="1" t="s">
        <v>22</v>
      </c>
      <c r="M2909" s="1" t="s">
        <v>22</v>
      </c>
      <c r="N2909"/>
      <c r="O2909" s="4"/>
    </row>
    <row r="2910" spans="1:16" x14ac:dyDescent="0.3">
      <c r="A2910">
        <v>2909</v>
      </c>
      <c r="B2910" s="1" t="s">
        <v>23</v>
      </c>
      <c r="C2910" s="2">
        <v>44247</v>
      </c>
      <c r="D2910">
        <v>2</v>
      </c>
      <c r="E2910" s="1" t="s">
        <v>38</v>
      </c>
      <c r="F2910">
        <v>3</v>
      </c>
      <c r="G2910">
        <v>20</v>
      </c>
      <c r="H2910" s="1" t="s">
        <v>32</v>
      </c>
      <c r="I2910" s="3">
        <v>0.5659953703703704</v>
      </c>
      <c r="J2910">
        <v>13</v>
      </c>
      <c r="K2910" s="1" t="s">
        <v>25</v>
      </c>
      <c r="L2910" s="1" t="s">
        <v>19</v>
      </c>
      <c r="M2910" s="1" t="s">
        <v>19</v>
      </c>
      <c r="N2910">
        <v>24</v>
      </c>
      <c r="O2910" s="4">
        <v>1.3194444444444445E-3</v>
      </c>
      <c r="P2910">
        <v>3</v>
      </c>
    </row>
    <row r="2911" spans="1:16" x14ac:dyDescent="0.3">
      <c r="A2911">
        <v>2910</v>
      </c>
      <c r="B2911" s="1" t="s">
        <v>24</v>
      </c>
      <c r="C2911" s="2">
        <v>44247</v>
      </c>
      <c r="D2911">
        <v>2</v>
      </c>
      <c r="E2911" s="1" t="s">
        <v>38</v>
      </c>
      <c r="F2911">
        <v>3</v>
      </c>
      <c r="G2911">
        <v>20</v>
      </c>
      <c r="H2911" s="1" t="s">
        <v>32</v>
      </c>
      <c r="I2911" s="3">
        <v>0.5659953703703704</v>
      </c>
      <c r="J2911">
        <v>13</v>
      </c>
      <c r="K2911" s="1" t="s">
        <v>28</v>
      </c>
      <c r="L2911" s="1" t="s">
        <v>22</v>
      </c>
      <c r="M2911" s="1" t="s">
        <v>22</v>
      </c>
      <c r="N2911"/>
      <c r="O2911" s="4"/>
    </row>
    <row r="2912" spans="1:16" x14ac:dyDescent="0.3">
      <c r="A2912">
        <v>2911</v>
      </c>
      <c r="B2912" s="1" t="s">
        <v>31</v>
      </c>
      <c r="C2912" s="2">
        <v>44247</v>
      </c>
      <c r="D2912">
        <v>2</v>
      </c>
      <c r="E2912" s="1" t="s">
        <v>38</v>
      </c>
      <c r="F2912">
        <v>3</v>
      </c>
      <c r="G2912">
        <v>20</v>
      </c>
      <c r="H2912" s="1" t="s">
        <v>32</v>
      </c>
      <c r="I2912" s="3">
        <v>0.58099537037037041</v>
      </c>
      <c r="J2912">
        <v>13</v>
      </c>
      <c r="K2912" s="1" t="s">
        <v>18</v>
      </c>
      <c r="L2912" s="1" t="s">
        <v>19</v>
      </c>
      <c r="M2912" s="1" t="s">
        <v>19</v>
      </c>
      <c r="N2912">
        <v>70</v>
      </c>
      <c r="O2912" s="4">
        <v>2.0717592592592593E-3</v>
      </c>
      <c r="P2912">
        <v>3</v>
      </c>
    </row>
    <row r="2913" spans="1:16" x14ac:dyDescent="0.3">
      <c r="A2913">
        <v>2912</v>
      </c>
      <c r="B2913" s="1" t="s">
        <v>27</v>
      </c>
      <c r="C2913" s="2">
        <v>44247</v>
      </c>
      <c r="D2913">
        <v>2</v>
      </c>
      <c r="E2913" s="1" t="s">
        <v>38</v>
      </c>
      <c r="F2913">
        <v>3</v>
      </c>
      <c r="G2913">
        <v>20</v>
      </c>
      <c r="H2913" s="1" t="s">
        <v>32</v>
      </c>
      <c r="I2913" s="3">
        <v>0.58099537037037041</v>
      </c>
      <c r="J2913">
        <v>13</v>
      </c>
      <c r="K2913" s="1" t="s">
        <v>28</v>
      </c>
      <c r="L2913" s="1" t="s">
        <v>22</v>
      </c>
      <c r="M2913" s="1" t="s">
        <v>22</v>
      </c>
      <c r="N2913"/>
      <c r="O2913" s="4"/>
    </row>
    <row r="2914" spans="1:16" x14ac:dyDescent="0.3">
      <c r="A2914">
        <v>2913</v>
      </c>
      <c r="B2914" s="1" t="s">
        <v>31</v>
      </c>
      <c r="C2914" s="2">
        <v>44247</v>
      </c>
      <c r="D2914">
        <v>2</v>
      </c>
      <c r="E2914" s="1" t="s">
        <v>38</v>
      </c>
      <c r="F2914">
        <v>3</v>
      </c>
      <c r="G2914">
        <v>20</v>
      </c>
      <c r="H2914" s="1" t="s">
        <v>32</v>
      </c>
      <c r="I2914" s="3">
        <v>0.59299768518518514</v>
      </c>
      <c r="J2914">
        <v>14</v>
      </c>
      <c r="K2914" s="1" t="s">
        <v>26</v>
      </c>
      <c r="L2914" s="1" t="s">
        <v>19</v>
      </c>
      <c r="M2914" s="1" t="s">
        <v>19</v>
      </c>
      <c r="N2914">
        <v>33</v>
      </c>
      <c r="O2914" s="4">
        <v>4.6296296296296298E-4</v>
      </c>
      <c r="P2914">
        <v>1</v>
      </c>
    </row>
    <row r="2915" spans="1:16" x14ac:dyDescent="0.3">
      <c r="A2915">
        <v>2914</v>
      </c>
      <c r="B2915" s="1" t="s">
        <v>15</v>
      </c>
      <c r="C2915" s="2">
        <v>44247</v>
      </c>
      <c r="D2915">
        <v>2</v>
      </c>
      <c r="E2915" s="1" t="s">
        <v>38</v>
      </c>
      <c r="F2915">
        <v>3</v>
      </c>
      <c r="G2915">
        <v>20</v>
      </c>
      <c r="H2915" s="1" t="s">
        <v>32</v>
      </c>
      <c r="I2915" s="3">
        <v>0.59299768518518514</v>
      </c>
      <c r="J2915">
        <v>14</v>
      </c>
      <c r="K2915" s="1" t="s">
        <v>18</v>
      </c>
      <c r="L2915" s="1" t="s">
        <v>22</v>
      </c>
      <c r="M2915" s="1" t="s">
        <v>22</v>
      </c>
      <c r="N2915"/>
      <c r="O2915" s="4"/>
    </row>
    <row r="2916" spans="1:16" x14ac:dyDescent="0.3">
      <c r="A2916">
        <v>2915</v>
      </c>
      <c r="B2916" s="1" t="s">
        <v>24</v>
      </c>
      <c r="C2916" s="2">
        <v>44247</v>
      </c>
      <c r="D2916">
        <v>2</v>
      </c>
      <c r="E2916" s="1" t="s">
        <v>38</v>
      </c>
      <c r="F2916">
        <v>3</v>
      </c>
      <c r="G2916">
        <v>20</v>
      </c>
      <c r="H2916" s="1" t="s">
        <v>32</v>
      </c>
      <c r="I2916" s="3">
        <v>0.60299768518518515</v>
      </c>
      <c r="J2916">
        <v>14</v>
      </c>
      <c r="K2916" s="1" t="s">
        <v>26</v>
      </c>
      <c r="L2916" s="1" t="s">
        <v>19</v>
      </c>
      <c r="M2916" s="1" t="s">
        <v>22</v>
      </c>
      <c r="N2916">
        <v>15</v>
      </c>
      <c r="O2916" s="4">
        <v>3.8425925925925928E-3</v>
      </c>
      <c r="P2916">
        <v>1</v>
      </c>
    </row>
    <row r="2917" spans="1:16" x14ac:dyDescent="0.3">
      <c r="A2917">
        <v>2916</v>
      </c>
      <c r="B2917" s="1" t="s">
        <v>29</v>
      </c>
      <c r="C2917" s="2">
        <v>44247</v>
      </c>
      <c r="D2917">
        <v>2</v>
      </c>
      <c r="E2917" s="1" t="s">
        <v>38</v>
      </c>
      <c r="F2917">
        <v>3</v>
      </c>
      <c r="G2917">
        <v>20</v>
      </c>
      <c r="H2917" s="1" t="s">
        <v>32</v>
      </c>
      <c r="I2917" s="3">
        <v>0.60299768518518515</v>
      </c>
      <c r="J2917">
        <v>14</v>
      </c>
      <c r="K2917" s="1" t="s">
        <v>28</v>
      </c>
      <c r="L2917" s="1" t="s">
        <v>19</v>
      </c>
      <c r="M2917" s="1" t="s">
        <v>19</v>
      </c>
      <c r="N2917">
        <v>103</v>
      </c>
      <c r="O2917" s="4">
        <v>3.425925925925926E-3</v>
      </c>
      <c r="P2917">
        <v>4</v>
      </c>
    </row>
    <row r="2918" spans="1:16" x14ac:dyDescent="0.3">
      <c r="A2918">
        <v>2917</v>
      </c>
      <c r="B2918" s="1" t="s">
        <v>30</v>
      </c>
      <c r="C2918" s="2">
        <v>44247</v>
      </c>
      <c r="D2918">
        <v>2</v>
      </c>
      <c r="E2918" s="1" t="s">
        <v>38</v>
      </c>
      <c r="F2918">
        <v>3</v>
      </c>
      <c r="G2918">
        <v>20</v>
      </c>
      <c r="H2918" s="1" t="s">
        <v>32</v>
      </c>
      <c r="I2918" s="3">
        <v>0.63</v>
      </c>
      <c r="J2918">
        <v>15</v>
      </c>
      <c r="K2918" s="1" t="s">
        <v>18</v>
      </c>
      <c r="L2918" s="1" t="s">
        <v>19</v>
      </c>
      <c r="M2918" s="1" t="s">
        <v>19</v>
      </c>
      <c r="N2918">
        <v>61</v>
      </c>
      <c r="O2918" s="4">
        <v>4.0509259259259257E-3</v>
      </c>
      <c r="P2918">
        <v>5</v>
      </c>
    </row>
    <row r="2919" spans="1:16" x14ac:dyDescent="0.3">
      <c r="A2919">
        <v>2918</v>
      </c>
      <c r="B2919" s="1" t="s">
        <v>24</v>
      </c>
      <c r="C2919" s="2">
        <v>44247</v>
      </c>
      <c r="D2919">
        <v>2</v>
      </c>
      <c r="E2919" s="1" t="s">
        <v>38</v>
      </c>
      <c r="F2919">
        <v>3</v>
      </c>
      <c r="G2919">
        <v>20</v>
      </c>
      <c r="H2919" s="1" t="s">
        <v>32</v>
      </c>
      <c r="I2919" s="3">
        <v>0.63</v>
      </c>
      <c r="J2919">
        <v>15</v>
      </c>
      <c r="K2919" s="1" t="s">
        <v>26</v>
      </c>
      <c r="L2919" s="1" t="s">
        <v>22</v>
      </c>
      <c r="M2919" s="1" t="s">
        <v>22</v>
      </c>
      <c r="N2919"/>
      <c r="O2919" s="4"/>
    </row>
    <row r="2920" spans="1:16" x14ac:dyDescent="0.3">
      <c r="A2920">
        <v>2919</v>
      </c>
      <c r="B2920" s="1" t="s">
        <v>24</v>
      </c>
      <c r="C2920" s="2">
        <v>44247</v>
      </c>
      <c r="D2920">
        <v>2</v>
      </c>
      <c r="E2920" s="1" t="s">
        <v>38</v>
      </c>
      <c r="F2920">
        <v>3</v>
      </c>
      <c r="G2920">
        <v>20</v>
      </c>
      <c r="H2920" s="1" t="s">
        <v>32</v>
      </c>
      <c r="I2920" s="3">
        <v>0.63299768518518518</v>
      </c>
      <c r="J2920">
        <v>15</v>
      </c>
      <c r="K2920" s="1" t="s">
        <v>18</v>
      </c>
      <c r="L2920" s="1" t="s">
        <v>19</v>
      </c>
      <c r="M2920" s="1" t="s">
        <v>19</v>
      </c>
      <c r="N2920">
        <v>32</v>
      </c>
      <c r="O2920" s="4">
        <v>9.837962962962962E-4</v>
      </c>
      <c r="P2920">
        <v>4</v>
      </c>
    </row>
    <row r="2921" spans="1:16" x14ac:dyDescent="0.3">
      <c r="A2921">
        <v>2920</v>
      </c>
      <c r="B2921" s="1" t="s">
        <v>31</v>
      </c>
      <c r="C2921" s="2">
        <v>44247</v>
      </c>
      <c r="D2921">
        <v>2</v>
      </c>
      <c r="E2921" s="1" t="s">
        <v>38</v>
      </c>
      <c r="F2921">
        <v>3</v>
      </c>
      <c r="G2921">
        <v>20</v>
      </c>
      <c r="H2921" s="1" t="s">
        <v>32</v>
      </c>
      <c r="I2921" s="3">
        <v>0.63299768518518518</v>
      </c>
      <c r="J2921">
        <v>15</v>
      </c>
      <c r="K2921" s="1" t="s">
        <v>26</v>
      </c>
      <c r="L2921" s="1" t="s">
        <v>19</v>
      </c>
      <c r="M2921" s="1" t="s">
        <v>19</v>
      </c>
      <c r="N2921">
        <v>33</v>
      </c>
      <c r="O2921" s="4">
        <v>1.1805555555555556E-3</v>
      </c>
      <c r="P2921">
        <v>4</v>
      </c>
    </row>
    <row r="2922" spans="1:16" x14ac:dyDescent="0.3">
      <c r="A2922">
        <v>2921</v>
      </c>
      <c r="B2922" s="1" t="s">
        <v>20</v>
      </c>
      <c r="C2922" s="2">
        <v>44247</v>
      </c>
      <c r="D2922">
        <v>2</v>
      </c>
      <c r="E2922" s="1" t="s">
        <v>38</v>
      </c>
      <c r="F2922">
        <v>3</v>
      </c>
      <c r="G2922">
        <v>20</v>
      </c>
      <c r="H2922" s="1" t="s">
        <v>32</v>
      </c>
      <c r="I2922" s="3">
        <v>0.63400462962962967</v>
      </c>
      <c r="J2922">
        <v>15</v>
      </c>
      <c r="K2922" s="1" t="s">
        <v>25</v>
      </c>
      <c r="L2922" s="1" t="s">
        <v>19</v>
      </c>
      <c r="M2922" s="1" t="s">
        <v>19</v>
      </c>
      <c r="N2922">
        <v>30</v>
      </c>
      <c r="O2922" s="4">
        <v>4.0509259259259257E-3</v>
      </c>
      <c r="P2922">
        <v>3</v>
      </c>
    </row>
    <row r="2923" spans="1:16" x14ac:dyDescent="0.3">
      <c r="A2923">
        <v>2922</v>
      </c>
      <c r="B2923" s="1" t="s">
        <v>23</v>
      </c>
      <c r="C2923" s="2">
        <v>44247</v>
      </c>
      <c r="D2923">
        <v>2</v>
      </c>
      <c r="E2923" s="1" t="s">
        <v>38</v>
      </c>
      <c r="F2923">
        <v>3</v>
      </c>
      <c r="G2923">
        <v>20</v>
      </c>
      <c r="H2923" s="1" t="s">
        <v>32</v>
      </c>
      <c r="I2923" s="3">
        <v>0.63400462962962967</v>
      </c>
      <c r="J2923">
        <v>15</v>
      </c>
      <c r="K2923" s="1" t="s">
        <v>28</v>
      </c>
      <c r="L2923" s="1" t="s">
        <v>19</v>
      </c>
      <c r="M2923" s="1" t="s">
        <v>19</v>
      </c>
      <c r="N2923">
        <v>36</v>
      </c>
      <c r="O2923" s="4">
        <v>3.7731481481481483E-3</v>
      </c>
      <c r="P2923">
        <v>4</v>
      </c>
    </row>
    <row r="2924" spans="1:16" x14ac:dyDescent="0.3">
      <c r="A2924">
        <v>2923</v>
      </c>
      <c r="B2924" s="1" t="s">
        <v>31</v>
      </c>
      <c r="C2924" s="2">
        <v>44247</v>
      </c>
      <c r="D2924">
        <v>2</v>
      </c>
      <c r="E2924" s="1" t="s">
        <v>38</v>
      </c>
      <c r="F2924">
        <v>3</v>
      </c>
      <c r="G2924">
        <v>20</v>
      </c>
      <c r="H2924" s="1" t="s">
        <v>32</v>
      </c>
      <c r="I2924" s="3">
        <v>0.64</v>
      </c>
      <c r="J2924">
        <v>15</v>
      </c>
      <c r="K2924" s="1" t="s">
        <v>21</v>
      </c>
      <c r="L2924" s="1" t="s">
        <v>19</v>
      </c>
      <c r="M2924" s="1" t="s">
        <v>19</v>
      </c>
      <c r="N2924">
        <v>16</v>
      </c>
      <c r="O2924" s="4">
        <v>3.0092592592592593E-3</v>
      </c>
      <c r="P2924">
        <v>4</v>
      </c>
    </row>
    <row r="2925" spans="1:16" x14ac:dyDescent="0.3">
      <c r="A2925">
        <v>2924</v>
      </c>
      <c r="B2925" s="1" t="s">
        <v>23</v>
      </c>
      <c r="C2925" s="2">
        <v>44247</v>
      </c>
      <c r="D2925">
        <v>2</v>
      </c>
      <c r="E2925" s="1" t="s">
        <v>38</v>
      </c>
      <c r="F2925">
        <v>3</v>
      </c>
      <c r="G2925">
        <v>20</v>
      </c>
      <c r="H2925" s="1" t="s">
        <v>32</v>
      </c>
      <c r="I2925" s="3">
        <v>0.64</v>
      </c>
      <c r="J2925">
        <v>15</v>
      </c>
      <c r="K2925" s="1" t="s">
        <v>21</v>
      </c>
      <c r="L2925" s="1" t="s">
        <v>19</v>
      </c>
      <c r="M2925" s="1" t="s">
        <v>19</v>
      </c>
      <c r="N2925">
        <v>60</v>
      </c>
      <c r="O2925" s="4">
        <v>3.0902777777777777E-3</v>
      </c>
      <c r="P2925">
        <v>3</v>
      </c>
    </row>
    <row r="2926" spans="1:16" x14ac:dyDescent="0.3">
      <c r="A2926">
        <v>2925</v>
      </c>
      <c r="B2926" s="1" t="s">
        <v>23</v>
      </c>
      <c r="C2926" s="2">
        <v>44247</v>
      </c>
      <c r="D2926">
        <v>2</v>
      </c>
      <c r="E2926" s="1" t="s">
        <v>38</v>
      </c>
      <c r="F2926">
        <v>3</v>
      </c>
      <c r="G2926">
        <v>20</v>
      </c>
      <c r="H2926" s="1" t="s">
        <v>32</v>
      </c>
      <c r="I2926" s="3">
        <v>0.66200231481481486</v>
      </c>
      <c r="J2926">
        <v>15</v>
      </c>
      <c r="K2926" s="1" t="s">
        <v>21</v>
      </c>
      <c r="L2926" s="1" t="s">
        <v>22</v>
      </c>
      <c r="M2926" s="1" t="s">
        <v>22</v>
      </c>
      <c r="N2926"/>
      <c r="O2926" s="4"/>
    </row>
    <row r="2927" spans="1:16" x14ac:dyDescent="0.3">
      <c r="A2927">
        <v>2926</v>
      </c>
      <c r="B2927" s="1" t="s">
        <v>23</v>
      </c>
      <c r="C2927" s="2">
        <v>44247</v>
      </c>
      <c r="D2927">
        <v>2</v>
      </c>
      <c r="E2927" s="1" t="s">
        <v>38</v>
      </c>
      <c r="F2927">
        <v>3</v>
      </c>
      <c r="G2927">
        <v>20</v>
      </c>
      <c r="H2927" s="1" t="s">
        <v>32</v>
      </c>
      <c r="I2927" s="3">
        <v>0.66200231481481486</v>
      </c>
      <c r="J2927">
        <v>15</v>
      </c>
      <c r="K2927" s="1" t="s">
        <v>18</v>
      </c>
      <c r="L2927" s="1" t="s">
        <v>19</v>
      </c>
      <c r="M2927" s="1" t="s">
        <v>19</v>
      </c>
      <c r="N2927">
        <v>42</v>
      </c>
      <c r="O2927" s="4">
        <v>3.425925925925926E-3</v>
      </c>
      <c r="P2927">
        <v>4</v>
      </c>
    </row>
    <row r="2928" spans="1:16" x14ac:dyDescent="0.3">
      <c r="A2928">
        <v>2927</v>
      </c>
      <c r="B2928" s="1" t="s">
        <v>31</v>
      </c>
      <c r="C2928" s="2">
        <v>44247</v>
      </c>
      <c r="D2928">
        <v>2</v>
      </c>
      <c r="E2928" s="1" t="s">
        <v>38</v>
      </c>
      <c r="F2928">
        <v>3</v>
      </c>
      <c r="G2928">
        <v>20</v>
      </c>
      <c r="H2928" s="1" t="s">
        <v>32</v>
      </c>
      <c r="I2928" s="3">
        <v>0.66700231481481487</v>
      </c>
      <c r="J2928">
        <v>16</v>
      </c>
      <c r="K2928" s="1" t="s">
        <v>18</v>
      </c>
      <c r="L2928" s="1" t="s">
        <v>19</v>
      </c>
      <c r="M2928" s="1" t="s">
        <v>19</v>
      </c>
      <c r="N2928">
        <v>58</v>
      </c>
      <c r="O2928" s="4">
        <v>3.9467592592592592E-3</v>
      </c>
      <c r="P2928">
        <v>1</v>
      </c>
    </row>
    <row r="2929" spans="1:16" x14ac:dyDescent="0.3">
      <c r="A2929">
        <v>2928</v>
      </c>
      <c r="B2929" s="1" t="s">
        <v>24</v>
      </c>
      <c r="C2929" s="2">
        <v>44247</v>
      </c>
      <c r="D2929">
        <v>2</v>
      </c>
      <c r="E2929" s="1" t="s">
        <v>38</v>
      </c>
      <c r="F2929">
        <v>3</v>
      </c>
      <c r="G2929">
        <v>20</v>
      </c>
      <c r="H2929" s="1" t="s">
        <v>32</v>
      </c>
      <c r="I2929" s="3">
        <v>0.66700231481481487</v>
      </c>
      <c r="J2929">
        <v>16</v>
      </c>
      <c r="K2929" s="1" t="s">
        <v>25</v>
      </c>
      <c r="L2929" s="1" t="s">
        <v>19</v>
      </c>
      <c r="M2929" s="1" t="s">
        <v>22</v>
      </c>
      <c r="N2929">
        <v>44</v>
      </c>
      <c r="O2929" s="4">
        <v>1.5972222222222223E-3</v>
      </c>
      <c r="P2929">
        <v>1</v>
      </c>
    </row>
    <row r="2930" spans="1:16" x14ac:dyDescent="0.3">
      <c r="A2930">
        <v>2929</v>
      </c>
      <c r="B2930" s="1" t="s">
        <v>30</v>
      </c>
      <c r="C2930" s="2">
        <v>44247</v>
      </c>
      <c r="D2930">
        <v>2</v>
      </c>
      <c r="E2930" s="1" t="s">
        <v>38</v>
      </c>
      <c r="F2930">
        <v>3</v>
      </c>
      <c r="G2930">
        <v>20</v>
      </c>
      <c r="H2930" s="1" t="s">
        <v>32</v>
      </c>
      <c r="I2930" s="3">
        <v>0.67400462962962959</v>
      </c>
      <c r="J2930">
        <v>16</v>
      </c>
      <c r="K2930" s="1" t="s">
        <v>28</v>
      </c>
      <c r="L2930" s="1" t="s">
        <v>19</v>
      </c>
      <c r="M2930" s="1" t="s">
        <v>22</v>
      </c>
      <c r="N2930">
        <v>72</v>
      </c>
      <c r="O2930" s="4">
        <v>1.7708333333333332E-3</v>
      </c>
      <c r="P2930">
        <v>1</v>
      </c>
    </row>
    <row r="2931" spans="1:16" x14ac:dyDescent="0.3">
      <c r="A2931">
        <v>2930</v>
      </c>
      <c r="B2931" s="1" t="s">
        <v>23</v>
      </c>
      <c r="C2931" s="2">
        <v>44247</v>
      </c>
      <c r="D2931">
        <v>2</v>
      </c>
      <c r="E2931" s="1" t="s">
        <v>38</v>
      </c>
      <c r="F2931">
        <v>3</v>
      </c>
      <c r="G2931">
        <v>20</v>
      </c>
      <c r="H2931" s="1" t="s">
        <v>32</v>
      </c>
      <c r="I2931" s="3">
        <v>0.67400462962962959</v>
      </c>
      <c r="J2931">
        <v>16</v>
      </c>
      <c r="K2931" s="1" t="s">
        <v>28</v>
      </c>
      <c r="L2931" s="1" t="s">
        <v>19</v>
      </c>
      <c r="M2931" s="1" t="s">
        <v>19</v>
      </c>
      <c r="N2931">
        <v>13</v>
      </c>
      <c r="O2931" s="4">
        <v>2.7430555555555554E-3</v>
      </c>
      <c r="P2931">
        <v>4</v>
      </c>
    </row>
    <row r="2932" spans="1:16" x14ac:dyDescent="0.3">
      <c r="A2932">
        <v>2931</v>
      </c>
      <c r="B2932" s="1" t="s">
        <v>27</v>
      </c>
      <c r="C2932" s="2">
        <v>44247</v>
      </c>
      <c r="D2932">
        <v>2</v>
      </c>
      <c r="E2932" s="1" t="s">
        <v>38</v>
      </c>
      <c r="F2932">
        <v>3</v>
      </c>
      <c r="G2932">
        <v>20</v>
      </c>
      <c r="H2932" s="1" t="s">
        <v>32</v>
      </c>
      <c r="I2932" s="3">
        <v>0.67700231481481477</v>
      </c>
      <c r="J2932">
        <v>16</v>
      </c>
      <c r="K2932" s="1" t="s">
        <v>28</v>
      </c>
      <c r="L2932" s="1" t="s">
        <v>19</v>
      </c>
      <c r="M2932" s="1" t="s">
        <v>19</v>
      </c>
      <c r="N2932">
        <v>113</v>
      </c>
      <c r="O2932" s="4">
        <v>2.4421296296296296E-3</v>
      </c>
      <c r="P2932">
        <v>4</v>
      </c>
    </row>
    <row r="2933" spans="1:16" x14ac:dyDescent="0.3">
      <c r="A2933">
        <v>2932</v>
      </c>
      <c r="B2933" s="1" t="s">
        <v>29</v>
      </c>
      <c r="C2933" s="2">
        <v>44247</v>
      </c>
      <c r="D2933">
        <v>2</v>
      </c>
      <c r="E2933" s="1" t="s">
        <v>38</v>
      </c>
      <c r="F2933">
        <v>3</v>
      </c>
      <c r="G2933">
        <v>20</v>
      </c>
      <c r="H2933" s="1" t="s">
        <v>32</v>
      </c>
      <c r="I2933" s="3">
        <v>0.67700231481481477</v>
      </c>
      <c r="J2933">
        <v>16</v>
      </c>
      <c r="K2933" s="1" t="s">
        <v>28</v>
      </c>
      <c r="L2933" s="1" t="s">
        <v>22</v>
      </c>
      <c r="M2933" s="1" t="s">
        <v>22</v>
      </c>
      <c r="N2933"/>
      <c r="O2933" s="4"/>
    </row>
    <row r="2934" spans="1:16" x14ac:dyDescent="0.3">
      <c r="A2934">
        <v>2933</v>
      </c>
      <c r="B2934" s="1" t="s">
        <v>24</v>
      </c>
      <c r="C2934" s="2">
        <v>44247</v>
      </c>
      <c r="D2934">
        <v>2</v>
      </c>
      <c r="E2934" s="1" t="s">
        <v>38</v>
      </c>
      <c r="F2934">
        <v>3</v>
      </c>
      <c r="G2934">
        <v>20</v>
      </c>
      <c r="H2934" s="1" t="s">
        <v>32</v>
      </c>
      <c r="I2934" s="3">
        <v>0.67799768518518522</v>
      </c>
      <c r="J2934">
        <v>16</v>
      </c>
      <c r="K2934" s="1" t="s">
        <v>18</v>
      </c>
      <c r="L2934" s="1" t="s">
        <v>19</v>
      </c>
      <c r="M2934" s="1" t="s">
        <v>19</v>
      </c>
      <c r="N2934">
        <v>51</v>
      </c>
      <c r="O2934" s="4">
        <v>4.5138888888888885E-3</v>
      </c>
      <c r="P2934">
        <v>4</v>
      </c>
    </row>
    <row r="2935" spans="1:16" x14ac:dyDescent="0.3">
      <c r="A2935">
        <v>2934</v>
      </c>
      <c r="B2935" s="1" t="s">
        <v>24</v>
      </c>
      <c r="C2935" s="2">
        <v>44247</v>
      </c>
      <c r="D2935">
        <v>2</v>
      </c>
      <c r="E2935" s="1" t="s">
        <v>38</v>
      </c>
      <c r="F2935">
        <v>3</v>
      </c>
      <c r="G2935">
        <v>20</v>
      </c>
      <c r="H2935" s="1" t="s">
        <v>32</v>
      </c>
      <c r="I2935" s="3">
        <v>0.67799768518518522</v>
      </c>
      <c r="J2935">
        <v>16</v>
      </c>
      <c r="K2935" s="1" t="s">
        <v>18</v>
      </c>
      <c r="L2935" s="1" t="s">
        <v>19</v>
      </c>
      <c r="M2935" s="1" t="s">
        <v>22</v>
      </c>
      <c r="N2935">
        <v>85</v>
      </c>
      <c r="O2935" s="4">
        <v>3.6342592592592594E-3</v>
      </c>
      <c r="P2935">
        <v>1</v>
      </c>
    </row>
    <row r="2936" spans="1:16" x14ac:dyDescent="0.3">
      <c r="A2936">
        <v>2935</v>
      </c>
      <c r="B2936" s="1" t="s">
        <v>23</v>
      </c>
      <c r="C2936" s="2">
        <v>44247</v>
      </c>
      <c r="D2936">
        <v>2</v>
      </c>
      <c r="E2936" s="1" t="s">
        <v>38</v>
      </c>
      <c r="F2936">
        <v>3</v>
      </c>
      <c r="G2936">
        <v>20</v>
      </c>
      <c r="H2936" s="1" t="s">
        <v>32</v>
      </c>
      <c r="I2936" s="3">
        <v>0.68900462962962961</v>
      </c>
      <c r="J2936">
        <v>16</v>
      </c>
      <c r="K2936" s="1" t="s">
        <v>25</v>
      </c>
      <c r="L2936" s="1" t="s">
        <v>19</v>
      </c>
      <c r="M2936" s="1" t="s">
        <v>22</v>
      </c>
      <c r="N2936">
        <v>27</v>
      </c>
      <c r="O2936" s="4">
        <v>4.4444444444444444E-3</v>
      </c>
      <c r="P2936">
        <v>4</v>
      </c>
    </row>
    <row r="2937" spans="1:16" x14ac:dyDescent="0.3">
      <c r="A2937">
        <v>2936</v>
      </c>
      <c r="B2937" s="1" t="s">
        <v>31</v>
      </c>
      <c r="C2937" s="2">
        <v>44247</v>
      </c>
      <c r="D2937">
        <v>2</v>
      </c>
      <c r="E2937" s="1" t="s">
        <v>38</v>
      </c>
      <c r="F2937">
        <v>3</v>
      </c>
      <c r="G2937">
        <v>20</v>
      </c>
      <c r="H2937" s="1" t="s">
        <v>32</v>
      </c>
      <c r="I2937" s="3">
        <v>0.68900462962962961</v>
      </c>
      <c r="J2937">
        <v>16</v>
      </c>
      <c r="K2937" s="1" t="s">
        <v>18</v>
      </c>
      <c r="L2937" s="1" t="s">
        <v>19</v>
      </c>
      <c r="M2937" s="1" t="s">
        <v>19</v>
      </c>
      <c r="N2937">
        <v>75</v>
      </c>
      <c r="O2937" s="4">
        <v>2.3726851851851851E-3</v>
      </c>
      <c r="P2937">
        <v>3</v>
      </c>
    </row>
    <row r="2938" spans="1:16" x14ac:dyDescent="0.3">
      <c r="A2938">
        <v>2937</v>
      </c>
      <c r="B2938" s="1" t="s">
        <v>27</v>
      </c>
      <c r="C2938" s="2">
        <v>44247</v>
      </c>
      <c r="D2938">
        <v>2</v>
      </c>
      <c r="E2938" s="1" t="s">
        <v>38</v>
      </c>
      <c r="F2938">
        <v>3</v>
      </c>
      <c r="G2938">
        <v>20</v>
      </c>
      <c r="H2938" s="1" t="s">
        <v>32</v>
      </c>
      <c r="I2938" s="3">
        <v>0.70299768518518524</v>
      </c>
      <c r="J2938">
        <v>16</v>
      </c>
      <c r="K2938" s="1" t="s">
        <v>18</v>
      </c>
      <c r="L2938" s="1" t="s">
        <v>19</v>
      </c>
      <c r="M2938" s="1" t="s">
        <v>19</v>
      </c>
      <c r="N2938">
        <v>63</v>
      </c>
      <c r="O2938" s="4">
        <v>3.8541666666666668E-3</v>
      </c>
      <c r="P2938">
        <v>2</v>
      </c>
    </row>
    <row r="2939" spans="1:16" x14ac:dyDescent="0.3">
      <c r="A2939">
        <v>2938</v>
      </c>
      <c r="B2939" s="1" t="s">
        <v>31</v>
      </c>
      <c r="C2939" s="2">
        <v>44247</v>
      </c>
      <c r="D2939">
        <v>2</v>
      </c>
      <c r="E2939" s="1" t="s">
        <v>38</v>
      </c>
      <c r="F2939">
        <v>3</v>
      </c>
      <c r="G2939">
        <v>20</v>
      </c>
      <c r="H2939" s="1" t="s">
        <v>32</v>
      </c>
      <c r="I2939" s="3">
        <v>0.70299768518518524</v>
      </c>
      <c r="J2939">
        <v>16</v>
      </c>
      <c r="K2939" s="1" t="s">
        <v>26</v>
      </c>
      <c r="L2939" s="1" t="s">
        <v>22</v>
      </c>
      <c r="M2939" s="1" t="s">
        <v>22</v>
      </c>
      <c r="N2939"/>
      <c r="O2939" s="4"/>
    </row>
    <row r="2940" spans="1:16" x14ac:dyDescent="0.3">
      <c r="A2940">
        <v>2939</v>
      </c>
      <c r="B2940" s="1" t="s">
        <v>15</v>
      </c>
      <c r="C2940" s="2">
        <v>44247</v>
      </c>
      <c r="D2940">
        <v>2</v>
      </c>
      <c r="E2940" s="1" t="s">
        <v>38</v>
      </c>
      <c r="F2940">
        <v>3</v>
      </c>
      <c r="G2940">
        <v>20</v>
      </c>
      <c r="H2940" s="1" t="s">
        <v>32</v>
      </c>
      <c r="I2940" s="3">
        <v>0.72599537037037032</v>
      </c>
      <c r="J2940">
        <v>17</v>
      </c>
      <c r="K2940" s="1" t="s">
        <v>25</v>
      </c>
      <c r="L2940" s="1" t="s">
        <v>19</v>
      </c>
      <c r="M2940" s="1" t="s">
        <v>19</v>
      </c>
      <c r="N2940">
        <v>22</v>
      </c>
      <c r="O2940" s="4">
        <v>5.9027777777777778E-4</v>
      </c>
      <c r="P2940">
        <v>3</v>
      </c>
    </row>
    <row r="2941" spans="1:16" x14ac:dyDescent="0.3">
      <c r="A2941">
        <v>2940</v>
      </c>
      <c r="B2941" s="1" t="s">
        <v>20</v>
      </c>
      <c r="C2941" s="2">
        <v>44247</v>
      </c>
      <c r="D2941">
        <v>2</v>
      </c>
      <c r="E2941" s="1" t="s">
        <v>38</v>
      </c>
      <c r="F2941">
        <v>3</v>
      </c>
      <c r="G2941">
        <v>20</v>
      </c>
      <c r="H2941" s="1" t="s">
        <v>32</v>
      </c>
      <c r="I2941" s="3">
        <v>0.72599537037037032</v>
      </c>
      <c r="J2941">
        <v>17</v>
      </c>
      <c r="K2941" s="1" t="s">
        <v>18</v>
      </c>
      <c r="L2941" s="1" t="s">
        <v>22</v>
      </c>
      <c r="M2941" s="1" t="s">
        <v>22</v>
      </c>
      <c r="N2941"/>
      <c r="O2941" s="4"/>
    </row>
    <row r="2942" spans="1:16" x14ac:dyDescent="0.3">
      <c r="A2942">
        <v>2941</v>
      </c>
      <c r="B2942" s="1" t="s">
        <v>23</v>
      </c>
      <c r="C2942" s="2">
        <v>44247</v>
      </c>
      <c r="D2942">
        <v>2</v>
      </c>
      <c r="E2942" s="1" t="s">
        <v>38</v>
      </c>
      <c r="F2942">
        <v>3</v>
      </c>
      <c r="G2942">
        <v>20</v>
      </c>
      <c r="H2942" s="1" t="s">
        <v>32</v>
      </c>
      <c r="I2942" s="3">
        <v>0.74799768518518517</v>
      </c>
      <c r="J2942">
        <v>17</v>
      </c>
      <c r="K2942" s="1" t="s">
        <v>26</v>
      </c>
      <c r="L2942" s="1" t="s">
        <v>19</v>
      </c>
      <c r="M2942" s="1" t="s">
        <v>22</v>
      </c>
      <c r="N2942">
        <v>106</v>
      </c>
      <c r="O2942" s="4">
        <v>2.6041666666666665E-3</v>
      </c>
      <c r="P2942">
        <v>3</v>
      </c>
    </row>
    <row r="2943" spans="1:16" x14ac:dyDescent="0.3">
      <c r="A2943">
        <v>2942</v>
      </c>
      <c r="B2943" s="1" t="s">
        <v>24</v>
      </c>
      <c r="C2943" s="2">
        <v>44247</v>
      </c>
      <c r="D2943">
        <v>2</v>
      </c>
      <c r="E2943" s="1" t="s">
        <v>38</v>
      </c>
      <c r="F2943">
        <v>3</v>
      </c>
      <c r="G2943">
        <v>20</v>
      </c>
      <c r="H2943" s="1" t="s">
        <v>32</v>
      </c>
      <c r="I2943" s="3">
        <v>0.74799768518518517</v>
      </c>
      <c r="J2943">
        <v>17</v>
      </c>
      <c r="K2943" s="1" t="s">
        <v>28</v>
      </c>
      <c r="L2943" s="1" t="s">
        <v>19</v>
      </c>
      <c r="M2943" s="1" t="s">
        <v>19</v>
      </c>
      <c r="N2943">
        <v>86</v>
      </c>
      <c r="O2943" s="4">
        <v>1.8518518518518519E-3</v>
      </c>
      <c r="P2943">
        <v>4</v>
      </c>
    </row>
    <row r="2944" spans="1:16" x14ac:dyDescent="0.3">
      <c r="A2944">
        <v>2943</v>
      </c>
      <c r="B2944" s="1" t="s">
        <v>23</v>
      </c>
      <c r="C2944" s="2">
        <v>44248</v>
      </c>
      <c r="D2944">
        <v>2</v>
      </c>
      <c r="E2944" s="1" t="s">
        <v>38</v>
      </c>
      <c r="F2944">
        <v>4</v>
      </c>
      <c r="G2944">
        <v>21</v>
      </c>
      <c r="H2944" s="1" t="s">
        <v>33</v>
      </c>
      <c r="I2944" s="3">
        <v>0.41499999999999998</v>
      </c>
      <c r="J2944">
        <v>9</v>
      </c>
      <c r="K2944" s="1" t="s">
        <v>18</v>
      </c>
      <c r="L2944" s="1" t="s">
        <v>19</v>
      </c>
      <c r="M2944" s="1" t="s">
        <v>19</v>
      </c>
      <c r="N2944">
        <v>55</v>
      </c>
      <c r="O2944" s="4">
        <v>4.2129629629629626E-3</v>
      </c>
      <c r="P2944">
        <v>3</v>
      </c>
    </row>
    <row r="2945" spans="1:16" x14ac:dyDescent="0.3">
      <c r="A2945">
        <v>2944</v>
      </c>
      <c r="B2945" s="1" t="s">
        <v>30</v>
      </c>
      <c r="C2945" s="2">
        <v>44248</v>
      </c>
      <c r="D2945">
        <v>2</v>
      </c>
      <c r="E2945" s="1" t="s">
        <v>38</v>
      </c>
      <c r="F2945">
        <v>4</v>
      </c>
      <c r="G2945">
        <v>21</v>
      </c>
      <c r="H2945" s="1" t="s">
        <v>33</v>
      </c>
      <c r="I2945" s="3">
        <v>0.41499999999999998</v>
      </c>
      <c r="J2945">
        <v>9</v>
      </c>
      <c r="K2945" s="1" t="s">
        <v>26</v>
      </c>
      <c r="L2945" s="1" t="s">
        <v>19</v>
      </c>
      <c r="M2945" s="1" t="s">
        <v>19</v>
      </c>
      <c r="N2945">
        <v>74</v>
      </c>
      <c r="O2945" s="4">
        <v>4.6990740740740743E-3</v>
      </c>
      <c r="P2945">
        <v>2</v>
      </c>
    </row>
    <row r="2946" spans="1:16" x14ac:dyDescent="0.3">
      <c r="A2946">
        <v>2945</v>
      </c>
      <c r="B2946" s="1" t="s">
        <v>23</v>
      </c>
      <c r="C2946" s="2">
        <v>44248</v>
      </c>
      <c r="D2946">
        <v>2</v>
      </c>
      <c r="E2946" s="1" t="s">
        <v>38</v>
      </c>
      <c r="F2946">
        <v>4</v>
      </c>
      <c r="G2946">
        <v>21</v>
      </c>
      <c r="H2946" s="1" t="s">
        <v>33</v>
      </c>
      <c r="I2946" s="3">
        <v>0.42499999999999999</v>
      </c>
      <c r="J2946">
        <v>10</v>
      </c>
      <c r="K2946" s="1" t="s">
        <v>26</v>
      </c>
      <c r="L2946" s="1" t="s">
        <v>19</v>
      </c>
      <c r="M2946" s="1" t="s">
        <v>19</v>
      </c>
      <c r="N2946">
        <v>53</v>
      </c>
      <c r="O2946" s="4">
        <v>4.3981481481481484E-3</v>
      </c>
      <c r="P2946">
        <v>5</v>
      </c>
    </row>
    <row r="2947" spans="1:16" x14ac:dyDescent="0.3">
      <c r="A2947">
        <v>2946</v>
      </c>
      <c r="B2947" s="1" t="s">
        <v>29</v>
      </c>
      <c r="C2947" s="2">
        <v>44248</v>
      </c>
      <c r="D2947">
        <v>2</v>
      </c>
      <c r="E2947" s="1" t="s">
        <v>38</v>
      </c>
      <c r="F2947">
        <v>4</v>
      </c>
      <c r="G2947">
        <v>21</v>
      </c>
      <c r="H2947" s="1" t="s">
        <v>33</v>
      </c>
      <c r="I2947" s="3">
        <v>0.42499999999999999</v>
      </c>
      <c r="J2947">
        <v>10</v>
      </c>
      <c r="K2947" s="1" t="s">
        <v>21</v>
      </c>
      <c r="L2947" s="1" t="s">
        <v>19</v>
      </c>
      <c r="M2947" s="1" t="s">
        <v>19</v>
      </c>
      <c r="N2947">
        <v>115</v>
      </c>
      <c r="O2947" s="4">
        <v>1.4467592592592592E-3</v>
      </c>
      <c r="P2947">
        <v>3</v>
      </c>
    </row>
    <row r="2948" spans="1:16" x14ac:dyDescent="0.3">
      <c r="A2948">
        <v>2947</v>
      </c>
      <c r="B2948" s="1" t="s">
        <v>27</v>
      </c>
      <c r="C2948" s="2">
        <v>44248</v>
      </c>
      <c r="D2948">
        <v>2</v>
      </c>
      <c r="E2948" s="1" t="s">
        <v>38</v>
      </c>
      <c r="F2948">
        <v>4</v>
      </c>
      <c r="G2948">
        <v>21</v>
      </c>
      <c r="H2948" s="1" t="s">
        <v>33</v>
      </c>
      <c r="I2948" s="3">
        <v>0.43200231481481483</v>
      </c>
      <c r="J2948">
        <v>10</v>
      </c>
      <c r="K2948" s="1" t="s">
        <v>26</v>
      </c>
      <c r="L2948" s="1" t="s">
        <v>19</v>
      </c>
      <c r="M2948" s="1" t="s">
        <v>19</v>
      </c>
      <c r="N2948">
        <v>29</v>
      </c>
      <c r="O2948" s="4">
        <v>1.0416666666666667E-3</v>
      </c>
      <c r="P2948">
        <v>4</v>
      </c>
    </row>
    <row r="2949" spans="1:16" x14ac:dyDescent="0.3">
      <c r="A2949">
        <v>2948</v>
      </c>
      <c r="B2949" s="1" t="s">
        <v>29</v>
      </c>
      <c r="C2949" s="2">
        <v>44248</v>
      </c>
      <c r="D2949">
        <v>2</v>
      </c>
      <c r="E2949" s="1" t="s">
        <v>38</v>
      </c>
      <c r="F2949">
        <v>4</v>
      </c>
      <c r="G2949">
        <v>21</v>
      </c>
      <c r="H2949" s="1" t="s">
        <v>33</v>
      </c>
      <c r="I2949" s="3">
        <v>0.43200231481481483</v>
      </c>
      <c r="J2949">
        <v>10</v>
      </c>
      <c r="K2949" s="1" t="s">
        <v>25</v>
      </c>
      <c r="L2949" s="1" t="s">
        <v>19</v>
      </c>
      <c r="M2949" s="1" t="s">
        <v>19</v>
      </c>
      <c r="N2949">
        <v>16</v>
      </c>
      <c r="O2949" s="4">
        <v>1.5046296296296296E-3</v>
      </c>
      <c r="P2949">
        <v>4</v>
      </c>
    </row>
    <row r="2950" spans="1:16" x14ac:dyDescent="0.3">
      <c r="A2950">
        <v>2949</v>
      </c>
      <c r="B2950" s="1" t="s">
        <v>30</v>
      </c>
      <c r="C2950" s="2">
        <v>44248</v>
      </c>
      <c r="D2950">
        <v>2</v>
      </c>
      <c r="E2950" s="1" t="s">
        <v>38</v>
      </c>
      <c r="F2950">
        <v>4</v>
      </c>
      <c r="G2950">
        <v>21</v>
      </c>
      <c r="H2950" s="1" t="s">
        <v>33</v>
      </c>
      <c r="I2950" s="3">
        <v>0.46299768518518519</v>
      </c>
      <c r="J2950">
        <v>11</v>
      </c>
      <c r="K2950" s="1" t="s">
        <v>21</v>
      </c>
      <c r="L2950" s="1" t="s">
        <v>19</v>
      </c>
      <c r="M2950" s="1" t="s">
        <v>22</v>
      </c>
      <c r="N2950">
        <v>26</v>
      </c>
      <c r="O2950" s="4">
        <v>2.6041666666666665E-3</v>
      </c>
      <c r="P2950">
        <v>3</v>
      </c>
    </row>
    <row r="2951" spans="1:16" x14ac:dyDescent="0.3">
      <c r="A2951">
        <v>2950</v>
      </c>
      <c r="B2951" s="1" t="s">
        <v>20</v>
      </c>
      <c r="C2951" s="2">
        <v>44248</v>
      </c>
      <c r="D2951">
        <v>2</v>
      </c>
      <c r="E2951" s="1" t="s">
        <v>38</v>
      </c>
      <c r="F2951">
        <v>4</v>
      </c>
      <c r="G2951">
        <v>21</v>
      </c>
      <c r="H2951" s="1" t="s">
        <v>33</v>
      </c>
      <c r="I2951" s="3">
        <v>0.46299768518518519</v>
      </c>
      <c r="J2951">
        <v>11</v>
      </c>
      <c r="K2951" s="1" t="s">
        <v>21</v>
      </c>
      <c r="L2951" s="1" t="s">
        <v>19</v>
      </c>
      <c r="M2951" s="1" t="s">
        <v>19</v>
      </c>
      <c r="N2951">
        <v>71</v>
      </c>
      <c r="O2951" s="4">
        <v>2.650462962962963E-3</v>
      </c>
      <c r="P2951">
        <v>1</v>
      </c>
    </row>
    <row r="2952" spans="1:16" x14ac:dyDescent="0.3">
      <c r="A2952">
        <v>2951</v>
      </c>
      <c r="B2952" s="1" t="s">
        <v>29</v>
      </c>
      <c r="C2952" s="2">
        <v>44248</v>
      </c>
      <c r="D2952">
        <v>2</v>
      </c>
      <c r="E2952" s="1" t="s">
        <v>38</v>
      </c>
      <c r="F2952">
        <v>4</v>
      </c>
      <c r="G2952">
        <v>21</v>
      </c>
      <c r="H2952" s="1" t="s">
        <v>33</v>
      </c>
      <c r="I2952" s="3">
        <v>0.46400462962962963</v>
      </c>
      <c r="J2952">
        <v>11</v>
      </c>
      <c r="K2952" s="1" t="s">
        <v>28</v>
      </c>
      <c r="L2952" s="1" t="s">
        <v>19</v>
      </c>
      <c r="M2952" s="1" t="s">
        <v>19</v>
      </c>
      <c r="N2952">
        <v>109</v>
      </c>
      <c r="O2952" s="4">
        <v>3.1365740740740742E-3</v>
      </c>
      <c r="P2952">
        <v>4</v>
      </c>
    </row>
    <row r="2953" spans="1:16" x14ac:dyDescent="0.3">
      <c r="A2953">
        <v>2952</v>
      </c>
      <c r="B2953" s="1" t="s">
        <v>29</v>
      </c>
      <c r="C2953" s="2">
        <v>44248</v>
      </c>
      <c r="D2953">
        <v>2</v>
      </c>
      <c r="E2953" s="1" t="s">
        <v>38</v>
      </c>
      <c r="F2953">
        <v>4</v>
      </c>
      <c r="G2953">
        <v>21</v>
      </c>
      <c r="H2953" s="1" t="s">
        <v>33</v>
      </c>
      <c r="I2953" s="3">
        <v>0.46400462962962963</v>
      </c>
      <c r="J2953">
        <v>11</v>
      </c>
      <c r="K2953" s="1" t="s">
        <v>21</v>
      </c>
      <c r="L2953" s="1" t="s">
        <v>19</v>
      </c>
      <c r="M2953" s="1" t="s">
        <v>19</v>
      </c>
      <c r="N2953">
        <v>102</v>
      </c>
      <c r="O2953" s="4">
        <v>2.662037037037037E-3</v>
      </c>
      <c r="P2953">
        <v>5</v>
      </c>
    </row>
    <row r="2954" spans="1:16" x14ac:dyDescent="0.3">
      <c r="A2954">
        <v>2953</v>
      </c>
      <c r="B2954" s="1" t="s">
        <v>29</v>
      </c>
      <c r="C2954" s="2">
        <v>44248</v>
      </c>
      <c r="D2954">
        <v>2</v>
      </c>
      <c r="E2954" s="1" t="s">
        <v>38</v>
      </c>
      <c r="F2954">
        <v>4</v>
      </c>
      <c r="G2954">
        <v>21</v>
      </c>
      <c r="H2954" s="1" t="s">
        <v>33</v>
      </c>
      <c r="I2954" s="3">
        <v>0.4670023148148148</v>
      </c>
      <c r="J2954">
        <v>11</v>
      </c>
      <c r="K2954" s="1" t="s">
        <v>25</v>
      </c>
      <c r="L2954" s="1" t="s">
        <v>19</v>
      </c>
      <c r="M2954" s="1" t="s">
        <v>19</v>
      </c>
      <c r="N2954">
        <v>115</v>
      </c>
      <c r="O2954" s="4">
        <v>4.2824074074074075E-4</v>
      </c>
      <c r="P2954">
        <v>4</v>
      </c>
    </row>
    <row r="2955" spans="1:16" x14ac:dyDescent="0.3">
      <c r="A2955">
        <v>2954</v>
      </c>
      <c r="B2955" s="1" t="s">
        <v>15</v>
      </c>
      <c r="C2955" s="2">
        <v>44248</v>
      </c>
      <c r="D2955">
        <v>2</v>
      </c>
      <c r="E2955" s="1" t="s">
        <v>38</v>
      </c>
      <c r="F2955">
        <v>4</v>
      </c>
      <c r="G2955">
        <v>21</v>
      </c>
      <c r="H2955" s="1" t="s">
        <v>33</v>
      </c>
      <c r="I2955" s="3">
        <v>0.4670023148148148</v>
      </c>
      <c r="J2955">
        <v>11</v>
      </c>
      <c r="K2955" s="1" t="s">
        <v>21</v>
      </c>
      <c r="L2955" s="1" t="s">
        <v>19</v>
      </c>
      <c r="M2955" s="1" t="s">
        <v>19</v>
      </c>
      <c r="N2955">
        <v>48</v>
      </c>
      <c r="O2955" s="4">
        <v>1.7013888888888888E-3</v>
      </c>
      <c r="P2955">
        <v>4</v>
      </c>
    </row>
    <row r="2956" spans="1:16" x14ac:dyDescent="0.3">
      <c r="A2956">
        <v>2955</v>
      </c>
      <c r="B2956" s="1" t="s">
        <v>31</v>
      </c>
      <c r="C2956" s="2">
        <v>44248</v>
      </c>
      <c r="D2956">
        <v>2</v>
      </c>
      <c r="E2956" s="1" t="s">
        <v>38</v>
      </c>
      <c r="F2956">
        <v>4</v>
      </c>
      <c r="G2956">
        <v>21</v>
      </c>
      <c r="H2956" s="1" t="s">
        <v>33</v>
      </c>
      <c r="I2956" s="3">
        <v>0.48299768518518521</v>
      </c>
      <c r="J2956">
        <v>11</v>
      </c>
      <c r="K2956" s="1" t="s">
        <v>28</v>
      </c>
      <c r="L2956" s="1" t="s">
        <v>19</v>
      </c>
      <c r="M2956" s="1" t="s">
        <v>19</v>
      </c>
      <c r="N2956">
        <v>41</v>
      </c>
      <c r="O2956" s="4">
        <v>3.0902777777777777E-3</v>
      </c>
      <c r="P2956">
        <v>5</v>
      </c>
    </row>
    <row r="2957" spans="1:16" x14ac:dyDescent="0.3">
      <c r="A2957">
        <v>2956</v>
      </c>
      <c r="B2957" s="1" t="s">
        <v>24</v>
      </c>
      <c r="C2957" s="2">
        <v>44248</v>
      </c>
      <c r="D2957">
        <v>2</v>
      </c>
      <c r="E2957" s="1" t="s">
        <v>38</v>
      </c>
      <c r="F2957">
        <v>4</v>
      </c>
      <c r="G2957">
        <v>21</v>
      </c>
      <c r="H2957" s="1" t="s">
        <v>33</v>
      </c>
      <c r="I2957" s="3">
        <v>0.48299768518518521</v>
      </c>
      <c r="J2957">
        <v>11</v>
      </c>
      <c r="K2957" s="1" t="s">
        <v>21</v>
      </c>
      <c r="L2957" s="1" t="s">
        <v>19</v>
      </c>
      <c r="M2957" s="1" t="s">
        <v>19</v>
      </c>
      <c r="N2957">
        <v>97</v>
      </c>
      <c r="O2957" s="4">
        <v>2.1990740740740742E-3</v>
      </c>
      <c r="P2957">
        <v>4</v>
      </c>
    </row>
    <row r="2958" spans="1:16" x14ac:dyDescent="0.3">
      <c r="A2958">
        <v>2957</v>
      </c>
      <c r="B2958" s="1" t="s">
        <v>30</v>
      </c>
      <c r="C2958" s="2">
        <v>44248</v>
      </c>
      <c r="D2958">
        <v>2</v>
      </c>
      <c r="E2958" s="1" t="s">
        <v>38</v>
      </c>
      <c r="F2958">
        <v>4</v>
      </c>
      <c r="G2958">
        <v>21</v>
      </c>
      <c r="H2958" s="1" t="s">
        <v>33</v>
      </c>
      <c r="I2958" s="3">
        <v>0.48799768518518516</v>
      </c>
      <c r="J2958">
        <v>11</v>
      </c>
      <c r="K2958" s="1" t="s">
        <v>25</v>
      </c>
      <c r="L2958" s="1" t="s">
        <v>19</v>
      </c>
      <c r="M2958" s="1" t="s">
        <v>22</v>
      </c>
      <c r="N2958">
        <v>39</v>
      </c>
      <c r="O2958" s="4">
        <v>2.3379629629629631E-3</v>
      </c>
      <c r="P2958">
        <v>3</v>
      </c>
    </row>
    <row r="2959" spans="1:16" x14ac:dyDescent="0.3">
      <c r="A2959">
        <v>2958</v>
      </c>
      <c r="B2959" s="1" t="s">
        <v>20</v>
      </c>
      <c r="C2959" s="2">
        <v>44248</v>
      </c>
      <c r="D2959">
        <v>2</v>
      </c>
      <c r="E2959" s="1" t="s">
        <v>38</v>
      </c>
      <c r="F2959">
        <v>4</v>
      </c>
      <c r="G2959">
        <v>21</v>
      </c>
      <c r="H2959" s="1" t="s">
        <v>33</v>
      </c>
      <c r="I2959" s="3">
        <v>0.48799768518518516</v>
      </c>
      <c r="J2959">
        <v>11</v>
      </c>
      <c r="K2959" s="1" t="s">
        <v>26</v>
      </c>
      <c r="L2959" s="1" t="s">
        <v>22</v>
      </c>
      <c r="M2959" s="1" t="s">
        <v>22</v>
      </c>
      <c r="N2959"/>
      <c r="O2959" s="4"/>
    </row>
    <row r="2960" spans="1:16" x14ac:dyDescent="0.3">
      <c r="A2960">
        <v>2959</v>
      </c>
      <c r="B2960" s="1" t="s">
        <v>27</v>
      </c>
      <c r="C2960" s="2">
        <v>44248</v>
      </c>
      <c r="D2960">
        <v>2</v>
      </c>
      <c r="E2960" s="1" t="s">
        <v>38</v>
      </c>
      <c r="F2960">
        <v>4</v>
      </c>
      <c r="G2960">
        <v>21</v>
      </c>
      <c r="H2960" s="1" t="s">
        <v>33</v>
      </c>
      <c r="I2960" s="3">
        <v>0.49599537037037039</v>
      </c>
      <c r="J2960">
        <v>11</v>
      </c>
      <c r="K2960" s="1" t="s">
        <v>25</v>
      </c>
      <c r="L2960" s="1" t="s">
        <v>19</v>
      </c>
      <c r="M2960" s="1" t="s">
        <v>19</v>
      </c>
      <c r="N2960">
        <v>73</v>
      </c>
      <c r="O2960" s="4">
        <v>8.4490740740740739E-4</v>
      </c>
      <c r="P2960">
        <v>3</v>
      </c>
    </row>
    <row r="2961" spans="1:16" x14ac:dyDescent="0.3">
      <c r="A2961">
        <v>2960</v>
      </c>
      <c r="B2961" s="1" t="s">
        <v>31</v>
      </c>
      <c r="C2961" s="2">
        <v>44248</v>
      </c>
      <c r="D2961">
        <v>2</v>
      </c>
      <c r="E2961" s="1" t="s">
        <v>38</v>
      </c>
      <c r="F2961">
        <v>4</v>
      </c>
      <c r="G2961">
        <v>21</v>
      </c>
      <c r="H2961" s="1" t="s">
        <v>33</v>
      </c>
      <c r="I2961" s="3">
        <v>0.49599537037037039</v>
      </c>
      <c r="J2961">
        <v>11</v>
      </c>
      <c r="K2961" s="1" t="s">
        <v>18</v>
      </c>
      <c r="L2961" s="1" t="s">
        <v>19</v>
      </c>
      <c r="M2961" s="1" t="s">
        <v>19</v>
      </c>
      <c r="N2961">
        <v>25</v>
      </c>
      <c r="O2961" s="4">
        <v>7.6388888888888893E-4</v>
      </c>
      <c r="P2961">
        <v>1</v>
      </c>
    </row>
    <row r="2962" spans="1:16" x14ac:dyDescent="0.3">
      <c r="A2962">
        <v>2961</v>
      </c>
      <c r="B2962" s="1" t="s">
        <v>20</v>
      </c>
      <c r="C2962" s="2">
        <v>44248</v>
      </c>
      <c r="D2962">
        <v>2</v>
      </c>
      <c r="E2962" s="1" t="s">
        <v>38</v>
      </c>
      <c r="F2962">
        <v>4</v>
      </c>
      <c r="G2962">
        <v>21</v>
      </c>
      <c r="H2962" s="1" t="s">
        <v>33</v>
      </c>
      <c r="I2962" s="3">
        <v>0.51500000000000001</v>
      </c>
      <c r="J2962">
        <v>12</v>
      </c>
      <c r="K2962" s="1" t="s">
        <v>28</v>
      </c>
      <c r="L2962" s="1" t="s">
        <v>19</v>
      </c>
      <c r="M2962" s="1" t="s">
        <v>19</v>
      </c>
      <c r="N2962">
        <v>84</v>
      </c>
      <c r="O2962" s="4">
        <v>2.650462962962963E-3</v>
      </c>
      <c r="P2962">
        <v>3</v>
      </c>
    </row>
    <row r="2963" spans="1:16" x14ac:dyDescent="0.3">
      <c r="A2963">
        <v>2962</v>
      </c>
      <c r="B2963" s="1" t="s">
        <v>20</v>
      </c>
      <c r="C2963" s="2">
        <v>44248</v>
      </c>
      <c r="D2963">
        <v>2</v>
      </c>
      <c r="E2963" s="1" t="s">
        <v>38</v>
      </c>
      <c r="F2963">
        <v>4</v>
      </c>
      <c r="G2963">
        <v>21</v>
      </c>
      <c r="H2963" s="1" t="s">
        <v>33</v>
      </c>
      <c r="I2963" s="3">
        <v>0.51500000000000001</v>
      </c>
      <c r="J2963">
        <v>12</v>
      </c>
      <c r="K2963" s="1" t="s">
        <v>21</v>
      </c>
      <c r="L2963" s="1" t="s">
        <v>19</v>
      </c>
      <c r="M2963" s="1" t="s">
        <v>19</v>
      </c>
      <c r="N2963">
        <v>99</v>
      </c>
      <c r="O2963" s="4">
        <v>1.7939814814814815E-3</v>
      </c>
      <c r="P2963">
        <v>5</v>
      </c>
    </row>
    <row r="2964" spans="1:16" x14ac:dyDescent="0.3">
      <c r="A2964">
        <v>2963</v>
      </c>
      <c r="B2964" s="1" t="s">
        <v>27</v>
      </c>
      <c r="C2964" s="2">
        <v>44248</v>
      </c>
      <c r="D2964">
        <v>2</v>
      </c>
      <c r="E2964" s="1" t="s">
        <v>38</v>
      </c>
      <c r="F2964">
        <v>4</v>
      </c>
      <c r="G2964">
        <v>21</v>
      </c>
      <c r="H2964" s="1" t="s">
        <v>33</v>
      </c>
      <c r="I2964" s="3">
        <v>0.51799768518518519</v>
      </c>
      <c r="J2964">
        <v>12</v>
      </c>
      <c r="K2964" s="1" t="s">
        <v>28</v>
      </c>
      <c r="L2964" s="1" t="s">
        <v>19</v>
      </c>
      <c r="M2964" s="1" t="s">
        <v>19</v>
      </c>
      <c r="N2964">
        <v>108</v>
      </c>
      <c r="O2964" s="4">
        <v>3.7962962962962963E-3</v>
      </c>
      <c r="P2964">
        <v>3</v>
      </c>
    </row>
    <row r="2965" spans="1:16" x14ac:dyDescent="0.3">
      <c r="A2965">
        <v>2964</v>
      </c>
      <c r="B2965" s="1" t="s">
        <v>24</v>
      </c>
      <c r="C2965" s="2">
        <v>44248</v>
      </c>
      <c r="D2965">
        <v>2</v>
      </c>
      <c r="E2965" s="1" t="s">
        <v>38</v>
      </c>
      <c r="F2965">
        <v>4</v>
      </c>
      <c r="G2965">
        <v>21</v>
      </c>
      <c r="H2965" s="1" t="s">
        <v>33</v>
      </c>
      <c r="I2965" s="3">
        <v>0.51799768518518519</v>
      </c>
      <c r="J2965">
        <v>12</v>
      </c>
      <c r="K2965" s="1" t="s">
        <v>25</v>
      </c>
      <c r="L2965" s="1" t="s">
        <v>19</v>
      </c>
      <c r="M2965" s="1" t="s">
        <v>19</v>
      </c>
      <c r="N2965">
        <v>80</v>
      </c>
      <c r="O2965" s="4">
        <v>1.5856481481481481E-3</v>
      </c>
      <c r="P2965">
        <v>4</v>
      </c>
    </row>
    <row r="2966" spans="1:16" x14ac:dyDescent="0.3">
      <c r="A2966">
        <v>2965</v>
      </c>
      <c r="B2966" s="1" t="s">
        <v>20</v>
      </c>
      <c r="C2966" s="2">
        <v>44248</v>
      </c>
      <c r="D2966">
        <v>2</v>
      </c>
      <c r="E2966" s="1" t="s">
        <v>38</v>
      </c>
      <c r="F2966">
        <v>4</v>
      </c>
      <c r="G2966">
        <v>21</v>
      </c>
      <c r="H2966" s="1" t="s">
        <v>33</v>
      </c>
      <c r="I2966" s="3">
        <v>0.54</v>
      </c>
      <c r="J2966">
        <v>12</v>
      </c>
      <c r="K2966" s="1" t="s">
        <v>25</v>
      </c>
      <c r="L2966" s="1" t="s">
        <v>19</v>
      </c>
      <c r="M2966" s="1" t="s">
        <v>19</v>
      </c>
      <c r="N2966">
        <v>77</v>
      </c>
      <c r="O2966" s="4">
        <v>8.6805555555555551E-4</v>
      </c>
      <c r="P2966">
        <v>4</v>
      </c>
    </row>
    <row r="2967" spans="1:16" x14ac:dyDescent="0.3">
      <c r="A2967">
        <v>2966</v>
      </c>
      <c r="B2967" s="1" t="s">
        <v>23</v>
      </c>
      <c r="C2967" s="2">
        <v>44248</v>
      </c>
      <c r="D2967">
        <v>2</v>
      </c>
      <c r="E2967" s="1" t="s">
        <v>38</v>
      </c>
      <c r="F2967">
        <v>4</v>
      </c>
      <c r="G2967">
        <v>21</v>
      </c>
      <c r="H2967" s="1" t="s">
        <v>33</v>
      </c>
      <c r="I2967" s="3">
        <v>0.54</v>
      </c>
      <c r="J2967">
        <v>12</v>
      </c>
      <c r="K2967" s="1" t="s">
        <v>26</v>
      </c>
      <c r="L2967" s="1" t="s">
        <v>19</v>
      </c>
      <c r="M2967" s="1" t="s">
        <v>19</v>
      </c>
      <c r="N2967">
        <v>14</v>
      </c>
      <c r="O2967" s="4">
        <v>1.0532407407407407E-3</v>
      </c>
      <c r="P2967">
        <v>5</v>
      </c>
    </row>
    <row r="2968" spans="1:16" x14ac:dyDescent="0.3">
      <c r="A2968">
        <v>2967</v>
      </c>
      <c r="B2968" s="1" t="s">
        <v>23</v>
      </c>
      <c r="C2968" s="2">
        <v>44248</v>
      </c>
      <c r="D2968">
        <v>2</v>
      </c>
      <c r="E2968" s="1" t="s">
        <v>38</v>
      </c>
      <c r="F2968">
        <v>4</v>
      </c>
      <c r="G2968">
        <v>21</v>
      </c>
      <c r="H2968" s="1" t="s">
        <v>33</v>
      </c>
      <c r="I2968" s="3">
        <v>0.55200231481481477</v>
      </c>
      <c r="J2968">
        <v>13</v>
      </c>
      <c r="K2968" s="1" t="s">
        <v>21</v>
      </c>
      <c r="L2968" s="1" t="s">
        <v>19</v>
      </c>
      <c r="M2968" s="1" t="s">
        <v>22</v>
      </c>
      <c r="N2968">
        <v>69</v>
      </c>
      <c r="O2968" s="4">
        <v>3.5879629629629629E-3</v>
      </c>
      <c r="P2968">
        <v>5</v>
      </c>
    </row>
    <row r="2969" spans="1:16" x14ac:dyDescent="0.3">
      <c r="A2969">
        <v>2968</v>
      </c>
      <c r="B2969" s="1" t="s">
        <v>27</v>
      </c>
      <c r="C2969" s="2">
        <v>44248</v>
      </c>
      <c r="D2969">
        <v>2</v>
      </c>
      <c r="E2969" s="1" t="s">
        <v>38</v>
      </c>
      <c r="F2969">
        <v>4</v>
      </c>
      <c r="G2969">
        <v>21</v>
      </c>
      <c r="H2969" s="1" t="s">
        <v>33</v>
      </c>
      <c r="I2969" s="3">
        <v>0.55200231481481477</v>
      </c>
      <c r="J2969">
        <v>13</v>
      </c>
      <c r="K2969" s="1" t="s">
        <v>18</v>
      </c>
      <c r="L2969" s="1" t="s">
        <v>19</v>
      </c>
      <c r="M2969" s="1" t="s">
        <v>19</v>
      </c>
      <c r="N2969">
        <v>91</v>
      </c>
      <c r="O2969" s="4">
        <v>6.134259259259259E-4</v>
      </c>
      <c r="P2969">
        <v>3</v>
      </c>
    </row>
    <row r="2970" spans="1:16" x14ac:dyDescent="0.3">
      <c r="A2970">
        <v>2969</v>
      </c>
      <c r="B2970" s="1" t="s">
        <v>24</v>
      </c>
      <c r="C2970" s="2">
        <v>44248</v>
      </c>
      <c r="D2970">
        <v>2</v>
      </c>
      <c r="E2970" s="1" t="s">
        <v>38</v>
      </c>
      <c r="F2970">
        <v>4</v>
      </c>
      <c r="G2970">
        <v>21</v>
      </c>
      <c r="H2970" s="1" t="s">
        <v>33</v>
      </c>
      <c r="I2970" s="3">
        <v>0.5659953703703704</v>
      </c>
      <c r="J2970">
        <v>13</v>
      </c>
      <c r="K2970" s="1" t="s">
        <v>25</v>
      </c>
      <c r="L2970" s="1" t="s">
        <v>22</v>
      </c>
      <c r="M2970" s="1" t="s">
        <v>22</v>
      </c>
      <c r="N2970"/>
      <c r="O2970" s="4"/>
    </row>
    <row r="2971" spans="1:16" x14ac:dyDescent="0.3">
      <c r="A2971">
        <v>2970</v>
      </c>
      <c r="B2971" s="1" t="s">
        <v>20</v>
      </c>
      <c r="C2971" s="2">
        <v>44248</v>
      </c>
      <c r="D2971">
        <v>2</v>
      </c>
      <c r="E2971" s="1" t="s">
        <v>38</v>
      </c>
      <c r="F2971">
        <v>4</v>
      </c>
      <c r="G2971">
        <v>21</v>
      </c>
      <c r="H2971" s="1" t="s">
        <v>33</v>
      </c>
      <c r="I2971" s="3">
        <v>0.5659953703703704</v>
      </c>
      <c r="J2971">
        <v>13</v>
      </c>
      <c r="K2971" s="1" t="s">
        <v>25</v>
      </c>
      <c r="L2971" s="1" t="s">
        <v>19</v>
      </c>
      <c r="M2971" s="1" t="s">
        <v>19</v>
      </c>
      <c r="N2971">
        <v>125</v>
      </c>
      <c r="O2971" s="4">
        <v>2.1875000000000002E-3</v>
      </c>
      <c r="P2971">
        <v>1</v>
      </c>
    </row>
    <row r="2972" spans="1:16" x14ac:dyDescent="0.3">
      <c r="A2972">
        <v>2971</v>
      </c>
      <c r="B2972" s="1" t="s">
        <v>20</v>
      </c>
      <c r="C2972" s="2">
        <v>44248</v>
      </c>
      <c r="D2972">
        <v>2</v>
      </c>
      <c r="E2972" s="1" t="s">
        <v>38</v>
      </c>
      <c r="F2972">
        <v>4</v>
      </c>
      <c r="G2972">
        <v>21</v>
      </c>
      <c r="H2972" s="1" t="s">
        <v>33</v>
      </c>
      <c r="I2972" s="3">
        <v>0.58099537037037041</v>
      </c>
      <c r="J2972">
        <v>13</v>
      </c>
      <c r="K2972" s="1" t="s">
        <v>28</v>
      </c>
      <c r="L2972" s="1" t="s">
        <v>19</v>
      </c>
      <c r="M2972" s="1" t="s">
        <v>19</v>
      </c>
      <c r="N2972">
        <v>25</v>
      </c>
      <c r="O2972" s="4">
        <v>4.1666666666666666E-3</v>
      </c>
      <c r="P2972">
        <v>4</v>
      </c>
    </row>
    <row r="2973" spans="1:16" x14ac:dyDescent="0.3">
      <c r="A2973">
        <v>2972</v>
      </c>
      <c r="B2973" s="1" t="s">
        <v>31</v>
      </c>
      <c r="C2973" s="2">
        <v>44248</v>
      </c>
      <c r="D2973">
        <v>2</v>
      </c>
      <c r="E2973" s="1" t="s">
        <v>38</v>
      </c>
      <c r="F2973">
        <v>4</v>
      </c>
      <c r="G2973">
        <v>21</v>
      </c>
      <c r="H2973" s="1" t="s">
        <v>33</v>
      </c>
      <c r="I2973" s="3">
        <v>0.58099537037037041</v>
      </c>
      <c r="J2973">
        <v>13</v>
      </c>
      <c r="K2973" s="1" t="s">
        <v>25</v>
      </c>
      <c r="L2973" s="1" t="s">
        <v>19</v>
      </c>
      <c r="M2973" s="1" t="s">
        <v>19</v>
      </c>
      <c r="N2973">
        <v>60</v>
      </c>
      <c r="O2973" s="4">
        <v>3.2986111111111111E-3</v>
      </c>
      <c r="P2973">
        <v>4</v>
      </c>
    </row>
    <row r="2974" spans="1:16" x14ac:dyDescent="0.3">
      <c r="A2974">
        <v>2973</v>
      </c>
      <c r="B2974" s="1" t="s">
        <v>20</v>
      </c>
      <c r="C2974" s="2">
        <v>44248</v>
      </c>
      <c r="D2974">
        <v>2</v>
      </c>
      <c r="E2974" s="1" t="s">
        <v>38</v>
      </c>
      <c r="F2974">
        <v>4</v>
      </c>
      <c r="G2974">
        <v>21</v>
      </c>
      <c r="H2974" s="1" t="s">
        <v>33</v>
      </c>
      <c r="I2974" s="3">
        <v>0.58299768518518513</v>
      </c>
      <c r="J2974">
        <v>13</v>
      </c>
      <c r="K2974" s="1" t="s">
        <v>21</v>
      </c>
      <c r="L2974" s="1" t="s">
        <v>19</v>
      </c>
      <c r="M2974" s="1" t="s">
        <v>22</v>
      </c>
      <c r="N2974">
        <v>97</v>
      </c>
      <c r="O2974" s="4">
        <v>3.2407407407407406E-3</v>
      </c>
      <c r="P2974">
        <v>3</v>
      </c>
    </row>
    <row r="2975" spans="1:16" x14ac:dyDescent="0.3">
      <c r="A2975">
        <v>2974</v>
      </c>
      <c r="B2975" s="1" t="s">
        <v>31</v>
      </c>
      <c r="C2975" s="2">
        <v>44248</v>
      </c>
      <c r="D2975">
        <v>2</v>
      </c>
      <c r="E2975" s="1" t="s">
        <v>38</v>
      </c>
      <c r="F2975">
        <v>4</v>
      </c>
      <c r="G2975">
        <v>21</v>
      </c>
      <c r="H2975" s="1" t="s">
        <v>33</v>
      </c>
      <c r="I2975" s="3">
        <v>0.58299768518518513</v>
      </c>
      <c r="J2975">
        <v>13</v>
      </c>
      <c r="K2975" s="1" t="s">
        <v>26</v>
      </c>
      <c r="L2975" s="1" t="s">
        <v>19</v>
      </c>
      <c r="M2975" s="1" t="s">
        <v>19</v>
      </c>
      <c r="N2975">
        <v>41</v>
      </c>
      <c r="O2975" s="4">
        <v>3.425925925925926E-3</v>
      </c>
      <c r="P2975">
        <v>1</v>
      </c>
    </row>
    <row r="2976" spans="1:16" x14ac:dyDescent="0.3">
      <c r="A2976">
        <v>2975</v>
      </c>
      <c r="B2976" s="1" t="s">
        <v>23</v>
      </c>
      <c r="C2976" s="2">
        <v>44248</v>
      </c>
      <c r="D2976">
        <v>2</v>
      </c>
      <c r="E2976" s="1" t="s">
        <v>38</v>
      </c>
      <c r="F2976">
        <v>4</v>
      </c>
      <c r="G2976">
        <v>21</v>
      </c>
      <c r="H2976" s="1" t="s">
        <v>33</v>
      </c>
      <c r="I2976" s="3">
        <v>0.60400462962962964</v>
      </c>
      <c r="J2976">
        <v>14</v>
      </c>
      <c r="K2976" s="1" t="s">
        <v>25</v>
      </c>
      <c r="L2976" s="1" t="s">
        <v>22</v>
      </c>
      <c r="M2976" s="1" t="s">
        <v>22</v>
      </c>
      <c r="N2976"/>
      <c r="O2976" s="4"/>
    </row>
    <row r="2977" spans="1:16" x14ac:dyDescent="0.3">
      <c r="A2977">
        <v>2976</v>
      </c>
      <c r="B2977" s="1" t="s">
        <v>24</v>
      </c>
      <c r="C2977" s="2">
        <v>44248</v>
      </c>
      <c r="D2977">
        <v>2</v>
      </c>
      <c r="E2977" s="1" t="s">
        <v>38</v>
      </c>
      <c r="F2977">
        <v>4</v>
      </c>
      <c r="G2977">
        <v>21</v>
      </c>
      <c r="H2977" s="1" t="s">
        <v>33</v>
      </c>
      <c r="I2977" s="3">
        <v>0.60400462962962964</v>
      </c>
      <c r="J2977">
        <v>14</v>
      </c>
      <c r="K2977" s="1" t="s">
        <v>28</v>
      </c>
      <c r="L2977" s="1" t="s">
        <v>19</v>
      </c>
      <c r="M2977" s="1" t="s">
        <v>19</v>
      </c>
      <c r="N2977">
        <v>47</v>
      </c>
      <c r="O2977" s="4">
        <v>4.8495370370370368E-3</v>
      </c>
      <c r="P2977">
        <v>4</v>
      </c>
    </row>
    <row r="2978" spans="1:16" x14ac:dyDescent="0.3">
      <c r="A2978">
        <v>2977</v>
      </c>
      <c r="B2978" s="1" t="s">
        <v>20</v>
      </c>
      <c r="C2978" s="2">
        <v>44248</v>
      </c>
      <c r="D2978">
        <v>2</v>
      </c>
      <c r="E2978" s="1" t="s">
        <v>38</v>
      </c>
      <c r="F2978">
        <v>4</v>
      </c>
      <c r="G2978">
        <v>21</v>
      </c>
      <c r="H2978" s="1" t="s">
        <v>33</v>
      </c>
      <c r="I2978" s="3">
        <v>0.61599537037037033</v>
      </c>
      <c r="J2978">
        <v>14</v>
      </c>
      <c r="K2978" s="1" t="s">
        <v>18</v>
      </c>
      <c r="L2978" s="1" t="s">
        <v>22</v>
      </c>
      <c r="M2978" s="1" t="s">
        <v>22</v>
      </c>
      <c r="N2978"/>
      <c r="O2978" s="4"/>
    </row>
    <row r="2979" spans="1:16" x14ac:dyDescent="0.3">
      <c r="A2979">
        <v>2978</v>
      </c>
      <c r="B2979" s="1" t="s">
        <v>27</v>
      </c>
      <c r="C2979" s="2">
        <v>44248</v>
      </c>
      <c r="D2979">
        <v>2</v>
      </c>
      <c r="E2979" s="1" t="s">
        <v>38</v>
      </c>
      <c r="F2979">
        <v>4</v>
      </c>
      <c r="G2979">
        <v>21</v>
      </c>
      <c r="H2979" s="1" t="s">
        <v>33</v>
      </c>
      <c r="I2979" s="3">
        <v>0.61599537037037033</v>
      </c>
      <c r="J2979">
        <v>14</v>
      </c>
      <c r="K2979" s="1" t="s">
        <v>28</v>
      </c>
      <c r="L2979" s="1" t="s">
        <v>19</v>
      </c>
      <c r="M2979" s="1" t="s">
        <v>19</v>
      </c>
      <c r="N2979">
        <v>82</v>
      </c>
      <c r="O2979" s="4">
        <v>4.5601851851851853E-3</v>
      </c>
      <c r="P2979">
        <v>5</v>
      </c>
    </row>
    <row r="2980" spans="1:16" x14ac:dyDescent="0.3">
      <c r="A2980">
        <v>2979</v>
      </c>
      <c r="B2980" s="1" t="s">
        <v>24</v>
      </c>
      <c r="C2980" s="2">
        <v>44248</v>
      </c>
      <c r="D2980">
        <v>2</v>
      </c>
      <c r="E2980" s="1" t="s">
        <v>38</v>
      </c>
      <c r="F2980">
        <v>4</v>
      </c>
      <c r="G2980">
        <v>21</v>
      </c>
      <c r="H2980" s="1" t="s">
        <v>33</v>
      </c>
      <c r="I2980" s="3">
        <v>0.62400462962962966</v>
      </c>
      <c r="J2980">
        <v>14</v>
      </c>
      <c r="K2980" s="1" t="s">
        <v>26</v>
      </c>
      <c r="L2980" s="1" t="s">
        <v>19</v>
      </c>
      <c r="M2980" s="1" t="s">
        <v>19</v>
      </c>
      <c r="N2980">
        <v>94</v>
      </c>
      <c r="O2980" s="4">
        <v>3.2754629629629631E-3</v>
      </c>
      <c r="P2980">
        <v>4</v>
      </c>
    </row>
    <row r="2981" spans="1:16" x14ac:dyDescent="0.3">
      <c r="A2981">
        <v>2980</v>
      </c>
      <c r="B2981" s="1" t="s">
        <v>20</v>
      </c>
      <c r="C2981" s="2">
        <v>44248</v>
      </c>
      <c r="D2981">
        <v>2</v>
      </c>
      <c r="E2981" s="1" t="s">
        <v>38</v>
      </c>
      <c r="F2981">
        <v>4</v>
      </c>
      <c r="G2981">
        <v>21</v>
      </c>
      <c r="H2981" s="1" t="s">
        <v>33</v>
      </c>
      <c r="I2981" s="3">
        <v>0.62400462962962966</v>
      </c>
      <c r="J2981">
        <v>14</v>
      </c>
      <c r="K2981" s="1" t="s">
        <v>18</v>
      </c>
      <c r="L2981" s="1" t="s">
        <v>19</v>
      </c>
      <c r="M2981" s="1" t="s">
        <v>19</v>
      </c>
      <c r="N2981">
        <v>43</v>
      </c>
      <c r="O2981" s="4">
        <v>3.2754629629629631E-3</v>
      </c>
      <c r="P2981">
        <v>4</v>
      </c>
    </row>
    <row r="2982" spans="1:16" x14ac:dyDescent="0.3">
      <c r="A2982">
        <v>2981</v>
      </c>
      <c r="B2982" s="1" t="s">
        <v>23</v>
      </c>
      <c r="C2982" s="2">
        <v>44248</v>
      </c>
      <c r="D2982">
        <v>2</v>
      </c>
      <c r="E2982" s="1" t="s">
        <v>38</v>
      </c>
      <c r="F2982">
        <v>4</v>
      </c>
      <c r="G2982">
        <v>21</v>
      </c>
      <c r="H2982" s="1" t="s">
        <v>33</v>
      </c>
      <c r="I2982" s="3">
        <v>0.63200231481481484</v>
      </c>
      <c r="J2982">
        <v>15</v>
      </c>
      <c r="K2982" s="1" t="s">
        <v>21</v>
      </c>
      <c r="L2982" s="1" t="s">
        <v>19</v>
      </c>
      <c r="M2982" s="1" t="s">
        <v>19</v>
      </c>
      <c r="N2982">
        <v>27</v>
      </c>
      <c r="O2982" s="4">
        <v>2.8587962962962963E-3</v>
      </c>
      <c r="P2982">
        <v>1</v>
      </c>
    </row>
    <row r="2983" spans="1:16" x14ac:dyDescent="0.3">
      <c r="A2983">
        <v>2982</v>
      </c>
      <c r="B2983" s="1" t="s">
        <v>29</v>
      </c>
      <c r="C2983" s="2">
        <v>44248</v>
      </c>
      <c r="D2983">
        <v>2</v>
      </c>
      <c r="E2983" s="1" t="s">
        <v>38</v>
      </c>
      <c r="F2983">
        <v>4</v>
      </c>
      <c r="G2983">
        <v>21</v>
      </c>
      <c r="H2983" s="1" t="s">
        <v>33</v>
      </c>
      <c r="I2983" s="3">
        <v>0.63200231481481484</v>
      </c>
      <c r="J2983">
        <v>15</v>
      </c>
      <c r="K2983" s="1" t="s">
        <v>21</v>
      </c>
      <c r="L2983" s="1" t="s">
        <v>19</v>
      </c>
      <c r="M2983" s="1" t="s">
        <v>22</v>
      </c>
      <c r="N2983">
        <v>15</v>
      </c>
      <c r="O2983" s="4">
        <v>1.9791666666666668E-3</v>
      </c>
      <c r="P2983">
        <v>3</v>
      </c>
    </row>
    <row r="2984" spans="1:16" x14ac:dyDescent="0.3">
      <c r="A2984">
        <v>2983</v>
      </c>
      <c r="B2984" s="1" t="s">
        <v>27</v>
      </c>
      <c r="C2984" s="2">
        <v>44248</v>
      </c>
      <c r="D2984">
        <v>2</v>
      </c>
      <c r="E2984" s="1" t="s">
        <v>38</v>
      </c>
      <c r="F2984">
        <v>4</v>
      </c>
      <c r="G2984">
        <v>21</v>
      </c>
      <c r="H2984" s="1" t="s">
        <v>33</v>
      </c>
      <c r="I2984" s="3">
        <v>0.65599537037037037</v>
      </c>
      <c r="J2984">
        <v>15</v>
      </c>
      <c r="K2984" s="1" t="s">
        <v>21</v>
      </c>
      <c r="L2984" s="1" t="s">
        <v>19</v>
      </c>
      <c r="M2984" s="1" t="s">
        <v>19</v>
      </c>
      <c r="N2984">
        <v>21</v>
      </c>
      <c r="O2984" s="4">
        <v>9.4907407407407408E-4</v>
      </c>
      <c r="P2984">
        <v>4</v>
      </c>
    </row>
    <row r="2985" spans="1:16" x14ac:dyDescent="0.3">
      <c r="A2985">
        <v>2984</v>
      </c>
      <c r="B2985" s="1" t="s">
        <v>31</v>
      </c>
      <c r="C2985" s="2">
        <v>44248</v>
      </c>
      <c r="D2985">
        <v>2</v>
      </c>
      <c r="E2985" s="1" t="s">
        <v>38</v>
      </c>
      <c r="F2985">
        <v>4</v>
      </c>
      <c r="G2985">
        <v>21</v>
      </c>
      <c r="H2985" s="1" t="s">
        <v>33</v>
      </c>
      <c r="I2985" s="3">
        <v>0.65599537037037037</v>
      </c>
      <c r="J2985">
        <v>15</v>
      </c>
      <c r="K2985" s="1" t="s">
        <v>21</v>
      </c>
      <c r="L2985" s="1" t="s">
        <v>19</v>
      </c>
      <c r="M2985" s="1" t="s">
        <v>19</v>
      </c>
      <c r="N2985">
        <v>30</v>
      </c>
      <c r="O2985" s="4">
        <v>1.2268518518518518E-3</v>
      </c>
      <c r="P2985">
        <v>5</v>
      </c>
    </row>
    <row r="2986" spans="1:16" x14ac:dyDescent="0.3">
      <c r="A2986">
        <v>2985</v>
      </c>
      <c r="B2986" s="1" t="s">
        <v>15</v>
      </c>
      <c r="C2986" s="2">
        <v>44248</v>
      </c>
      <c r="D2986">
        <v>2</v>
      </c>
      <c r="E2986" s="1" t="s">
        <v>38</v>
      </c>
      <c r="F2986">
        <v>4</v>
      </c>
      <c r="G2986">
        <v>21</v>
      </c>
      <c r="H2986" s="1" t="s">
        <v>33</v>
      </c>
      <c r="I2986" s="3">
        <v>0.65700231481481486</v>
      </c>
      <c r="J2986">
        <v>15</v>
      </c>
      <c r="K2986" s="1" t="s">
        <v>26</v>
      </c>
      <c r="L2986" s="1" t="s">
        <v>19</v>
      </c>
      <c r="M2986" s="1" t="s">
        <v>22</v>
      </c>
      <c r="N2986">
        <v>106</v>
      </c>
      <c r="O2986" s="4">
        <v>1.5046296296296296E-3</v>
      </c>
      <c r="P2986">
        <v>1</v>
      </c>
    </row>
    <row r="2987" spans="1:16" x14ac:dyDescent="0.3">
      <c r="A2987">
        <v>2986</v>
      </c>
      <c r="B2987" s="1" t="s">
        <v>27</v>
      </c>
      <c r="C2987" s="2">
        <v>44248</v>
      </c>
      <c r="D2987">
        <v>2</v>
      </c>
      <c r="E2987" s="1" t="s">
        <v>38</v>
      </c>
      <c r="F2987">
        <v>4</v>
      </c>
      <c r="G2987">
        <v>21</v>
      </c>
      <c r="H2987" s="1" t="s">
        <v>33</v>
      </c>
      <c r="I2987" s="3">
        <v>0.65700231481481486</v>
      </c>
      <c r="J2987">
        <v>15</v>
      </c>
      <c r="K2987" s="1" t="s">
        <v>26</v>
      </c>
      <c r="L2987" s="1" t="s">
        <v>19</v>
      </c>
      <c r="M2987" s="1" t="s">
        <v>19</v>
      </c>
      <c r="N2987">
        <v>56</v>
      </c>
      <c r="O2987" s="4">
        <v>3.7152777777777778E-3</v>
      </c>
      <c r="P2987">
        <v>3</v>
      </c>
    </row>
    <row r="2988" spans="1:16" x14ac:dyDescent="0.3">
      <c r="A2988">
        <v>2987</v>
      </c>
      <c r="B2988" s="1" t="s">
        <v>31</v>
      </c>
      <c r="C2988" s="2">
        <v>44248</v>
      </c>
      <c r="D2988">
        <v>2</v>
      </c>
      <c r="E2988" s="1" t="s">
        <v>38</v>
      </c>
      <c r="F2988">
        <v>4</v>
      </c>
      <c r="G2988">
        <v>21</v>
      </c>
      <c r="H2988" s="1" t="s">
        <v>33</v>
      </c>
      <c r="I2988" s="3">
        <v>0.68299768518518522</v>
      </c>
      <c r="J2988">
        <v>16</v>
      </c>
      <c r="K2988" s="1" t="s">
        <v>25</v>
      </c>
      <c r="L2988" s="1" t="s">
        <v>19</v>
      </c>
      <c r="M2988" s="1" t="s">
        <v>19</v>
      </c>
      <c r="N2988">
        <v>100</v>
      </c>
      <c r="O2988" s="4">
        <v>4.5486111111111109E-3</v>
      </c>
      <c r="P2988">
        <v>5</v>
      </c>
    </row>
    <row r="2989" spans="1:16" x14ac:dyDescent="0.3">
      <c r="A2989">
        <v>2988</v>
      </c>
      <c r="B2989" s="1" t="s">
        <v>15</v>
      </c>
      <c r="C2989" s="2">
        <v>44248</v>
      </c>
      <c r="D2989">
        <v>2</v>
      </c>
      <c r="E2989" s="1" t="s">
        <v>38</v>
      </c>
      <c r="F2989">
        <v>4</v>
      </c>
      <c r="G2989">
        <v>21</v>
      </c>
      <c r="H2989" s="1" t="s">
        <v>33</v>
      </c>
      <c r="I2989" s="3">
        <v>0.68299768518518522</v>
      </c>
      <c r="J2989">
        <v>16</v>
      </c>
      <c r="K2989" s="1" t="s">
        <v>28</v>
      </c>
      <c r="L2989" s="1" t="s">
        <v>19</v>
      </c>
      <c r="M2989" s="1" t="s">
        <v>19</v>
      </c>
      <c r="N2989">
        <v>48</v>
      </c>
      <c r="O2989" s="4">
        <v>4.0046296296296297E-3</v>
      </c>
      <c r="P2989">
        <v>3</v>
      </c>
    </row>
    <row r="2990" spans="1:16" x14ac:dyDescent="0.3">
      <c r="A2990">
        <v>2989</v>
      </c>
      <c r="B2990" s="1" t="s">
        <v>27</v>
      </c>
      <c r="C2990" s="2">
        <v>44248</v>
      </c>
      <c r="D2990">
        <v>2</v>
      </c>
      <c r="E2990" s="1" t="s">
        <v>38</v>
      </c>
      <c r="F2990">
        <v>4</v>
      </c>
      <c r="G2990">
        <v>21</v>
      </c>
      <c r="H2990" s="1" t="s">
        <v>33</v>
      </c>
      <c r="I2990" s="3">
        <v>0.70799768518518513</v>
      </c>
      <c r="J2990">
        <v>16</v>
      </c>
      <c r="K2990" s="1" t="s">
        <v>28</v>
      </c>
      <c r="L2990" s="1" t="s">
        <v>19</v>
      </c>
      <c r="M2990" s="1" t="s">
        <v>19</v>
      </c>
      <c r="N2990">
        <v>74</v>
      </c>
      <c r="O2990" s="4">
        <v>2.5115740740740741E-3</v>
      </c>
      <c r="P2990">
        <v>5</v>
      </c>
    </row>
    <row r="2991" spans="1:16" x14ac:dyDescent="0.3">
      <c r="A2991">
        <v>2990</v>
      </c>
      <c r="B2991" s="1" t="s">
        <v>23</v>
      </c>
      <c r="C2991" s="2">
        <v>44248</v>
      </c>
      <c r="D2991">
        <v>2</v>
      </c>
      <c r="E2991" s="1" t="s">
        <v>38</v>
      </c>
      <c r="F2991">
        <v>4</v>
      </c>
      <c r="G2991">
        <v>21</v>
      </c>
      <c r="H2991" s="1" t="s">
        <v>33</v>
      </c>
      <c r="I2991" s="3">
        <v>0.70799768518518513</v>
      </c>
      <c r="J2991">
        <v>16</v>
      </c>
      <c r="K2991" s="1" t="s">
        <v>26</v>
      </c>
      <c r="L2991" s="1" t="s">
        <v>19</v>
      </c>
      <c r="M2991" s="1" t="s">
        <v>19</v>
      </c>
      <c r="N2991">
        <v>100</v>
      </c>
      <c r="O2991" s="4">
        <v>2.7777777777777779E-3</v>
      </c>
      <c r="P2991">
        <v>1</v>
      </c>
    </row>
    <row r="2992" spans="1:16" x14ac:dyDescent="0.3">
      <c r="A2992">
        <v>2991</v>
      </c>
      <c r="B2992" s="1" t="s">
        <v>15</v>
      </c>
      <c r="C2992" s="2">
        <v>44248</v>
      </c>
      <c r="D2992">
        <v>2</v>
      </c>
      <c r="E2992" s="1" t="s">
        <v>38</v>
      </c>
      <c r="F2992">
        <v>4</v>
      </c>
      <c r="G2992">
        <v>21</v>
      </c>
      <c r="H2992" s="1" t="s">
        <v>33</v>
      </c>
      <c r="I2992" s="3">
        <v>0.72200231481481481</v>
      </c>
      <c r="J2992">
        <v>17</v>
      </c>
      <c r="K2992" s="1" t="s">
        <v>25</v>
      </c>
      <c r="L2992" s="1" t="s">
        <v>19</v>
      </c>
      <c r="M2992" s="1" t="s">
        <v>22</v>
      </c>
      <c r="N2992">
        <v>90</v>
      </c>
      <c r="O2992" s="4">
        <v>1.8865740740740742E-3</v>
      </c>
      <c r="P2992">
        <v>3</v>
      </c>
    </row>
    <row r="2993" spans="1:16" x14ac:dyDescent="0.3">
      <c r="A2993">
        <v>2992</v>
      </c>
      <c r="B2993" s="1" t="s">
        <v>20</v>
      </c>
      <c r="C2993" s="2">
        <v>44248</v>
      </c>
      <c r="D2993">
        <v>2</v>
      </c>
      <c r="E2993" s="1" t="s">
        <v>38</v>
      </c>
      <c r="F2993">
        <v>4</v>
      </c>
      <c r="G2993">
        <v>21</v>
      </c>
      <c r="H2993" s="1" t="s">
        <v>33</v>
      </c>
      <c r="I2993" s="3">
        <v>0.72200231481481481</v>
      </c>
      <c r="J2993">
        <v>17</v>
      </c>
      <c r="K2993" s="1" t="s">
        <v>21</v>
      </c>
      <c r="L2993" s="1" t="s">
        <v>22</v>
      </c>
      <c r="M2993" s="1" t="s">
        <v>22</v>
      </c>
      <c r="N2993"/>
      <c r="O2993" s="4"/>
    </row>
    <row r="2994" spans="1:16" x14ac:dyDescent="0.3">
      <c r="A2994">
        <v>2993</v>
      </c>
      <c r="B2994" s="1" t="s">
        <v>31</v>
      </c>
      <c r="C2994" s="2">
        <v>44248</v>
      </c>
      <c r="D2994">
        <v>2</v>
      </c>
      <c r="E2994" s="1" t="s">
        <v>38</v>
      </c>
      <c r="F2994">
        <v>4</v>
      </c>
      <c r="G2994">
        <v>21</v>
      </c>
      <c r="H2994" s="1" t="s">
        <v>33</v>
      </c>
      <c r="I2994" s="3">
        <v>0.72299768518518515</v>
      </c>
      <c r="J2994">
        <v>17</v>
      </c>
      <c r="K2994" s="1" t="s">
        <v>25</v>
      </c>
      <c r="L2994" s="1" t="s">
        <v>19</v>
      </c>
      <c r="M2994" s="1" t="s">
        <v>19</v>
      </c>
      <c r="N2994">
        <v>43</v>
      </c>
      <c r="O2994" s="4">
        <v>4.3981481481481484E-3</v>
      </c>
      <c r="P2994">
        <v>5</v>
      </c>
    </row>
    <row r="2995" spans="1:16" x14ac:dyDescent="0.3">
      <c r="A2995">
        <v>2994</v>
      </c>
      <c r="B2995" s="1" t="s">
        <v>29</v>
      </c>
      <c r="C2995" s="2">
        <v>44248</v>
      </c>
      <c r="D2995">
        <v>2</v>
      </c>
      <c r="E2995" s="1" t="s">
        <v>38</v>
      </c>
      <c r="F2995">
        <v>4</v>
      </c>
      <c r="G2995">
        <v>21</v>
      </c>
      <c r="H2995" s="1" t="s">
        <v>33</v>
      </c>
      <c r="I2995" s="3">
        <v>0.72299768518518515</v>
      </c>
      <c r="J2995">
        <v>17</v>
      </c>
      <c r="K2995" s="1" t="s">
        <v>25</v>
      </c>
      <c r="L2995" s="1" t="s">
        <v>19</v>
      </c>
      <c r="M2995" s="1" t="s">
        <v>19</v>
      </c>
      <c r="N2995">
        <v>68</v>
      </c>
      <c r="O2995" s="4">
        <v>3.6226851851851854E-3</v>
      </c>
      <c r="P2995">
        <v>4</v>
      </c>
    </row>
    <row r="2996" spans="1:16" x14ac:dyDescent="0.3">
      <c r="A2996">
        <v>2995</v>
      </c>
      <c r="B2996" s="1" t="s">
        <v>27</v>
      </c>
      <c r="C2996" s="2">
        <v>44248</v>
      </c>
      <c r="D2996">
        <v>2</v>
      </c>
      <c r="E2996" s="1" t="s">
        <v>38</v>
      </c>
      <c r="F2996">
        <v>4</v>
      </c>
      <c r="G2996">
        <v>21</v>
      </c>
      <c r="H2996" s="1" t="s">
        <v>33</v>
      </c>
      <c r="I2996" s="3">
        <v>0.74299768518518516</v>
      </c>
      <c r="J2996">
        <v>17</v>
      </c>
      <c r="K2996" s="1" t="s">
        <v>28</v>
      </c>
      <c r="L2996" s="1" t="s">
        <v>22</v>
      </c>
      <c r="M2996" s="1" t="s">
        <v>22</v>
      </c>
      <c r="N2996"/>
      <c r="O2996" s="4"/>
    </row>
    <row r="2997" spans="1:16" x14ac:dyDescent="0.3">
      <c r="A2997">
        <v>2996</v>
      </c>
      <c r="B2997" s="1" t="s">
        <v>15</v>
      </c>
      <c r="C2997" s="2">
        <v>44248</v>
      </c>
      <c r="D2997">
        <v>2</v>
      </c>
      <c r="E2997" s="1" t="s">
        <v>38</v>
      </c>
      <c r="F2997">
        <v>4</v>
      </c>
      <c r="G2997">
        <v>21</v>
      </c>
      <c r="H2997" s="1" t="s">
        <v>33</v>
      </c>
      <c r="I2997" s="3">
        <v>0.74299768518518516</v>
      </c>
      <c r="J2997">
        <v>17</v>
      </c>
      <c r="K2997" s="1" t="s">
        <v>26</v>
      </c>
      <c r="L2997" s="1" t="s">
        <v>19</v>
      </c>
      <c r="M2997" s="1" t="s">
        <v>19</v>
      </c>
      <c r="N2997">
        <v>65</v>
      </c>
      <c r="O2997" s="4">
        <v>3.6805555555555554E-3</v>
      </c>
      <c r="P2997">
        <v>1</v>
      </c>
    </row>
    <row r="2998" spans="1:16" x14ac:dyDescent="0.3">
      <c r="A2998">
        <v>2997</v>
      </c>
      <c r="B2998" s="1" t="s">
        <v>24</v>
      </c>
      <c r="C2998" s="2">
        <v>44249</v>
      </c>
      <c r="D2998">
        <v>2</v>
      </c>
      <c r="E2998" s="1" t="s">
        <v>38</v>
      </c>
      <c r="F2998">
        <v>4</v>
      </c>
      <c r="G2998">
        <v>22</v>
      </c>
      <c r="H2998" s="1" t="s">
        <v>34</v>
      </c>
      <c r="I2998" s="3">
        <v>0.37799768518518517</v>
      </c>
      <c r="J2998">
        <v>9</v>
      </c>
      <c r="K2998" s="1" t="s">
        <v>26</v>
      </c>
      <c r="L2998" s="1" t="s">
        <v>19</v>
      </c>
      <c r="M2998" s="1" t="s">
        <v>19</v>
      </c>
      <c r="N2998">
        <v>125</v>
      </c>
      <c r="O2998" s="4">
        <v>1.3657407407407407E-3</v>
      </c>
      <c r="P2998">
        <v>5</v>
      </c>
    </row>
    <row r="2999" spans="1:16" x14ac:dyDescent="0.3">
      <c r="A2999">
        <v>2998</v>
      </c>
      <c r="B2999" s="1" t="s">
        <v>29</v>
      </c>
      <c r="C2999" s="2">
        <v>44249</v>
      </c>
      <c r="D2999">
        <v>2</v>
      </c>
      <c r="E2999" s="1" t="s">
        <v>38</v>
      </c>
      <c r="F2999">
        <v>4</v>
      </c>
      <c r="G2999">
        <v>22</v>
      </c>
      <c r="H2999" s="1" t="s">
        <v>34</v>
      </c>
      <c r="I2999" s="3">
        <v>0.37799768518518517</v>
      </c>
      <c r="J2999">
        <v>9</v>
      </c>
      <c r="K2999" s="1" t="s">
        <v>26</v>
      </c>
      <c r="L2999" s="1" t="s">
        <v>19</v>
      </c>
      <c r="M2999" s="1" t="s">
        <v>19</v>
      </c>
      <c r="N2999">
        <v>62</v>
      </c>
      <c r="O2999" s="4">
        <v>3.6226851851851854E-3</v>
      </c>
      <c r="P2999">
        <v>4</v>
      </c>
    </row>
    <row r="3000" spans="1:16" x14ac:dyDescent="0.3">
      <c r="A3000">
        <v>2999</v>
      </c>
      <c r="B3000" s="1" t="s">
        <v>27</v>
      </c>
      <c r="C3000" s="2">
        <v>44249</v>
      </c>
      <c r="D3000">
        <v>2</v>
      </c>
      <c r="E3000" s="1" t="s">
        <v>38</v>
      </c>
      <c r="F3000">
        <v>4</v>
      </c>
      <c r="G3000">
        <v>22</v>
      </c>
      <c r="H3000" s="1" t="s">
        <v>34</v>
      </c>
      <c r="I3000" s="3">
        <v>0.40599537037037037</v>
      </c>
      <c r="J3000">
        <v>9</v>
      </c>
      <c r="K3000" s="1" t="s">
        <v>25</v>
      </c>
      <c r="L3000" s="1" t="s">
        <v>19</v>
      </c>
      <c r="M3000" s="1" t="s">
        <v>19</v>
      </c>
      <c r="N3000">
        <v>24</v>
      </c>
      <c r="O3000" s="4">
        <v>1.5046296296296296E-3</v>
      </c>
      <c r="P3000">
        <v>3</v>
      </c>
    </row>
    <row r="3001" spans="1:16" x14ac:dyDescent="0.3">
      <c r="A3001">
        <v>3000</v>
      </c>
      <c r="B3001" s="1" t="s">
        <v>20</v>
      </c>
      <c r="C3001" s="2">
        <v>44249</v>
      </c>
      <c r="D3001">
        <v>2</v>
      </c>
      <c r="E3001" s="1" t="s">
        <v>38</v>
      </c>
      <c r="F3001">
        <v>4</v>
      </c>
      <c r="G3001">
        <v>22</v>
      </c>
      <c r="H3001" s="1" t="s">
        <v>34</v>
      </c>
      <c r="I3001" s="3">
        <v>0.40599537037037037</v>
      </c>
      <c r="J3001">
        <v>9</v>
      </c>
      <c r="K3001" s="1" t="s">
        <v>28</v>
      </c>
      <c r="L3001" s="1" t="s">
        <v>22</v>
      </c>
      <c r="M3001" s="1" t="s">
        <v>22</v>
      </c>
      <c r="N3001"/>
      <c r="O3001" s="4"/>
    </row>
    <row r="3002" spans="1:16" x14ac:dyDescent="0.3">
      <c r="A3002">
        <v>3001</v>
      </c>
      <c r="B3002" s="1" t="s">
        <v>27</v>
      </c>
      <c r="C3002" s="2">
        <v>44249</v>
      </c>
      <c r="D3002">
        <v>2</v>
      </c>
      <c r="E3002" s="1" t="s">
        <v>38</v>
      </c>
      <c r="F3002">
        <v>4</v>
      </c>
      <c r="G3002">
        <v>22</v>
      </c>
      <c r="H3002" s="1" t="s">
        <v>34</v>
      </c>
      <c r="I3002" s="3">
        <v>0.4670023148148148</v>
      </c>
      <c r="J3002">
        <v>11</v>
      </c>
      <c r="K3002" s="1" t="s">
        <v>28</v>
      </c>
      <c r="L3002" s="1" t="s">
        <v>19</v>
      </c>
      <c r="M3002" s="1" t="s">
        <v>19</v>
      </c>
      <c r="N3002">
        <v>41</v>
      </c>
      <c r="O3002" s="4">
        <v>1.5856481481481481E-3</v>
      </c>
      <c r="P3002">
        <v>4</v>
      </c>
    </row>
    <row r="3003" spans="1:16" x14ac:dyDescent="0.3">
      <c r="A3003">
        <v>3002</v>
      </c>
      <c r="B3003" s="1" t="s">
        <v>20</v>
      </c>
      <c r="C3003" s="2">
        <v>44249</v>
      </c>
      <c r="D3003">
        <v>2</v>
      </c>
      <c r="E3003" s="1" t="s">
        <v>38</v>
      </c>
      <c r="F3003">
        <v>4</v>
      </c>
      <c r="G3003">
        <v>22</v>
      </c>
      <c r="H3003" s="1" t="s">
        <v>34</v>
      </c>
      <c r="I3003" s="3">
        <v>0.4670023148148148</v>
      </c>
      <c r="J3003">
        <v>11</v>
      </c>
      <c r="K3003" s="1" t="s">
        <v>28</v>
      </c>
      <c r="L3003" s="1" t="s">
        <v>19</v>
      </c>
      <c r="M3003" s="1" t="s">
        <v>19</v>
      </c>
      <c r="N3003">
        <v>81</v>
      </c>
      <c r="O3003" s="4">
        <v>1.3078703703703703E-3</v>
      </c>
      <c r="P3003">
        <v>3</v>
      </c>
    </row>
    <row r="3004" spans="1:16" x14ac:dyDescent="0.3">
      <c r="A3004">
        <v>3003</v>
      </c>
      <c r="B3004" s="1" t="s">
        <v>15</v>
      </c>
      <c r="C3004" s="2">
        <v>44249</v>
      </c>
      <c r="D3004">
        <v>2</v>
      </c>
      <c r="E3004" s="1" t="s">
        <v>38</v>
      </c>
      <c r="F3004">
        <v>4</v>
      </c>
      <c r="G3004">
        <v>22</v>
      </c>
      <c r="H3004" s="1" t="s">
        <v>34</v>
      </c>
      <c r="I3004" s="3">
        <v>0.4679976851851852</v>
      </c>
      <c r="J3004">
        <v>11</v>
      </c>
      <c r="K3004" s="1" t="s">
        <v>21</v>
      </c>
      <c r="L3004" s="1" t="s">
        <v>19</v>
      </c>
      <c r="M3004" s="1" t="s">
        <v>19</v>
      </c>
      <c r="N3004">
        <v>21</v>
      </c>
      <c r="O3004" s="4">
        <v>3.7962962962962963E-3</v>
      </c>
      <c r="P3004">
        <v>5</v>
      </c>
    </row>
    <row r="3005" spans="1:16" x14ac:dyDescent="0.3">
      <c r="A3005">
        <v>3004</v>
      </c>
      <c r="B3005" s="1" t="s">
        <v>29</v>
      </c>
      <c r="C3005" s="2">
        <v>44249</v>
      </c>
      <c r="D3005">
        <v>2</v>
      </c>
      <c r="E3005" s="1" t="s">
        <v>38</v>
      </c>
      <c r="F3005">
        <v>4</v>
      </c>
      <c r="G3005">
        <v>22</v>
      </c>
      <c r="H3005" s="1" t="s">
        <v>34</v>
      </c>
      <c r="I3005" s="3">
        <v>0.4679976851851852</v>
      </c>
      <c r="J3005">
        <v>11</v>
      </c>
      <c r="K3005" s="1" t="s">
        <v>26</v>
      </c>
      <c r="L3005" s="1" t="s">
        <v>22</v>
      </c>
      <c r="M3005" s="1" t="s">
        <v>22</v>
      </c>
      <c r="N3005"/>
      <c r="O3005" s="4"/>
    </row>
    <row r="3006" spans="1:16" x14ac:dyDescent="0.3">
      <c r="A3006">
        <v>3005</v>
      </c>
      <c r="B3006" s="1" t="s">
        <v>27</v>
      </c>
      <c r="C3006" s="2">
        <v>44249</v>
      </c>
      <c r="D3006">
        <v>2</v>
      </c>
      <c r="E3006" s="1" t="s">
        <v>38</v>
      </c>
      <c r="F3006">
        <v>4</v>
      </c>
      <c r="G3006">
        <v>22</v>
      </c>
      <c r="H3006" s="1" t="s">
        <v>34</v>
      </c>
      <c r="I3006" s="3">
        <v>0.47900462962962964</v>
      </c>
      <c r="J3006">
        <v>11</v>
      </c>
      <c r="K3006" s="1" t="s">
        <v>28</v>
      </c>
      <c r="L3006" s="1" t="s">
        <v>22</v>
      </c>
      <c r="M3006" s="1" t="s">
        <v>22</v>
      </c>
      <c r="N3006"/>
      <c r="O3006" s="4"/>
    </row>
    <row r="3007" spans="1:16" x14ac:dyDescent="0.3">
      <c r="A3007">
        <v>3006</v>
      </c>
      <c r="B3007" s="1" t="s">
        <v>27</v>
      </c>
      <c r="C3007" s="2">
        <v>44249</v>
      </c>
      <c r="D3007">
        <v>2</v>
      </c>
      <c r="E3007" s="1" t="s">
        <v>38</v>
      </c>
      <c r="F3007">
        <v>4</v>
      </c>
      <c r="G3007">
        <v>22</v>
      </c>
      <c r="H3007" s="1" t="s">
        <v>34</v>
      </c>
      <c r="I3007" s="3">
        <v>0.47900462962962964</v>
      </c>
      <c r="J3007">
        <v>11</v>
      </c>
      <c r="K3007" s="1" t="s">
        <v>18</v>
      </c>
      <c r="L3007" s="1" t="s">
        <v>19</v>
      </c>
      <c r="M3007" s="1" t="s">
        <v>19</v>
      </c>
      <c r="N3007">
        <v>42</v>
      </c>
      <c r="O3007" s="4">
        <v>3.1018518518518517E-3</v>
      </c>
      <c r="P3007">
        <v>4</v>
      </c>
    </row>
    <row r="3008" spans="1:16" x14ac:dyDescent="0.3">
      <c r="A3008">
        <v>3007</v>
      </c>
      <c r="B3008" s="1" t="s">
        <v>24</v>
      </c>
      <c r="C3008" s="2">
        <v>44249</v>
      </c>
      <c r="D3008">
        <v>2</v>
      </c>
      <c r="E3008" s="1" t="s">
        <v>38</v>
      </c>
      <c r="F3008">
        <v>4</v>
      </c>
      <c r="G3008">
        <v>22</v>
      </c>
      <c r="H3008" s="1" t="s">
        <v>34</v>
      </c>
      <c r="I3008" s="3">
        <v>0.4990046296296296</v>
      </c>
      <c r="J3008">
        <v>11</v>
      </c>
      <c r="K3008" s="1" t="s">
        <v>28</v>
      </c>
      <c r="L3008" s="1" t="s">
        <v>19</v>
      </c>
      <c r="M3008" s="1" t="s">
        <v>19</v>
      </c>
      <c r="N3008">
        <v>79</v>
      </c>
      <c r="O3008" s="4">
        <v>3.7152777777777778E-3</v>
      </c>
      <c r="P3008">
        <v>5</v>
      </c>
    </row>
    <row r="3009" spans="1:16" x14ac:dyDescent="0.3">
      <c r="A3009">
        <v>3008</v>
      </c>
      <c r="B3009" s="1" t="s">
        <v>24</v>
      </c>
      <c r="C3009" s="2">
        <v>44249</v>
      </c>
      <c r="D3009">
        <v>2</v>
      </c>
      <c r="E3009" s="1" t="s">
        <v>38</v>
      </c>
      <c r="F3009">
        <v>4</v>
      </c>
      <c r="G3009">
        <v>22</v>
      </c>
      <c r="H3009" s="1" t="s">
        <v>34</v>
      </c>
      <c r="I3009" s="3">
        <v>0.4990046296296296</v>
      </c>
      <c r="J3009">
        <v>11</v>
      </c>
      <c r="K3009" s="1" t="s">
        <v>21</v>
      </c>
      <c r="L3009" s="1" t="s">
        <v>19</v>
      </c>
      <c r="M3009" s="1" t="s">
        <v>19</v>
      </c>
      <c r="N3009">
        <v>120</v>
      </c>
      <c r="O3009" s="4">
        <v>3.3912037037037036E-3</v>
      </c>
      <c r="P3009">
        <v>4</v>
      </c>
    </row>
    <row r="3010" spans="1:16" x14ac:dyDescent="0.3">
      <c r="A3010">
        <v>3009</v>
      </c>
      <c r="B3010" s="1" t="s">
        <v>31</v>
      </c>
      <c r="C3010" s="2">
        <v>44249</v>
      </c>
      <c r="D3010">
        <v>2</v>
      </c>
      <c r="E3010" s="1" t="s">
        <v>38</v>
      </c>
      <c r="F3010">
        <v>4</v>
      </c>
      <c r="G3010">
        <v>22</v>
      </c>
      <c r="H3010" s="1" t="s">
        <v>34</v>
      </c>
      <c r="I3010" s="3">
        <v>0.50299768518518517</v>
      </c>
      <c r="J3010">
        <v>12</v>
      </c>
      <c r="K3010" s="1" t="s">
        <v>26</v>
      </c>
      <c r="L3010" s="1" t="s">
        <v>19</v>
      </c>
      <c r="M3010" s="1" t="s">
        <v>19</v>
      </c>
      <c r="N3010">
        <v>10</v>
      </c>
      <c r="O3010" s="4">
        <v>1.7824074074074075E-3</v>
      </c>
      <c r="P3010">
        <v>4</v>
      </c>
    </row>
    <row r="3011" spans="1:16" x14ac:dyDescent="0.3">
      <c r="A3011">
        <v>3010</v>
      </c>
      <c r="B3011" s="1" t="s">
        <v>27</v>
      </c>
      <c r="C3011" s="2">
        <v>44249</v>
      </c>
      <c r="D3011">
        <v>2</v>
      </c>
      <c r="E3011" s="1" t="s">
        <v>38</v>
      </c>
      <c r="F3011">
        <v>4</v>
      </c>
      <c r="G3011">
        <v>22</v>
      </c>
      <c r="H3011" s="1" t="s">
        <v>34</v>
      </c>
      <c r="I3011" s="3">
        <v>0.50299768518518517</v>
      </c>
      <c r="J3011">
        <v>12</v>
      </c>
      <c r="K3011" s="1" t="s">
        <v>28</v>
      </c>
      <c r="L3011" s="1" t="s">
        <v>19</v>
      </c>
      <c r="M3011" s="1" t="s">
        <v>19</v>
      </c>
      <c r="N3011">
        <v>21</v>
      </c>
      <c r="O3011" s="4">
        <v>3.5300925925925925E-3</v>
      </c>
      <c r="P3011">
        <v>1</v>
      </c>
    </row>
    <row r="3012" spans="1:16" x14ac:dyDescent="0.3">
      <c r="A3012">
        <v>3011</v>
      </c>
      <c r="B3012" s="1" t="s">
        <v>15</v>
      </c>
      <c r="C3012" s="2">
        <v>44249</v>
      </c>
      <c r="D3012">
        <v>2</v>
      </c>
      <c r="E3012" s="1" t="s">
        <v>38</v>
      </c>
      <c r="F3012">
        <v>4</v>
      </c>
      <c r="G3012">
        <v>22</v>
      </c>
      <c r="H3012" s="1" t="s">
        <v>34</v>
      </c>
      <c r="I3012" s="3">
        <v>0.54299768518518521</v>
      </c>
      <c r="J3012">
        <v>13</v>
      </c>
      <c r="K3012" s="1" t="s">
        <v>21</v>
      </c>
      <c r="L3012" s="1" t="s">
        <v>19</v>
      </c>
      <c r="M3012" s="1" t="s">
        <v>22</v>
      </c>
      <c r="N3012">
        <v>16</v>
      </c>
      <c r="O3012" s="4">
        <v>2.488425925925926E-3</v>
      </c>
      <c r="P3012">
        <v>5</v>
      </c>
    </row>
    <row r="3013" spans="1:16" x14ac:dyDescent="0.3">
      <c r="A3013">
        <v>3012</v>
      </c>
      <c r="B3013" s="1" t="s">
        <v>29</v>
      </c>
      <c r="C3013" s="2">
        <v>44249</v>
      </c>
      <c r="D3013">
        <v>2</v>
      </c>
      <c r="E3013" s="1" t="s">
        <v>38</v>
      </c>
      <c r="F3013">
        <v>4</v>
      </c>
      <c r="G3013">
        <v>22</v>
      </c>
      <c r="H3013" s="1" t="s">
        <v>34</v>
      </c>
      <c r="I3013" s="3">
        <v>0.54299768518518521</v>
      </c>
      <c r="J3013">
        <v>13</v>
      </c>
      <c r="K3013" s="1" t="s">
        <v>25</v>
      </c>
      <c r="L3013" s="1" t="s">
        <v>19</v>
      </c>
      <c r="M3013" s="1" t="s">
        <v>19</v>
      </c>
      <c r="N3013">
        <v>34</v>
      </c>
      <c r="O3013" s="4">
        <v>4.386574074074074E-3</v>
      </c>
      <c r="P3013">
        <v>5</v>
      </c>
    </row>
    <row r="3014" spans="1:16" x14ac:dyDescent="0.3">
      <c r="A3014">
        <v>3013</v>
      </c>
      <c r="B3014" s="1" t="s">
        <v>15</v>
      </c>
      <c r="C3014" s="2">
        <v>44249</v>
      </c>
      <c r="D3014">
        <v>2</v>
      </c>
      <c r="E3014" s="1" t="s">
        <v>38</v>
      </c>
      <c r="F3014">
        <v>4</v>
      </c>
      <c r="G3014">
        <v>22</v>
      </c>
      <c r="H3014" s="1" t="s">
        <v>34</v>
      </c>
      <c r="I3014" s="3">
        <v>0.55500000000000005</v>
      </c>
      <c r="J3014">
        <v>13</v>
      </c>
      <c r="K3014" s="1" t="s">
        <v>18</v>
      </c>
      <c r="L3014" s="1" t="s">
        <v>19</v>
      </c>
      <c r="M3014" s="1" t="s">
        <v>19</v>
      </c>
      <c r="N3014">
        <v>116</v>
      </c>
      <c r="O3014" s="4">
        <v>4.7800925925925927E-3</v>
      </c>
      <c r="P3014">
        <v>1</v>
      </c>
    </row>
    <row r="3015" spans="1:16" x14ac:dyDescent="0.3">
      <c r="A3015">
        <v>3014</v>
      </c>
      <c r="B3015" s="1" t="s">
        <v>24</v>
      </c>
      <c r="C3015" s="2">
        <v>44249</v>
      </c>
      <c r="D3015">
        <v>2</v>
      </c>
      <c r="E3015" s="1" t="s">
        <v>38</v>
      </c>
      <c r="F3015">
        <v>4</v>
      </c>
      <c r="G3015">
        <v>22</v>
      </c>
      <c r="H3015" s="1" t="s">
        <v>34</v>
      </c>
      <c r="I3015" s="3">
        <v>0.55500000000000005</v>
      </c>
      <c r="J3015">
        <v>13</v>
      </c>
      <c r="K3015" s="1" t="s">
        <v>26</v>
      </c>
      <c r="L3015" s="1" t="s">
        <v>19</v>
      </c>
      <c r="M3015" s="1" t="s">
        <v>19</v>
      </c>
      <c r="N3015">
        <v>28</v>
      </c>
      <c r="O3015" s="4">
        <v>4.4560185185185189E-3</v>
      </c>
      <c r="P3015">
        <v>2</v>
      </c>
    </row>
    <row r="3016" spans="1:16" x14ac:dyDescent="0.3">
      <c r="A3016">
        <v>3015</v>
      </c>
      <c r="B3016" s="1" t="s">
        <v>30</v>
      </c>
      <c r="C3016" s="2">
        <v>44249</v>
      </c>
      <c r="D3016">
        <v>2</v>
      </c>
      <c r="E3016" s="1" t="s">
        <v>38</v>
      </c>
      <c r="F3016">
        <v>4</v>
      </c>
      <c r="G3016">
        <v>22</v>
      </c>
      <c r="H3016" s="1" t="s">
        <v>34</v>
      </c>
      <c r="I3016" s="3">
        <v>0.56299768518518523</v>
      </c>
      <c r="J3016">
        <v>13</v>
      </c>
      <c r="K3016" s="1" t="s">
        <v>21</v>
      </c>
      <c r="L3016" s="1" t="s">
        <v>19</v>
      </c>
      <c r="M3016" s="1" t="s">
        <v>19</v>
      </c>
      <c r="N3016">
        <v>75</v>
      </c>
      <c r="O3016" s="4">
        <v>1.7708333333333332E-3</v>
      </c>
      <c r="P3016">
        <v>3</v>
      </c>
    </row>
    <row r="3017" spans="1:16" x14ac:dyDescent="0.3">
      <c r="A3017">
        <v>3016</v>
      </c>
      <c r="B3017" s="1" t="s">
        <v>30</v>
      </c>
      <c r="C3017" s="2">
        <v>44249</v>
      </c>
      <c r="D3017">
        <v>2</v>
      </c>
      <c r="E3017" s="1" t="s">
        <v>38</v>
      </c>
      <c r="F3017">
        <v>4</v>
      </c>
      <c r="G3017">
        <v>22</v>
      </c>
      <c r="H3017" s="1" t="s">
        <v>34</v>
      </c>
      <c r="I3017" s="3">
        <v>0.56299768518518523</v>
      </c>
      <c r="J3017">
        <v>13</v>
      </c>
      <c r="K3017" s="1" t="s">
        <v>25</v>
      </c>
      <c r="L3017" s="1" t="s">
        <v>22</v>
      </c>
      <c r="M3017" s="1" t="s">
        <v>22</v>
      </c>
      <c r="N3017"/>
      <c r="O3017" s="4"/>
    </row>
    <row r="3018" spans="1:16" x14ac:dyDescent="0.3">
      <c r="A3018">
        <v>3017</v>
      </c>
      <c r="B3018" s="1" t="s">
        <v>29</v>
      </c>
      <c r="C3018" s="2">
        <v>44249</v>
      </c>
      <c r="D3018">
        <v>2</v>
      </c>
      <c r="E3018" s="1" t="s">
        <v>38</v>
      </c>
      <c r="F3018">
        <v>4</v>
      </c>
      <c r="G3018">
        <v>22</v>
      </c>
      <c r="H3018" s="1" t="s">
        <v>34</v>
      </c>
      <c r="I3018" s="3">
        <v>0.58799768518518514</v>
      </c>
      <c r="J3018">
        <v>14</v>
      </c>
      <c r="K3018" s="1" t="s">
        <v>25</v>
      </c>
      <c r="L3018" s="1" t="s">
        <v>19</v>
      </c>
      <c r="M3018" s="1" t="s">
        <v>22</v>
      </c>
      <c r="N3018">
        <v>29</v>
      </c>
      <c r="O3018" s="4">
        <v>2.476851851851852E-3</v>
      </c>
      <c r="P3018">
        <v>2</v>
      </c>
    </row>
    <row r="3019" spans="1:16" x14ac:dyDescent="0.3">
      <c r="A3019">
        <v>3018</v>
      </c>
      <c r="B3019" s="1" t="s">
        <v>27</v>
      </c>
      <c r="C3019" s="2">
        <v>44249</v>
      </c>
      <c r="D3019">
        <v>2</v>
      </c>
      <c r="E3019" s="1" t="s">
        <v>38</v>
      </c>
      <c r="F3019">
        <v>4</v>
      </c>
      <c r="G3019">
        <v>22</v>
      </c>
      <c r="H3019" s="1" t="s">
        <v>34</v>
      </c>
      <c r="I3019" s="3">
        <v>0.58799768518518514</v>
      </c>
      <c r="J3019">
        <v>14</v>
      </c>
      <c r="K3019" s="1" t="s">
        <v>21</v>
      </c>
      <c r="L3019" s="1" t="s">
        <v>22</v>
      </c>
      <c r="M3019" s="1" t="s">
        <v>22</v>
      </c>
      <c r="N3019"/>
      <c r="O3019" s="4"/>
    </row>
    <row r="3020" spans="1:16" x14ac:dyDescent="0.3">
      <c r="A3020">
        <v>3019</v>
      </c>
      <c r="B3020" s="1" t="s">
        <v>20</v>
      </c>
      <c r="C3020" s="2">
        <v>44249</v>
      </c>
      <c r="D3020">
        <v>2</v>
      </c>
      <c r="E3020" s="1" t="s">
        <v>38</v>
      </c>
      <c r="F3020">
        <v>4</v>
      </c>
      <c r="G3020">
        <v>22</v>
      </c>
      <c r="H3020" s="1" t="s">
        <v>34</v>
      </c>
      <c r="I3020" s="3">
        <v>0.60599537037037032</v>
      </c>
      <c r="J3020">
        <v>14</v>
      </c>
      <c r="K3020" s="1" t="s">
        <v>21</v>
      </c>
      <c r="L3020" s="1" t="s">
        <v>22</v>
      </c>
      <c r="M3020" s="1" t="s">
        <v>22</v>
      </c>
      <c r="N3020"/>
      <c r="O3020" s="4"/>
    </row>
    <row r="3021" spans="1:16" x14ac:dyDescent="0.3">
      <c r="A3021">
        <v>3020</v>
      </c>
      <c r="B3021" s="1" t="s">
        <v>31</v>
      </c>
      <c r="C3021" s="2">
        <v>44249</v>
      </c>
      <c r="D3021">
        <v>2</v>
      </c>
      <c r="E3021" s="1" t="s">
        <v>38</v>
      </c>
      <c r="F3021">
        <v>4</v>
      </c>
      <c r="G3021">
        <v>22</v>
      </c>
      <c r="H3021" s="1" t="s">
        <v>34</v>
      </c>
      <c r="I3021" s="3">
        <v>0.60599537037037032</v>
      </c>
      <c r="J3021">
        <v>14</v>
      </c>
      <c r="K3021" s="1" t="s">
        <v>21</v>
      </c>
      <c r="L3021" s="1" t="s">
        <v>19</v>
      </c>
      <c r="M3021" s="1" t="s">
        <v>19</v>
      </c>
      <c r="N3021">
        <v>118</v>
      </c>
      <c r="O3021" s="4">
        <v>1.5162037037037036E-3</v>
      </c>
      <c r="P3021">
        <v>4</v>
      </c>
    </row>
    <row r="3022" spans="1:16" x14ac:dyDescent="0.3">
      <c r="A3022">
        <v>3021</v>
      </c>
      <c r="B3022" s="1" t="s">
        <v>31</v>
      </c>
      <c r="C3022" s="2">
        <v>44249</v>
      </c>
      <c r="D3022">
        <v>2</v>
      </c>
      <c r="E3022" s="1" t="s">
        <v>38</v>
      </c>
      <c r="F3022">
        <v>4</v>
      </c>
      <c r="G3022">
        <v>22</v>
      </c>
      <c r="H3022" s="1" t="s">
        <v>34</v>
      </c>
      <c r="I3022" s="3">
        <v>0.60599537037037032</v>
      </c>
      <c r="J3022">
        <v>14</v>
      </c>
      <c r="K3022" s="1" t="s">
        <v>26</v>
      </c>
      <c r="L3022" s="1" t="s">
        <v>19</v>
      </c>
      <c r="M3022" s="1" t="s">
        <v>19</v>
      </c>
      <c r="N3022">
        <v>87</v>
      </c>
      <c r="O3022" s="4">
        <v>3.5185185185185185E-3</v>
      </c>
      <c r="P3022">
        <v>3</v>
      </c>
    </row>
    <row r="3023" spans="1:16" x14ac:dyDescent="0.3">
      <c r="A3023">
        <v>3022</v>
      </c>
      <c r="B3023" s="1" t="s">
        <v>15</v>
      </c>
      <c r="C3023" s="2">
        <v>44249</v>
      </c>
      <c r="D3023">
        <v>2</v>
      </c>
      <c r="E3023" s="1" t="s">
        <v>38</v>
      </c>
      <c r="F3023">
        <v>4</v>
      </c>
      <c r="G3023">
        <v>22</v>
      </c>
      <c r="H3023" s="1" t="s">
        <v>34</v>
      </c>
      <c r="I3023" s="3">
        <v>0.60599537037037032</v>
      </c>
      <c r="J3023">
        <v>14</v>
      </c>
      <c r="K3023" s="1" t="s">
        <v>28</v>
      </c>
      <c r="L3023" s="1" t="s">
        <v>19</v>
      </c>
      <c r="M3023" s="1" t="s">
        <v>22</v>
      </c>
      <c r="N3023">
        <v>100</v>
      </c>
      <c r="O3023" s="4">
        <v>4.6874999999999998E-3</v>
      </c>
      <c r="P3023">
        <v>3</v>
      </c>
    </row>
    <row r="3024" spans="1:16" x14ac:dyDescent="0.3">
      <c r="A3024">
        <v>3023</v>
      </c>
      <c r="B3024" s="1" t="s">
        <v>20</v>
      </c>
      <c r="C3024" s="2">
        <v>44249</v>
      </c>
      <c r="D3024">
        <v>2</v>
      </c>
      <c r="E3024" s="1" t="s">
        <v>38</v>
      </c>
      <c r="F3024">
        <v>4</v>
      </c>
      <c r="G3024">
        <v>22</v>
      </c>
      <c r="H3024" s="1" t="s">
        <v>34</v>
      </c>
      <c r="I3024" s="3">
        <v>0.63400462962962967</v>
      </c>
      <c r="J3024">
        <v>15</v>
      </c>
      <c r="K3024" s="1" t="s">
        <v>26</v>
      </c>
      <c r="L3024" s="1" t="s">
        <v>19</v>
      </c>
      <c r="M3024" s="1" t="s">
        <v>19</v>
      </c>
      <c r="N3024">
        <v>114</v>
      </c>
      <c r="O3024" s="4">
        <v>3.5300925925925925E-3</v>
      </c>
      <c r="P3024">
        <v>2</v>
      </c>
    </row>
    <row r="3025" spans="1:16" x14ac:dyDescent="0.3">
      <c r="A3025">
        <v>3024</v>
      </c>
      <c r="B3025" s="1" t="s">
        <v>23</v>
      </c>
      <c r="C3025" s="2">
        <v>44249</v>
      </c>
      <c r="D3025">
        <v>2</v>
      </c>
      <c r="E3025" s="1" t="s">
        <v>38</v>
      </c>
      <c r="F3025">
        <v>4</v>
      </c>
      <c r="G3025">
        <v>22</v>
      </c>
      <c r="H3025" s="1" t="s">
        <v>34</v>
      </c>
      <c r="I3025" s="3">
        <v>0.63400462962962967</v>
      </c>
      <c r="J3025">
        <v>15</v>
      </c>
      <c r="K3025" s="1" t="s">
        <v>21</v>
      </c>
      <c r="L3025" s="1" t="s">
        <v>19</v>
      </c>
      <c r="M3025" s="1" t="s">
        <v>19</v>
      </c>
      <c r="N3025">
        <v>69</v>
      </c>
      <c r="O3025" s="4">
        <v>4.0509259259259258E-4</v>
      </c>
      <c r="P3025">
        <v>4</v>
      </c>
    </row>
    <row r="3026" spans="1:16" x14ac:dyDescent="0.3">
      <c r="A3026">
        <v>3025</v>
      </c>
      <c r="B3026" s="1" t="s">
        <v>27</v>
      </c>
      <c r="C3026" s="2">
        <v>44249</v>
      </c>
      <c r="D3026">
        <v>2</v>
      </c>
      <c r="E3026" s="1" t="s">
        <v>38</v>
      </c>
      <c r="F3026">
        <v>4</v>
      </c>
      <c r="G3026">
        <v>22</v>
      </c>
      <c r="H3026" s="1" t="s">
        <v>34</v>
      </c>
      <c r="I3026" s="3">
        <v>0.63799768518518518</v>
      </c>
      <c r="J3026">
        <v>15</v>
      </c>
      <c r="K3026" s="1" t="s">
        <v>26</v>
      </c>
      <c r="L3026" s="1" t="s">
        <v>19</v>
      </c>
      <c r="M3026" s="1" t="s">
        <v>19</v>
      </c>
      <c r="N3026">
        <v>112</v>
      </c>
      <c r="O3026" s="4">
        <v>1.3773148148148147E-3</v>
      </c>
      <c r="P3026">
        <v>3</v>
      </c>
    </row>
    <row r="3027" spans="1:16" x14ac:dyDescent="0.3">
      <c r="A3027">
        <v>3026</v>
      </c>
      <c r="B3027" s="1" t="s">
        <v>31</v>
      </c>
      <c r="C3027" s="2">
        <v>44249</v>
      </c>
      <c r="D3027">
        <v>2</v>
      </c>
      <c r="E3027" s="1" t="s">
        <v>38</v>
      </c>
      <c r="F3027">
        <v>4</v>
      </c>
      <c r="G3027">
        <v>22</v>
      </c>
      <c r="H3027" s="1" t="s">
        <v>34</v>
      </c>
      <c r="I3027" s="3">
        <v>0.63799768518518518</v>
      </c>
      <c r="J3027">
        <v>15</v>
      </c>
      <c r="K3027" s="1" t="s">
        <v>21</v>
      </c>
      <c r="L3027" s="1" t="s">
        <v>22</v>
      </c>
      <c r="M3027" s="1" t="s">
        <v>22</v>
      </c>
      <c r="N3027"/>
      <c r="O3027" s="4"/>
    </row>
    <row r="3028" spans="1:16" x14ac:dyDescent="0.3">
      <c r="A3028">
        <v>3027</v>
      </c>
      <c r="B3028" s="1" t="s">
        <v>23</v>
      </c>
      <c r="C3028" s="2">
        <v>44249</v>
      </c>
      <c r="D3028">
        <v>2</v>
      </c>
      <c r="E3028" s="1" t="s">
        <v>38</v>
      </c>
      <c r="F3028">
        <v>4</v>
      </c>
      <c r="G3028">
        <v>22</v>
      </c>
      <c r="H3028" s="1" t="s">
        <v>34</v>
      </c>
      <c r="I3028" s="3">
        <v>0.65099537037037036</v>
      </c>
      <c r="J3028">
        <v>15</v>
      </c>
      <c r="K3028" s="1" t="s">
        <v>28</v>
      </c>
      <c r="L3028" s="1" t="s">
        <v>19</v>
      </c>
      <c r="M3028" s="1" t="s">
        <v>19</v>
      </c>
      <c r="N3028">
        <v>48</v>
      </c>
      <c r="O3028" s="4">
        <v>1.3194444444444445E-3</v>
      </c>
      <c r="P3028">
        <v>3</v>
      </c>
    </row>
    <row r="3029" spans="1:16" x14ac:dyDescent="0.3">
      <c r="A3029">
        <v>3028</v>
      </c>
      <c r="B3029" s="1" t="s">
        <v>20</v>
      </c>
      <c r="C3029" s="2">
        <v>44249</v>
      </c>
      <c r="D3029">
        <v>2</v>
      </c>
      <c r="E3029" s="1" t="s">
        <v>38</v>
      </c>
      <c r="F3029">
        <v>4</v>
      </c>
      <c r="G3029">
        <v>22</v>
      </c>
      <c r="H3029" s="1" t="s">
        <v>34</v>
      </c>
      <c r="I3029" s="3">
        <v>0.65099537037037036</v>
      </c>
      <c r="J3029">
        <v>15</v>
      </c>
      <c r="K3029" s="1" t="s">
        <v>25</v>
      </c>
      <c r="L3029" s="1" t="s">
        <v>19</v>
      </c>
      <c r="M3029" s="1" t="s">
        <v>19</v>
      </c>
      <c r="N3029">
        <v>92</v>
      </c>
      <c r="O3029" s="4">
        <v>9.9537037037037042E-4</v>
      </c>
      <c r="P3029">
        <v>2</v>
      </c>
    </row>
    <row r="3030" spans="1:16" x14ac:dyDescent="0.3">
      <c r="A3030">
        <v>3029</v>
      </c>
      <c r="B3030" s="1" t="s">
        <v>27</v>
      </c>
      <c r="C3030" s="2">
        <v>44249</v>
      </c>
      <c r="D3030">
        <v>2</v>
      </c>
      <c r="E3030" s="1" t="s">
        <v>38</v>
      </c>
      <c r="F3030">
        <v>4</v>
      </c>
      <c r="G3030">
        <v>22</v>
      </c>
      <c r="H3030" s="1" t="s">
        <v>34</v>
      </c>
      <c r="I3030" s="3">
        <v>0.65099537037037036</v>
      </c>
      <c r="J3030">
        <v>15</v>
      </c>
      <c r="K3030" s="1" t="s">
        <v>28</v>
      </c>
      <c r="L3030" s="1" t="s">
        <v>19</v>
      </c>
      <c r="M3030" s="1" t="s">
        <v>19</v>
      </c>
      <c r="N3030">
        <v>102</v>
      </c>
      <c r="O3030" s="4">
        <v>4.5601851851851853E-3</v>
      </c>
      <c r="P3030">
        <v>4</v>
      </c>
    </row>
    <row r="3031" spans="1:16" x14ac:dyDescent="0.3">
      <c r="A3031">
        <v>3030</v>
      </c>
      <c r="B3031" s="1" t="s">
        <v>30</v>
      </c>
      <c r="C3031" s="2">
        <v>44249</v>
      </c>
      <c r="D3031">
        <v>2</v>
      </c>
      <c r="E3031" s="1" t="s">
        <v>38</v>
      </c>
      <c r="F3031">
        <v>4</v>
      </c>
      <c r="G3031">
        <v>22</v>
      </c>
      <c r="H3031" s="1" t="s">
        <v>34</v>
      </c>
      <c r="I3031" s="3">
        <v>0.65099537037037036</v>
      </c>
      <c r="J3031">
        <v>15</v>
      </c>
      <c r="K3031" s="1" t="s">
        <v>21</v>
      </c>
      <c r="L3031" s="1" t="s">
        <v>19</v>
      </c>
      <c r="M3031" s="1" t="s">
        <v>19</v>
      </c>
      <c r="N3031">
        <v>16</v>
      </c>
      <c r="O3031" s="4">
        <v>4.5254629629629629E-3</v>
      </c>
      <c r="P3031">
        <v>3</v>
      </c>
    </row>
    <row r="3032" spans="1:16" x14ac:dyDescent="0.3">
      <c r="A3032">
        <v>3031</v>
      </c>
      <c r="B3032" s="1" t="s">
        <v>29</v>
      </c>
      <c r="C3032" s="2">
        <v>44249</v>
      </c>
      <c r="D3032">
        <v>2</v>
      </c>
      <c r="E3032" s="1" t="s">
        <v>38</v>
      </c>
      <c r="F3032">
        <v>4</v>
      </c>
      <c r="G3032">
        <v>22</v>
      </c>
      <c r="H3032" s="1" t="s">
        <v>34</v>
      </c>
      <c r="I3032" s="3">
        <v>0.65400462962962957</v>
      </c>
      <c r="J3032">
        <v>15</v>
      </c>
      <c r="K3032" s="1" t="s">
        <v>21</v>
      </c>
      <c r="L3032" s="1" t="s">
        <v>19</v>
      </c>
      <c r="M3032" s="1" t="s">
        <v>19</v>
      </c>
      <c r="N3032">
        <v>58</v>
      </c>
      <c r="O3032" s="4">
        <v>2.0023148148148148E-3</v>
      </c>
      <c r="P3032">
        <v>5</v>
      </c>
    </row>
    <row r="3033" spans="1:16" x14ac:dyDescent="0.3">
      <c r="A3033">
        <v>3032</v>
      </c>
      <c r="B3033" s="1" t="s">
        <v>20</v>
      </c>
      <c r="C3033" s="2">
        <v>44249</v>
      </c>
      <c r="D3033">
        <v>2</v>
      </c>
      <c r="E3033" s="1" t="s">
        <v>38</v>
      </c>
      <c r="F3033">
        <v>4</v>
      </c>
      <c r="G3033">
        <v>22</v>
      </c>
      <c r="H3033" s="1" t="s">
        <v>34</v>
      </c>
      <c r="I3033" s="3">
        <v>0.65400462962962957</v>
      </c>
      <c r="J3033">
        <v>15</v>
      </c>
      <c r="K3033" s="1" t="s">
        <v>18</v>
      </c>
      <c r="L3033" s="1" t="s">
        <v>19</v>
      </c>
      <c r="M3033" s="1" t="s">
        <v>19</v>
      </c>
      <c r="N3033">
        <v>87</v>
      </c>
      <c r="O3033" s="4">
        <v>1.1805555555555556E-3</v>
      </c>
      <c r="P3033">
        <v>5</v>
      </c>
    </row>
    <row r="3034" spans="1:16" x14ac:dyDescent="0.3">
      <c r="A3034">
        <v>3033</v>
      </c>
      <c r="B3034" s="1" t="s">
        <v>29</v>
      </c>
      <c r="C3034" s="2">
        <v>44249</v>
      </c>
      <c r="D3034">
        <v>2</v>
      </c>
      <c r="E3034" s="1" t="s">
        <v>38</v>
      </c>
      <c r="F3034">
        <v>4</v>
      </c>
      <c r="G3034">
        <v>22</v>
      </c>
      <c r="H3034" s="1" t="s">
        <v>34</v>
      </c>
      <c r="I3034" s="3">
        <v>0.65900462962962958</v>
      </c>
      <c r="J3034">
        <v>15</v>
      </c>
      <c r="K3034" s="1" t="s">
        <v>18</v>
      </c>
      <c r="L3034" s="1" t="s">
        <v>19</v>
      </c>
      <c r="M3034" s="1" t="s">
        <v>19</v>
      </c>
      <c r="N3034">
        <v>88</v>
      </c>
      <c r="O3034" s="4">
        <v>8.9120370370370373E-4</v>
      </c>
      <c r="P3034">
        <v>4</v>
      </c>
    </row>
    <row r="3035" spans="1:16" x14ac:dyDescent="0.3">
      <c r="A3035">
        <v>3034</v>
      </c>
      <c r="B3035" s="1" t="s">
        <v>31</v>
      </c>
      <c r="C3035" s="2">
        <v>44249</v>
      </c>
      <c r="D3035">
        <v>2</v>
      </c>
      <c r="E3035" s="1" t="s">
        <v>38</v>
      </c>
      <c r="F3035">
        <v>4</v>
      </c>
      <c r="G3035">
        <v>22</v>
      </c>
      <c r="H3035" s="1" t="s">
        <v>34</v>
      </c>
      <c r="I3035" s="3">
        <v>0.65900462962962958</v>
      </c>
      <c r="J3035">
        <v>15</v>
      </c>
      <c r="K3035" s="1" t="s">
        <v>26</v>
      </c>
      <c r="L3035" s="1" t="s">
        <v>19</v>
      </c>
      <c r="M3035" s="1" t="s">
        <v>19</v>
      </c>
      <c r="N3035">
        <v>59</v>
      </c>
      <c r="O3035" s="4">
        <v>2.5694444444444445E-3</v>
      </c>
      <c r="P3035">
        <v>3</v>
      </c>
    </row>
    <row r="3036" spans="1:16" x14ac:dyDescent="0.3">
      <c r="A3036">
        <v>3035</v>
      </c>
      <c r="B3036" s="1" t="s">
        <v>27</v>
      </c>
      <c r="C3036" s="2">
        <v>44249</v>
      </c>
      <c r="D3036">
        <v>2</v>
      </c>
      <c r="E3036" s="1" t="s">
        <v>38</v>
      </c>
      <c r="F3036">
        <v>4</v>
      </c>
      <c r="G3036">
        <v>22</v>
      </c>
      <c r="H3036" s="1" t="s">
        <v>34</v>
      </c>
      <c r="I3036" s="3">
        <v>0.68500000000000005</v>
      </c>
      <c r="J3036">
        <v>16</v>
      </c>
      <c r="K3036" s="1" t="s">
        <v>28</v>
      </c>
      <c r="L3036" s="1" t="s">
        <v>19</v>
      </c>
      <c r="M3036" s="1" t="s">
        <v>19</v>
      </c>
      <c r="N3036">
        <v>11</v>
      </c>
      <c r="O3036" s="4">
        <v>2.2569444444444442E-3</v>
      </c>
      <c r="P3036">
        <v>3</v>
      </c>
    </row>
    <row r="3037" spans="1:16" x14ac:dyDescent="0.3">
      <c r="A3037">
        <v>3036</v>
      </c>
      <c r="B3037" s="1" t="s">
        <v>29</v>
      </c>
      <c r="C3037" s="2">
        <v>44249</v>
      </c>
      <c r="D3037">
        <v>2</v>
      </c>
      <c r="E3037" s="1" t="s">
        <v>38</v>
      </c>
      <c r="F3037">
        <v>4</v>
      </c>
      <c r="G3037">
        <v>22</v>
      </c>
      <c r="H3037" s="1" t="s">
        <v>34</v>
      </c>
      <c r="I3037" s="3">
        <v>0.68500000000000005</v>
      </c>
      <c r="J3037">
        <v>16</v>
      </c>
      <c r="K3037" s="1" t="s">
        <v>21</v>
      </c>
      <c r="L3037" s="1" t="s">
        <v>19</v>
      </c>
      <c r="M3037" s="1" t="s">
        <v>19</v>
      </c>
      <c r="N3037">
        <v>75</v>
      </c>
      <c r="O3037" s="4">
        <v>4.5486111111111109E-3</v>
      </c>
      <c r="P3037">
        <v>3</v>
      </c>
    </row>
    <row r="3038" spans="1:16" x14ac:dyDescent="0.3">
      <c r="A3038">
        <v>3037</v>
      </c>
      <c r="B3038" s="1" t="s">
        <v>24</v>
      </c>
      <c r="C3038" s="2">
        <v>44249</v>
      </c>
      <c r="D3038">
        <v>2</v>
      </c>
      <c r="E3038" s="1" t="s">
        <v>38</v>
      </c>
      <c r="F3038">
        <v>4</v>
      </c>
      <c r="G3038">
        <v>22</v>
      </c>
      <c r="H3038" s="1" t="s">
        <v>34</v>
      </c>
      <c r="I3038" s="3">
        <v>0.69400462962962961</v>
      </c>
      <c r="J3038">
        <v>16</v>
      </c>
      <c r="K3038" s="1" t="s">
        <v>26</v>
      </c>
      <c r="L3038" s="1" t="s">
        <v>19</v>
      </c>
      <c r="M3038" s="1" t="s">
        <v>19</v>
      </c>
      <c r="N3038">
        <v>64</v>
      </c>
      <c r="O3038" s="4">
        <v>4.5949074074074078E-3</v>
      </c>
      <c r="P3038">
        <v>3</v>
      </c>
    </row>
    <row r="3039" spans="1:16" x14ac:dyDescent="0.3">
      <c r="A3039">
        <v>3038</v>
      </c>
      <c r="B3039" s="1" t="s">
        <v>20</v>
      </c>
      <c r="C3039" s="2">
        <v>44249</v>
      </c>
      <c r="D3039">
        <v>2</v>
      </c>
      <c r="E3039" s="1" t="s">
        <v>38</v>
      </c>
      <c r="F3039">
        <v>4</v>
      </c>
      <c r="G3039">
        <v>22</v>
      </c>
      <c r="H3039" s="1" t="s">
        <v>34</v>
      </c>
      <c r="I3039" s="3">
        <v>0.69400462962962961</v>
      </c>
      <c r="J3039">
        <v>16</v>
      </c>
      <c r="K3039" s="1" t="s">
        <v>28</v>
      </c>
      <c r="L3039" s="1" t="s">
        <v>19</v>
      </c>
      <c r="M3039" s="1" t="s">
        <v>19</v>
      </c>
      <c r="N3039">
        <v>95</v>
      </c>
      <c r="O3039" s="4">
        <v>3.6574074074074074E-3</v>
      </c>
      <c r="P3039">
        <v>1</v>
      </c>
    </row>
    <row r="3040" spans="1:16" x14ac:dyDescent="0.3">
      <c r="A3040">
        <v>3039</v>
      </c>
      <c r="B3040" s="1" t="s">
        <v>30</v>
      </c>
      <c r="C3040" s="2">
        <v>44249</v>
      </c>
      <c r="D3040">
        <v>2</v>
      </c>
      <c r="E3040" s="1" t="s">
        <v>38</v>
      </c>
      <c r="F3040">
        <v>4</v>
      </c>
      <c r="G3040">
        <v>22</v>
      </c>
      <c r="H3040" s="1" t="s">
        <v>34</v>
      </c>
      <c r="I3040" s="3">
        <v>0.70499999999999996</v>
      </c>
      <c r="J3040">
        <v>16</v>
      </c>
      <c r="K3040" s="1" t="s">
        <v>21</v>
      </c>
      <c r="L3040" s="1" t="s">
        <v>19</v>
      </c>
      <c r="M3040" s="1" t="s">
        <v>19</v>
      </c>
      <c r="N3040">
        <v>94</v>
      </c>
      <c r="O3040" s="4">
        <v>3.4953703703703705E-3</v>
      </c>
      <c r="P3040">
        <v>4</v>
      </c>
    </row>
    <row r="3041" spans="1:16" x14ac:dyDescent="0.3">
      <c r="A3041">
        <v>3040</v>
      </c>
      <c r="B3041" s="1" t="s">
        <v>24</v>
      </c>
      <c r="C3041" s="2">
        <v>44249</v>
      </c>
      <c r="D3041">
        <v>2</v>
      </c>
      <c r="E3041" s="1" t="s">
        <v>38</v>
      </c>
      <c r="F3041">
        <v>4</v>
      </c>
      <c r="G3041">
        <v>22</v>
      </c>
      <c r="H3041" s="1" t="s">
        <v>34</v>
      </c>
      <c r="I3041" s="3">
        <v>0.70499999999999996</v>
      </c>
      <c r="J3041">
        <v>16</v>
      </c>
      <c r="K3041" s="1" t="s">
        <v>25</v>
      </c>
      <c r="L3041" s="1" t="s">
        <v>22</v>
      </c>
      <c r="M3041" s="1" t="s">
        <v>22</v>
      </c>
      <c r="N3041"/>
      <c r="O3041" s="4"/>
    </row>
    <row r="3042" spans="1:16" x14ac:dyDescent="0.3">
      <c r="A3042">
        <v>3041</v>
      </c>
      <c r="B3042" s="1" t="s">
        <v>29</v>
      </c>
      <c r="C3042" s="2">
        <v>44249</v>
      </c>
      <c r="D3042">
        <v>2</v>
      </c>
      <c r="E3042" s="1" t="s">
        <v>38</v>
      </c>
      <c r="F3042">
        <v>4</v>
      </c>
      <c r="G3042">
        <v>22</v>
      </c>
      <c r="H3042" s="1" t="s">
        <v>34</v>
      </c>
      <c r="I3042" s="3">
        <v>0.71099537037037042</v>
      </c>
      <c r="J3042">
        <v>17</v>
      </c>
      <c r="K3042" s="1" t="s">
        <v>18</v>
      </c>
      <c r="L3042" s="1" t="s">
        <v>22</v>
      </c>
      <c r="M3042" s="1" t="s">
        <v>22</v>
      </c>
      <c r="N3042"/>
      <c r="O3042" s="4"/>
    </row>
    <row r="3043" spans="1:16" x14ac:dyDescent="0.3">
      <c r="A3043">
        <v>3042</v>
      </c>
      <c r="B3043" s="1" t="s">
        <v>20</v>
      </c>
      <c r="C3043" s="2">
        <v>44249</v>
      </c>
      <c r="D3043">
        <v>2</v>
      </c>
      <c r="E3043" s="1" t="s">
        <v>38</v>
      </c>
      <c r="F3043">
        <v>4</v>
      </c>
      <c r="G3043">
        <v>22</v>
      </c>
      <c r="H3043" s="1" t="s">
        <v>34</v>
      </c>
      <c r="I3043" s="3">
        <v>0.71099537037037042</v>
      </c>
      <c r="J3043">
        <v>17</v>
      </c>
      <c r="K3043" s="1" t="s">
        <v>26</v>
      </c>
      <c r="L3043" s="1" t="s">
        <v>22</v>
      </c>
      <c r="M3043" s="1" t="s">
        <v>22</v>
      </c>
      <c r="N3043"/>
      <c r="O3043" s="4"/>
    </row>
    <row r="3044" spans="1:16" x14ac:dyDescent="0.3">
      <c r="A3044">
        <v>3043</v>
      </c>
      <c r="B3044" s="1" t="s">
        <v>31</v>
      </c>
      <c r="C3044" s="2">
        <v>44249</v>
      </c>
      <c r="D3044">
        <v>2</v>
      </c>
      <c r="E3044" s="1" t="s">
        <v>38</v>
      </c>
      <c r="F3044">
        <v>4</v>
      </c>
      <c r="G3044">
        <v>22</v>
      </c>
      <c r="H3044" s="1" t="s">
        <v>34</v>
      </c>
      <c r="I3044" s="3">
        <v>0.71499999999999997</v>
      </c>
      <c r="J3044">
        <v>17</v>
      </c>
      <c r="K3044" s="1" t="s">
        <v>18</v>
      </c>
      <c r="L3044" s="1" t="s">
        <v>22</v>
      </c>
      <c r="M3044" s="1" t="s">
        <v>22</v>
      </c>
      <c r="N3044"/>
      <c r="O3044" s="4"/>
    </row>
    <row r="3045" spans="1:16" x14ac:dyDescent="0.3">
      <c r="A3045">
        <v>3044</v>
      </c>
      <c r="B3045" s="1" t="s">
        <v>15</v>
      </c>
      <c r="C3045" s="2">
        <v>44249</v>
      </c>
      <c r="D3045">
        <v>2</v>
      </c>
      <c r="E3045" s="1" t="s">
        <v>38</v>
      </c>
      <c r="F3045">
        <v>4</v>
      </c>
      <c r="G3045">
        <v>22</v>
      </c>
      <c r="H3045" s="1" t="s">
        <v>34</v>
      </c>
      <c r="I3045" s="3">
        <v>0.71499999999999997</v>
      </c>
      <c r="J3045">
        <v>17</v>
      </c>
      <c r="K3045" s="1" t="s">
        <v>18</v>
      </c>
      <c r="L3045" s="1" t="s">
        <v>19</v>
      </c>
      <c r="M3045" s="1" t="s">
        <v>19</v>
      </c>
      <c r="N3045">
        <v>41</v>
      </c>
      <c r="O3045" s="4">
        <v>1.4814814814814814E-3</v>
      </c>
      <c r="P3045">
        <v>3</v>
      </c>
    </row>
    <row r="3046" spans="1:16" x14ac:dyDescent="0.3">
      <c r="A3046">
        <v>3045</v>
      </c>
      <c r="B3046" s="1" t="s">
        <v>15</v>
      </c>
      <c r="C3046" s="2">
        <v>44249</v>
      </c>
      <c r="D3046">
        <v>2</v>
      </c>
      <c r="E3046" s="1" t="s">
        <v>38</v>
      </c>
      <c r="F3046">
        <v>4</v>
      </c>
      <c r="G3046">
        <v>22</v>
      </c>
      <c r="H3046" s="1" t="s">
        <v>34</v>
      </c>
      <c r="I3046" s="3">
        <v>0.72200231481481481</v>
      </c>
      <c r="J3046">
        <v>17</v>
      </c>
      <c r="K3046" s="1" t="s">
        <v>26</v>
      </c>
      <c r="L3046" s="1" t="s">
        <v>19</v>
      </c>
      <c r="M3046" s="1" t="s">
        <v>19</v>
      </c>
      <c r="N3046">
        <v>38</v>
      </c>
      <c r="O3046" s="4">
        <v>2.638888888888889E-3</v>
      </c>
      <c r="P3046">
        <v>3</v>
      </c>
    </row>
    <row r="3047" spans="1:16" x14ac:dyDescent="0.3">
      <c r="A3047">
        <v>3046</v>
      </c>
      <c r="B3047" s="1" t="s">
        <v>30</v>
      </c>
      <c r="C3047" s="2">
        <v>44249</v>
      </c>
      <c r="D3047">
        <v>2</v>
      </c>
      <c r="E3047" s="1" t="s">
        <v>38</v>
      </c>
      <c r="F3047">
        <v>4</v>
      </c>
      <c r="G3047">
        <v>22</v>
      </c>
      <c r="H3047" s="1" t="s">
        <v>34</v>
      </c>
      <c r="I3047" s="3">
        <v>0.72200231481481481</v>
      </c>
      <c r="J3047">
        <v>17</v>
      </c>
      <c r="K3047" s="1" t="s">
        <v>28</v>
      </c>
      <c r="L3047" s="1" t="s">
        <v>19</v>
      </c>
      <c r="M3047" s="1" t="s">
        <v>19</v>
      </c>
      <c r="N3047">
        <v>33</v>
      </c>
      <c r="O3047" s="4">
        <v>1.1805555555555556E-3</v>
      </c>
      <c r="P3047">
        <v>5</v>
      </c>
    </row>
    <row r="3048" spans="1:16" x14ac:dyDescent="0.3">
      <c r="A3048">
        <v>3047</v>
      </c>
      <c r="B3048" s="1" t="s">
        <v>31</v>
      </c>
      <c r="C3048" s="2">
        <v>44250</v>
      </c>
      <c r="D3048">
        <v>2</v>
      </c>
      <c r="E3048" s="1" t="s">
        <v>38</v>
      </c>
      <c r="F3048">
        <v>4</v>
      </c>
      <c r="G3048">
        <v>23</v>
      </c>
      <c r="H3048" s="1" t="s">
        <v>35</v>
      </c>
      <c r="I3048" s="3">
        <v>0.37700231481481483</v>
      </c>
      <c r="J3048">
        <v>9</v>
      </c>
      <c r="K3048" s="1" t="s">
        <v>21</v>
      </c>
      <c r="L3048" s="1" t="s">
        <v>19</v>
      </c>
      <c r="M3048" s="1" t="s">
        <v>19</v>
      </c>
      <c r="N3048">
        <v>49</v>
      </c>
      <c r="O3048" s="4">
        <v>7.0601851851851847E-4</v>
      </c>
      <c r="P3048">
        <v>3</v>
      </c>
    </row>
    <row r="3049" spans="1:16" x14ac:dyDescent="0.3">
      <c r="A3049">
        <v>3048</v>
      </c>
      <c r="B3049" s="1" t="s">
        <v>31</v>
      </c>
      <c r="C3049" s="2">
        <v>44250</v>
      </c>
      <c r="D3049">
        <v>2</v>
      </c>
      <c r="E3049" s="1" t="s">
        <v>38</v>
      </c>
      <c r="F3049">
        <v>4</v>
      </c>
      <c r="G3049">
        <v>23</v>
      </c>
      <c r="H3049" s="1" t="s">
        <v>35</v>
      </c>
      <c r="I3049" s="3">
        <v>0.37700231481481483</v>
      </c>
      <c r="J3049">
        <v>9</v>
      </c>
      <c r="K3049" s="1" t="s">
        <v>28</v>
      </c>
      <c r="L3049" s="1" t="s">
        <v>19</v>
      </c>
      <c r="M3049" s="1" t="s">
        <v>19</v>
      </c>
      <c r="N3049">
        <v>97</v>
      </c>
      <c r="O3049" s="4">
        <v>5.3240740740740744E-4</v>
      </c>
      <c r="P3049">
        <v>5</v>
      </c>
    </row>
    <row r="3050" spans="1:16" x14ac:dyDescent="0.3">
      <c r="A3050">
        <v>3049</v>
      </c>
      <c r="B3050" s="1" t="s">
        <v>20</v>
      </c>
      <c r="C3050" s="2">
        <v>44250</v>
      </c>
      <c r="D3050">
        <v>2</v>
      </c>
      <c r="E3050" s="1" t="s">
        <v>38</v>
      </c>
      <c r="F3050">
        <v>4</v>
      </c>
      <c r="G3050">
        <v>23</v>
      </c>
      <c r="H3050" s="1" t="s">
        <v>35</v>
      </c>
      <c r="I3050" s="3">
        <v>0.39099537037037035</v>
      </c>
      <c r="J3050">
        <v>9</v>
      </c>
      <c r="K3050" s="1" t="s">
        <v>25</v>
      </c>
      <c r="L3050" s="1" t="s">
        <v>19</v>
      </c>
      <c r="M3050" s="1" t="s">
        <v>19</v>
      </c>
      <c r="N3050">
        <v>23</v>
      </c>
      <c r="O3050" s="4">
        <v>2.0023148148148148E-3</v>
      </c>
      <c r="P3050">
        <v>3</v>
      </c>
    </row>
    <row r="3051" spans="1:16" x14ac:dyDescent="0.3">
      <c r="A3051">
        <v>3050</v>
      </c>
      <c r="B3051" s="1" t="s">
        <v>29</v>
      </c>
      <c r="C3051" s="2">
        <v>44250</v>
      </c>
      <c r="D3051">
        <v>2</v>
      </c>
      <c r="E3051" s="1" t="s">
        <v>38</v>
      </c>
      <c r="F3051">
        <v>4</v>
      </c>
      <c r="G3051">
        <v>23</v>
      </c>
      <c r="H3051" s="1" t="s">
        <v>35</v>
      </c>
      <c r="I3051" s="3">
        <v>0.39099537037037035</v>
      </c>
      <c r="J3051">
        <v>9</v>
      </c>
      <c r="K3051" s="1" t="s">
        <v>21</v>
      </c>
      <c r="L3051" s="1" t="s">
        <v>19</v>
      </c>
      <c r="M3051" s="1" t="s">
        <v>19</v>
      </c>
      <c r="N3051">
        <v>60</v>
      </c>
      <c r="O3051" s="4">
        <v>4.3518518518518515E-3</v>
      </c>
      <c r="P3051">
        <v>3</v>
      </c>
    </row>
    <row r="3052" spans="1:16" x14ac:dyDescent="0.3">
      <c r="A3052">
        <v>3051</v>
      </c>
      <c r="B3052" s="1" t="s">
        <v>30</v>
      </c>
      <c r="C3052" s="2">
        <v>44250</v>
      </c>
      <c r="D3052">
        <v>2</v>
      </c>
      <c r="E3052" s="1" t="s">
        <v>38</v>
      </c>
      <c r="F3052">
        <v>4</v>
      </c>
      <c r="G3052">
        <v>23</v>
      </c>
      <c r="H3052" s="1" t="s">
        <v>35</v>
      </c>
      <c r="I3052" s="3">
        <v>0.40500000000000003</v>
      </c>
      <c r="J3052">
        <v>9</v>
      </c>
      <c r="K3052" s="1" t="s">
        <v>21</v>
      </c>
      <c r="L3052" s="1" t="s">
        <v>19</v>
      </c>
      <c r="M3052" s="1" t="s">
        <v>19</v>
      </c>
      <c r="N3052">
        <v>48</v>
      </c>
      <c r="O3052" s="4">
        <v>4.4444444444444444E-3</v>
      </c>
      <c r="P3052">
        <v>2</v>
      </c>
    </row>
    <row r="3053" spans="1:16" x14ac:dyDescent="0.3">
      <c r="A3053">
        <v>3052</v>
      </c>
      <c r="B3053" s="1" t="s">
        <v>15</v>
      </c>
      <c r="C3053" s="2">
        <v>44250</v>
      </c>
      <c r="D3053">
        <v>2</v>
      </c>
      <c r="E3053" s="1" t="s">
        <v>38</v>
      </c>
      <c r="F3053">
        <v>4</v>
      </c>
      <c r="G3053">
        <v>23</v>
      </c>
      <c r="H3053" s="1" t="s">
        <v>35</v>
      </c>
      <c r="I3053" s="3">
        <v>0.40500000000000003</v>
      </c>
      <c r="J3053">
        <v>9</v>
      </c>
      <c r="K3053" s="1" t="s">
        <v>18</v>
      </c>
      <c r="L3053" s="1" t="s">
        <v>19</v>
      </c>
      <c r="M3053" s="1" t="s">
        <v>19</v>
      </c>
      <c r="N3053">
        <v>28</v>
      </c>
      <c r="O3053" s="4">
        <v>1.2152777777777778E-3</v>
      </c>
      <c r="P3053">
        <v>4</v>
      </c>
    </row>
    <row r="3054" spans="1:16" x14ac:dyDescent="0.3">
      <c r="A3054">
        <v>3053</v>
      </c>
      <c r="B3054" s="1" t="s">
        <v>30</v>
      </c>
      <c r="C3054" s="2">
        <v>44250</v>
      </c>
      <c r="D3054">
        <v>2</v>
      </c>
      <c r="E3054" s="1" t="s">
        <v>38</v>
      </c>
      <c r="F3054">
        <v>4</v>
      </c>
      <c r="G3054">
        <v>23</v>
      </c>
      <c r="H3054" s="1" t="s">
        <v>35</v>
      </c>
      <c r="I3054" s="3">
        <v>0.43400462962962966</v>
      </c>
      <c r="J3054">
        <v>10</v>
      </c>
      <c r="K3054" s="1" t="s">
        <v>21</v>
      </c>
      <c r="L3054" s="1" t="s">
        <v>19</v>
      </c>
      <c r="M3054" s="1" t="s">
        <v>19</v>
      </c>
      <c r="N3054">
        <v>104</v>
      </c>
      <c r="O3054" s="4">
        <v>3.9699074074074072E-3</v>
      </c>
      <c r="P3054">
        <v>4</v>
      </c>
    </row>
    <row r="3055" spans="1:16" x14ac:dyDescent="0.3">
      <c r="A3055">
        <v>3054</v>
      </c>
      <c r="B3055" s="1" t="s">
        <v>24</v>
      </c>
      <c r="C3055" s="2">
        <v>44250</v>
      </c>
      <c r="D3055">
        <v>2</v>
      </c>
      <c r="E3055" s="1" t="s">
        <v>38</v>
      </c>
      <c r="F3055">
        <v>4</v>
      </c>
      <c r="G3055">
        <v>23</v>
      </c>
      <c r="H3055" s="1" t="s">
        <v>35</v>
      </c>
      <c r="I3055" s="3">
        <v>0.43400462962962966</v>
      </c>
      <c r="J3055">
        <v>10</v>
      </c>
      <c r="K3055" s="1" t="s">
        <v>18</v>
      </c>
      <c r="L3055" s="1" t="s">
        <v>19</v>
      </c>
      <c r="M3055" s="1" t="s">
        <v>19</v>
      </c>
      <c r="N3055">
        <v>115</v>
      </c>
      <c r="O3055" s="4">
        <v>9.6064814814814819E-4</v>
      </c>
      <c r="P3055">
        <v>4</v>
      </c>
    </row>
    <row r="3056" spans="1:16" x14ac:dyDescent="0.3">
      <c r="A3056">
        <v>3055</v>
      </c>
      <c r="B3056" s="1" t="s">
        <v>20</v>
      </c>
      <c r="C3056" s="2">
        <v>44250</v>
      </c>
      <c r="D3056">
        <v>2</v>
      </c>
      <c r="E3056" s="1" t="s">
        <v>38</v>
      </c>
      <c r="F3056">
        <v>4</v>
      </c>
      <c r="G3056">
        <v>23</v>
      </c>
      <c r="H3056" s="1" t="s">
        <v>35</v>
      </c>
      <c r="I3056" s="3">
        <v>0.44700231481481484</v>
      </c>
      <c r="J3056">
        <v>10</v>
      </c>
      <c r="K3056" s="1" t="s">
        <v>26</v>
      </c>
      <c r="L3056" s="1" t="s">
        <v>19</v>
      </c>
      <c r="M3056" s="1" t="s">
        <v>22</v>
      </c>
      <c r="N3056">
        <v>89</v>
      </c>
      <c r="O3056" s="4">
        <v>1.2962962962962963E-3</v>
      </c>
      <c r="P3056">
        <v>3</v>
      </c>
    </row>
    <row r="3057" spans="1:16" x14ac:dyDescent="0.3">
      <c r="A3057">
        <v>3056</v>
      </c>
      <c r="B3057" s="1" t="s">
        <v>30</v>
      </c>
      <c r="C3057" s="2">
        <v>44250</v>
      </c>
      <c r="D3057">
        <v>2</v>
      </c>
      <c r="E3057" s="1" t="s">
        <v>38</v>
      </c>
      <c r="F3057">
        <v>4</v>
      </c>
      <c r="G3057">
        <v>23</v>
      </c>
      <c r="H3057" s="1" t="s">
        <v>35</v>
      </c>
      <c r="I3057" s="3">
        <v>0.44700231481481484</v>
      </c>
      <c r="J3057">
        <v>10</v>
      </c>
      <c r="K3057" s="1" t="s">
        <v>18</v>
      </c>
      <c r="L3057" s="1" t="s">
        <v>22</v>
      </c>
      <c r="M3057" s="1" t="s">
        <v>22</v>
      </c>
      <c r="N3057"/>
      <c r="O3057" s="4"/>
    </row>
    <row r="3058" spans="1:16" x14ac:dyDescent="0.3">
      <c r="A3058">
        <v>3057</v>
      </c>
      <c r="B3058" s="1" t="s">
        <v>23</v>
      </c>
      <c r="C3058" s="2">
        <v>44250</v>
      </c>
      <c r="D3058">
        <v>2</v>
      </c>
      <c r="E3058" s="1" t="s">
        <v>38</v>
      </c>
      <c r="F3058">
        <v>4</v>
      </c>
      <c r="G3058">
        <v>23</v>
      </c>
      <c r="H3058" s="1" t="s">
        <v>35</v>
      </c>
      <c r="I3058" s="3">
        <v>0.45099537037037035</v>
      </c>
      <c r="J3058">
        <v>10</v>
      </c>
      <c r="K3058" s="1" t="s">
        <v>21</v>
      </c>
      <c r="L3058" s="1" t="s">
        <v>19</v>
      </c>
      <c r="M3058" s="1" t="s">
        <v>19</v>
      </c>
      <c r="N3058">
        <v>111</v>
      </c>
      <c r="O3058" s="4">
        <v>2.9745370370370373E-3</v>
      </c>
      <c r="P3058">
        <v>3</v>
      </c>
    </row>
    <row r="3059" spans="1:16" x14ac:dyDescent="0.3">
      <c r="A3059">
        <v>3058</v>
      </c>
      <c r="B3059" s="1" t="s">
        <v>27</v>
      </c>
      <c r="C3059" s="2">
        <v>44250</v>
      </c>
      <c r="D3059">
        <v>2</v>
      </c>
      <c r="E3059" s="1" t="s">
        <v>38</v>
      </c>
      <c r="F3059">
        <v>4</v>
      </c>
      <c r="G3059">
        <v>23</v>
      </c>
      <c r="H3059" s="1" t="s">
        <v>35</v>
      </c>
      <c r="I3059" s="3">
        <v>0.45099537037037035</v>
      </c>
      <c r="J3059">
        <v>10</v>
      </c>
      <c r="K3059" s="1" t="s">
        <v>25</v>
      </c>
      <c r="L3059" s="1" t="s">
        <v>19</v>
      </c>
      <c r="M3059" s="1" t="s">
        <v>19</v>
      </c>
      <c r="N3059">
        <v>17</v>
      </c>
      <c r="O3059" s="4">
        <v>4.3750000000000004E-3</v>
      </c>
      <c r="P3059">
        <v>5</v>
      </c>
    </row>
    <row r="3060" spans="1:16" x14ac:dyDescent="0.3">
      <c r="A3060">
        <v>3059</v>
      </c>
      <c r="B3060" s="1" t="s">
        <v>15</v>
      </c>
      <c r="C3060" s="2">
        <v>44250</v>
      </c>
      <c r="D3060">
        <v>2</v>
      </c>
      <c r="E3060" s="1" t="s">
        <v>38</v>
      </c>
      <c r="F3060">
        <v>4</v>
      </c>
      <c r="G3060">
        <v>23</v>
      </c>
      <c r="H3060" s="1" t="s">
        <v>35</v>
      </c>
      <c r="I3060" s="3">
        <v>0.47400462962962964</v>
      </c>
      <c r="J3060">
        <v>11</v>
      </c>
      <c r="K3060" s="1" t="s">
        <v>21</v>
      </c>
      <c r="L3060" s="1" t="s">
        <v>19</v>
      </c>
      <c r="M3060" s="1" t="s">
        <v>19</v>
      </c>
      <c r="N3060">
        <v>112</v>
      </c>
      <c r="O3060" s="4">
        <v>7.291666666666667E-4</v>
      </c>
      <c r="P3060">
        <v>3</v>
      </c>
    </row>
    <row r="3061" spans="1:16" x14ac:dyDescent="0.3">
      <c r="A3061">
        <v>3060</v>
      </c>
      <c r="B3061" s="1" t="s">
        <v>23</v>
      </c>
      <c r="C3061" s="2">
        <v>44250</v>
      </c>
      <c r="D3061">
        <v>2</v>
      </c>
      <c r="E3061" s="1" t="s">
        <v>38</v>
      </c>
      <c r="F3061">
        <v>4</v>
      </c>
      <c r="G3061">
        <v>23</v>
      </c>
      <c r="H3061" s="1" t="s">
        <v>35</v>
      </c>
      <c r="I3061" s="3">
        <v>0.47400462962962964</v>
      </c>
      <c r="J3061">
        <v>11</v>
      </c>
      <c r="K3061" s="1" t="s">
        <v>28</v>
      </c>
      <c r="L3061" s="1" t="s">
        <v>19</v>
      </c>
      <c r="M3061" s="1" t="s">
        <v>22</v>
      </c>
      <c r="N3061">
        <v>100</v>
      </c>
      <c r="O3061" s="4">
        <v>3.0671296296296297E-3</v>
      </c>
      <c r="P3061">
        <v>5</v>
      </c>
    </row>
    <row r="3062" spans="1:16" x14ac:dyDescent="0.3">
      <c r="A3062">
        <v>3061</v>
      </c>
      <c r="B3062" s="1" t="s">
        <v>20</v>
      </c>
      <c r="C3062" s="2">
        <v>44250</v>
      </c>
      <c r="D3062">
        <v>2</v>
      </c>
      <c r="E3062" s="1" t="s">
        <v>38</v>
      </c>
      <c r="F3062">
        <v>4</v>
      </c>
      <c r="G3062">
        <v>23</v>
      </c>
      <c r="H3062" s="1" t="s">
        <v>35</v>
      </c>
      <c r="I3062" s="3">
        <v>0.50099537037037034</v>
      </c>
      <c r="J3062">
        <v>12</v>
      </c>
      <c r="K3062" s="1" t="s">
        <v>25</v>
      </c>
      <c r="L3062" s="1" t="s">
        <v>22</v>
      </c>
      <c r="M3062" s="1" t="s">
        <v>22</v>
      </c>
      <c r="N3062"/>
      <c r="O3062" s="4"/>
    </row>
    <row r="3063" spans="1:16" x14ac:dyDescent="0.3">
      <c r="A3063">
        <v>3062</v>
      </c>
      <c r="B3063" s="1" t="s">
        <v>15</v>
      </c>
      <c r="C3063" s="2">
        <v>44250</v>
      </c>
      <c r="D3063">
        <v>2</v>
      </c>
      <c r="E3063" s="1" t="s">
        <v>38</v>
      </c>
      <c r="F3063">
        <v>4</v>
      </c>
      <c r="G3063">
        <v>23</v>
      </c>
      <c r="H3063" s="1" t="s">
        <v>35</v>
      </c>
      <c r="I3063" s="3">
        <v>0.50099537037037034</v>
      </c>
      <c r="J3063">
        <v>12</v>
      </c>
      <c r="K3063" s="1" t="s">
        <v>26</v>
      </c>
      <c r="L3063" s="1" t="s">
        <v>19</v>
      </c>
      <c r="M3063" s="1" t="s">
        <v>19</v>
      </c>
      <c r="N3063">
        <v>40</v>
      </c>
      <c r="O3063" s="4">
        <v>2.9282407407407408E-3</v>
      </c>
      <c r="P3063">
        <v>3</v>
      </c>
    </row>
    <row r="3064" spans="1:16" x14ac:dyDescent="0.3">
      <c r="A3064">
        <v>3063</v>
      </c>
      <c r="B3064" s="1" t="s">
        <v>30</v>
      </c>
      <c r="C3064" s="2">
        <v>44250</v>
      </c>
      <c r="D3064">
        <v>2</v>
      </c>
      <c r="E3064" s="1" t="s">
        <v>38</v>
      </c>
      <c r="F3064">
        <v>4</v>
      </c>
      <c r="G3064">
        <v>23</v>
      </c>
      <c r="H3064" s="1" t="s">
        <v>35</v>
      </c>
      <c r="I3064" s="3">
        <v>0.52900462962962957</v>
      </c>
      <c r="J3064">
        <v>12</v>
      </c>
      <c r="K3064" s="1" t="s">
        <v>18</v>
      </c>
      <c r="L3064" s="1" t="s">
        <v>22</v>
      </c>
      <c r="M3064" s="1" t="s">
        <v>22</v>
      </c>
      <c r="N3064"/>
      <c r="O3064" s="4"/>
    </row>
    <row r="3065" spans="1:16" x14ac:dyDescent="0.3">
      <c r="A3065">
        <v>3064</v>
      </c>
      <c r="B3065" s="1" t="s">
        <v>20</v>
      </c>
      <c r="C3065" s="2">
        <v>44250</v>
      </c>
      <c r="D3065">
        <v>2</v>
      </c>
      <c r="E3065" s="1" t="s">
        <v>38</v>
      </c>
      <c r="F3065">
        <v>4</v>
      </c>
      <c r="G3065">
        <v>23</v>
      </c>
      <c r="H3065" s="1" t="s">
        <v>35</v>
      </c>
      <c r="I3065" s="3">
        <v>0.52900462962962957</v>
      </c>
      <c r="J3065">
        <v>12</v>
      </c>
      <c r="K3065" s="1" t="s">
        <v>26</v>
      </c>
      <c r="L3065" s="1" t="s">
        <v>19</v>
      </c>
      <c r="M3065" s="1" t="s">
        <v>19</v>
      </c>
      <c r="N3065">
        <v>29</v>
      </c>
      <c r="O3065" s="4">
        <v>8.1018518518518516E-4</v>
      </c>
      <c r="P3065">
        <v>3</v>
      </c>
    </row>
    <row r="3066" spans="1:16" x14ac:dyDescent="0.3">
      <c r="A3066">
        <v>3065</v>
      </c>
      <c r="B3066" s="1" t="s">
        <v>27</v>
      </c>
      <c r="C3066" s="2">
        <v>44250</v>
      </c>
      <c r="D3066">
        <v>2</v>
      </c>
      <c r="E3066" s="1" t="s">
        <v>38</v>
      </c>
      <c r="F3066">
        <v>4</v>
      </c>
      <c r="G3066">
        <v>23</v>
      </c>
      <c r="H3066" s="1" t="s">
        <v>35</v>
      </c>
      <c r="I3066" s="3">
        <v>0.54099537037037038</v>
      </c>
      <c r="J3066">
        <v>12</v>
      </c>
      <c r="K3066" s="1" t="s">
        <v>26</v>
      </c>
      <c r="L3066" s="1" t="s">
        <v>19</v>
      </c>
      <c r="M3066" s="1" t="s">
        <v>22</v>
      </c>
      <c r="N3066">
        <v>39</v>
      </c>
      <c r="O3066" s="4">
        <v>4.5486111111111109E-3</v>
      </c>
      <c r="P3066">
        <v>4</v>
      </c>
    </row>
    <row r="3067" spans="1:16" x14ac:dyDescent="0.3">
      <c r="A3067">
        <v>3066</v>
      </c>
      <c r="B3067" s="1" t="s">
        <v>15</v>
      </c>
      <c r="C3067" s="2">
        <v>44250</v>
      </c>
      <c r="D3067">
        <v>2</v>
      </c>
      <c r="E3067" s="1" t="s">
        <v>38</v>
      </c>
      <c r="F3067">
        <v>4</v>
      </c>
      <c r="G3067">
        <v>23</v>
      </c>
      <c r="H3067" s="1" t="s">
        <v>35</v>
      </c>
      <c r="I3067" s="3">
        <v>0.54099537037037038</v>
      </c>
      <c r="J3067">
        <v>12</v>
      </c>
      <c r="K3067" s="1" t="s">
        <v>25</v>
      </c>
      <c r="L3067" s="1" t="s">
        <v>19</v>
      </c>
      <c r="M3067" s="1" t="s">
        <v>19</v>
      </c>
      <c r="N3067">
        <v>41</v>
      </c>
      <c r="O3067" s="4">
        <v>9.0277777777777774E-4</v>
      </c>
      <c r="P3067">
        <v>3</v>
      </c>
    </row>
    <row r="3068" spans="1:16" x14ac:dyDescent="0.3">
      <c r="A3068">
        <v>3067</v>
      </c>
      <c r="B3068" s="1" t="s">
        <v>23</v>
      </c>
      <c r="C3068" s="2">
        <v>44250</v>
      </c>
      <c r="D3068">
        <v>2</v>
      </c>
      <c r="E3068" s="1" t="s">
        <v>38</v>
      </c>
      <c r="F3068">
        <v>4</v>
      </c>
      <c r="G3068">
        <v>23</v>
      </c>
      <c r="H3068" s="1" t="s">
        <v>35</v>
      </c>
      <c r="I3068" s="3">
        <v>0.56000000000000005</v>
      </c>
      <c r="J3068">
        <v>13</v>
      </c>
      <c r="K3068" s="1" t="s">
        <v>28</v>
      </c>
      <c r="L3068" s="1" t="s">
        <v>22</v>
      </c>
      <c r="M3068" s="1" t="s">
        <v>22</v>
      </c>
      <c r="N3068"/>
      <c r="O3068" s="4"/>
    </row>
    <row r="3069" spans="1:16" x14ac:dyDescent="0.3">
      <c r="A3069">
        <v>3068</v>
      </c>
      <c r="B3069" s="1" t="s">
        <v>30</v>
      </c>
      <c r="C3069" s="2">
        <v>44250</v>
      </c>
      <c r="D3069">
        <v>2</v>
      </c>
      <c r="E3069" s="1" t="s">
        <v>38</v>
      </c>
      <c r="F3069">
        <v>4</v>
      </c>
      <c r="G3069">
        <v>23</v>
      </c>
      <c r="H3069" s="1" t="s">
        <v>35</v>
      </c>
      <c r="I3069" s="3">
        <v>0.56000000000000005</v>
      </c>
      <c r="J3069">
        <v>13</v>
      </c>
      <c r="K3069" s="1" t="s">
        <v>21</v>
      </c>
      <c r="L3069" s="1" t="s">
        <v>22</v>
      </c>
      <c r="M3069" s="1" t="s">
        <v>22</v>
      </c>
      <c r="N3069"/>
      <c r="O3069" s="4"/>
    </row>
    <row r="3070" spans="1:16" x14ac:dyDescent="0.3">
      <c r="A3070">
        <v>3069</v>
      </c>
      <c r="B3070" s="1" t="s">
        <v>20</v>
      </c>
      <c r="C3070" s="2">
        <v>44250</v>
      </c>
      <c r="D3070">
        <v>2</v>
      </c>
      <c r="E3070" s="1" t="s">
        <v>38</v>
      </c>
      <c r="F3070">
        <v>4</v>
      </c>
      <c r="G3070">
        <v>23</v>
      </c>
      <c r="H3070" s="1" t="s">
        <v>35</v>
      </c>
      <c r="I3070" s="3">
        <v>0.56799768518518523</v>
      </c>
      <c r="J3070">
        <v>13</v>
      </c>
      <c r="K3070" s="1" t="s">
        <v>26</v>
      </c>
      <c r="L3070" s="1" t="s">
        <v>19</v>
      </c>
      <c r="M3070" s="1" t="s">
        <v>19</v>
      </c>
      <c r="N3070">
        <v>56</v>
      </c>
      <c r="O3070" s="4">
        <v>4.2824074074074075E-4</v>
      </c>
      <c r="P3070">
        <v>5</v>
      </c>
    </row>
    <row r="3071" spans="1:16" x14ac:dyDescent="0.3">
      <c r="A3071">
        <v>3070</v>
      </c>
      <c r="B3071" s="1" t="s">
        <v>15</v>
      </c>
      <c r="C3071" s="2">
        <v>44250</v>
      </c>
      <c r="D3071">
        <v>2</v>
      </c>
      <c r="E3071" s="1" t="s">
        <v>38</v>
      </c>
      <c r="F3071">
        <v>4</v>
      </c>
      <c r="G3071">
        <v>23</v>
      </c>
      <c r="H3071" s="1" t="s">
        <v>35</v>
      </c>
      <c r="I3071" s="3">
        <v>0.56799768518518523</v>
      </c>
      <c r="J3071">
        <v>13</v>
      </c>
      <c r="K3071" s="1" t="s">
        <v>28</v>
      </c>
      <c r="L3071" s="1" t="s">
        <v>19</v>
      </c>
      <c r="M3071" s="1" t="s">
        <v>19</v>
      </c>
      <c r="N3071">
        <v>76</v>
      </c>
      <c r="O3071" s="4">
        <v>1.5740740740740741E-3</v>
      </c>
      <c r="P3071">
        <v>1</v>
      </c>
    </row>
    <row r="3072" spans="1:16" x14ac:dyDescent="0.3">
      <c r="A3072">
        <v>3071</v>
      </c>
      <c r="B3072" s="1" t="s">
        <v>24</v>
      </c>
      <c r="C3072" s="2">
        <v>44250</v>
      </c>
      <c r="D3072">
        <v>2</v>
      </c>
      <c r="E3072" s="1" t="s">
        <v>38</v>
      </c>
      <c r="F3072">
        <v>4</v>
      </c>
      <c r="G3072">
        <v>23</v>
      </c>
      <c r="H3072" s="1" t="s">
        <v>35</v>
      </c>
      <c r="I3072" s="3">
        <v>0.57299768518518523</v>
      </c>
      <c r="J3072">
        <v>13</v>
      </c>
      <c r="K3072" s="1" t="s">
        <v>26</v>
      </c>
      <c r="L3072" s="1" t="s">
        <v>19</v>
      </c>
      <c r="M3072" s="1" t="s">
        <v>22</v>
      </c>
      <c r="N3072">
        <v>36</v>
      </c>
      <c r="O3072" s="4">
        <v>7.6388888888888893E-4</v>
      </c>
      <c r="P3072">
        <v>3</v>
      </c>
    </row>
    <row r="3073" spans="1:16" x14ac:dyDescent="0.3">
      <c r="A3073">
        <v>3072</v>
      </c>
      <c r="B3073" s="1" t="s">
        <v>27</v>
      </c>
      <c r="C3073" s="2">
        <v>44250</v>
      </c>
      <c r="D3073">
        <v>2</v>
      </c>
      <c r="E3073" s="1" t="s">
        <v>38</v>
      </c>
      <c r="F3073">
        <v>4</v>
      </c>
      <c r="G3073">
        <v>23</v>
      </c>
      <c r="H3073" s="1" t="s">
        <v>35</v>
      </c>
      <c r="I3073" s="3">
        <v>0.57299768518518523</v>
      </c>
      <c r="J3073">
        <v>13</v>
      </c>
      <c r="K3073" s="1" t="s">
        <v>28</v>
      </c>
      <c r="L3073" s="1" t="s">
        <v>19</v>
      </c>
      <c r="M3073" s="1" t="s">
        <v>19</v>
      </c>
      <c r="N3073">
        <v>111</v>
      </c>
      <c r="O3073" s="4">
        <v>1.1805555555555556E-3</v>
      </c>
      <c r="P3073">
        <v>3</v>
      </c>
    </row>
    <row r="3074" spans="1:16" x14ac:dyDescent="0.3">
      <c r="A3074">
        <v>3073</v>
      </c>
      <c r="B3074" s="1" t="s">
        <v>20</v>
      </c>
      <c r="C3074" s="2">
        <v>44250</v>
      </c>
      <c r="D3074">
        <v>2</v>
      </c>
      <c r="E3074" s="1" t="s">
        <v>38</v>
      </c>
      <c r="F3074">
        <v>4</v>
      </c>
      <c r="G3074">
        <v>23</v>
      </c>
      <c r="H3074" s="1" t="s">
        <v>35</v>
      </c>
      <c r="I3074" s="3">
        <v>0.60299768518518515</v>
      </c>
      <c r="J3074">
        <v>14</v>
      </c>
      <c r="K3074" s="1" t="s">
        <v>25</v>
      </c>
      <c r="L3074" s="1" t="s">
        <v>19</v>
      </c>
      <c r="M3074" s="1" t="s">
        <v>19</v>
      </c>
      <c r="N3074">
        <v>17</v>
      </c>
      <c r="O3074" s="4">
        <v>2.1296296296296298E-3</v>
      </c>
      <c r="P3074">
        <v>4</v>
      </c>
    </row>
    <row r="3075" spans="1:16" x14ac:dyDescent="0.3">
      <c r="A3075">
        <v>3074</v>
      </c>
      <c r="B3075" s="1" t="s">
        <v>15</v>
      </c>
      <c r="C3075" s="2">
        <v>44250</v>
      </c>
      <c r="D3075">
        <v>2</v>
      </c>
      <c r="E3075" s="1" t="s">
        <v>38</v>
      </c>
      <c r="F3075">
        <v>4</v>
      </c>
      <c r="G3075">
        <v>23</v>
      </c>
      <c r="H3075" s="1" t="s">
        <v>35</v>
      </c>
      <c r="I3075" s="3">
        <v>0.60299768518518515</v>
      </c>
      <c r="J3075">
        <v>14</v>
      </c>
      <c r="K3075" s="1" t="s">
        <v>25</v>
      </c>
      <c r="L3075" s="1" t="s">
        <v>19</v>
      </c>
      <c r="M3075" s="1" t="s">
        <v>19</v>
      </c>
      <c r="N3075">
        <v>121</v>
      </c>
      <c r="O3075" s="4">
        <v>2.3495370370370371E-3</v>
      </c>
      <c r="P3075">
        <v>5</v>
      </c>
    </row>
    <row r="3076" spans="1:16" x14ac:dyDescent="0.3">
      <c r="A3076">
        <v>3075</v>
      </c>
      <c r="B3076" s="1" t="s">
        <v>23</v>
      </c>
      <c r="C3076" s="2">
        <v>44250</v>
      </c>
      <c r="D3076">
        <v>2</v>
      </c>
      <c r="E3076" s="1" t="s">
        <v>38</v>
      </c>
      <c r="F3076">
        <v>4</v>
      </c>
      <c r="G3076">
        <v>23</v>
      </c>
      <c r="H3076" s="1" t="s">
        <v>35</v>
      </c>
      <c r="I3076" s="3">
        <v>0.60700231481481481</v>
      </c>
      <c r="J3076">
        <v>14</v>
      </c>
      <c r="K3076" s="1" t="s">
        <v>25</v>
      </c>
      <c r="L3076" s="1" t="s">
        <v>19</v>
      </c>
      <c r="M3076" s="1" t="s">
        <v>19</v>
      </c>
      <c r="N3076">
        <v>69</v>
      </c>
      <c r="O3076" s="4">
        <v>4.2245370370370371E-3</v>
      </c>
      <c r="P3076">
        <v>4</v>
      </c>
    </row>
    <row r="3077" spans="1:16" x14ac:dyDescent="0.3">
      <c r="A3077">
        <v>3076</v>
      </c>
      <c r="B3077" s="1" t="s">
        <v>27</v>
      </c>
      <c r="C3077" s="2">
        <v>44250</v>
      </c>
      <c r="D3077">
        <v>2</v>
      </c>
      <c r="E3077" s="1" t="s">
        <v>38</v>
      </c>
      <c r="F3077">
        <v>4</v>
      </c>
      <c r="G3077">
        <v>23</v>
      </c>
      <c r="H3077" s="1" t="s">
        <v>35</v>
      </c>
      <c r="I3077" s="3">
        <v>0.60700231481481481</v>
      </c>
      <c r="J3077">
        <v>14</v>
      </c>
      <c r="K3077" s="1" t="s">
        <v>18</v>
      </c>
      <c r="L3077" s="1" t="s">
        <v>19</v>
      </c>
      <c r="M3077" s="1" t="s">
        <v>19</v>
      </c>
      <c r="N3077">
        <v>111</v>
      </c>
      <c r="O3077" s="4">
        <v>2.3958333333333331E-3</v>
      </c>
      <c r="P3077">
        <v>3</v>
      </c>
    </row>
    <row r="3078" spans="1:16" x14ac:dyDescent="0.3">
      <c r="A3078">
        <v>3077</v>
      </c>
      <c r="B3078" s="1" t="s">
        <v>30</v>
      </c>
      <c r="C3078" s="2">
        <v>44250</v>
      </c>
      <c r="D3078">
        <v>2</v>
      </c>
      <c r="E3078" s="1" t="s">
        <v>38</v>
      </c>
      <c r="F3078">
        <v>4</v>
      </c>
      <c r="G3078">
        <v>23</v>
      </c>
      <c r="H3078" s="1" t="s">
        <v>35</v>
      </c>
      <c r="I3078" s="3">
        <v>0.61</v>
      </c>
      <c r="J3078">
        <v>14</v>
      </c>
      <c r="K3078" s="1" t="s">
        <v>21</v>
      </c>
      <c r="L3078" s="1" t="s">
        <v>22</v>
      </c>
      <c r="M3078" s="1" t="s">
        <v>22</v>
      </c>
      <c r="N3078"/>
      <c r="O3078" s="4"/>
    </row>
    <row r="3079" spans="1:16" x14ac:dyDescent="0.3">
      <c r="A3079">
        <v>3078</v>
      </c>
      <c r="B3079" s="1" t="s">
        <v>27</v>
      </c>
      <c r="C3079" s="2">
        <v>44250</v>
      </c>
      <c r="D3079">
        <v>2</v>
      </c>
      <c r="E3079" s="1" t="s">
        <v>38</v>
      </c>
      <c r="F3079">
        <v>4</v>
      </c>
      <c r="G3079">
        <v>23</v>
      </c>
      <c r="H3079" s="1" t="s">
        <v>35</v>
      </c>
      <c r="I3079" s="3">
        <v>0.61</v>
      </c>
      <c r="J3079">
        <v>14</v>
      </c>
      <c r="K3079" s="1" t="s">
        <v>21</v>
      </c>
      <c r="L3079" s="1" t="s">
        <v>19</v>
      </c>
      <c r="M3079" s="1" t="s">
        <v>19</v>
      </c>
      <c r="N3079">
        <v>86</v>
      </c>
      <c r="O3079" s="4">
        <v>3.2175925925925926E-3</v>
      </c>
      <c r="P3079">
        <v>3</v>
      </c>
    </row>
    <row r="3080" spans="1:16" x14ac:dyDescent="0.3">
      <c r="A3080">
        <v>3079</v>
      </c>
      <c r="B3080" s="1" t="s">
        <v>31</v>
      </c>
      <c r="C3080" s="2">
        <v>44250</v>
      </c>
      <c r="D3080">
        <v>2</v>
      </c>
      <c r="E3080" s="1" t="s">
        <v>38</v>
      </c>
      <c r="F3080">
        <v>4</v>
      </c>
      <c r="G3080">
        <v>23</v>
      </c>
      <c r="H3080" s="1" t="s">
        <v>35</v>
      </c>
      <c r="I3080" s="3">
        <v>0.61700231481481482</v>
      </c>
      <c r="J3080">
        <v>14</v>
      </c>
      <c r="K3080" s="1" t="s">
        <v>25</v>
      </c>
      <c r="L3080" s="1" t="s">
        <v>19</v>
      </c>
      <c r="M3080" s="1" t="s">
        <v>19</v>
      </c>
      <c r="N3080">
        <v>77</v>
      </c>
      <c r="O3080" s="4">
        <v>4.7800925925925927E-3</v>
      </c>
      <c r="P3080">
        <v>4</v>
      </c>
    </row>
    <row r="3081" spans="1:16" x14ac:dyDescent="0.3">
      <c r="A3081">
        <v>3080</v>
      </c>
      <c r="B3081" s="1" t="s">
        <v>27</v>
      </c>
      <c r="C3081" s="2">
        <v>44250</v>
      </c>
      <c r="D3081">
        <v>2</v>
      </c>
      <c r="E3081" s="1" t="s">
        <v>38</v>
      </c>
      <c r="F3081">
        <v>4</v>
      </c>
      <c r="G3081">
        <v>23</v>
      </c>
      <c r="H3081" s="1" t="s">
        <v>35</v>
      </c>
      <c r="I3081" s="3">
        <v>0.61700231481481482</v>
      </c>
      <c r="J3081">
        <v>14</v>
      </c>
      <c r="K3081" s="1" t="s">
        <v>18</v>
      </c>
      <c r="L3081" s="1" t="s">
        <v>19</v>
      </c>
      <c r="M3081" s="1" t="s">
        <v>19</v>
      </c>
      <c r="N3081">
        <v>70</v>
      </c>
      <c r="O3081" s="4">
        <v>3.3333333333333335E-3</v>
      </c>
      <c r="P3081">
        <v>3</v>
      </c>
    </row>
    <row r="3082" spans="1:16" x14ac:dyDescent="0.3">
      <c r="A3082">
        <v>3081</v>
      </c>
      <c r="B3082" s="1" t="s">
        <v>24</v>
      </c>
      <c r="C3082" s="2">
        <v>44250</v>
      </c>
      <c r="D3082">
        <v>2</v>
      </c>
      <c r="E3082" s="1" t="s">
        <v>38</v>
      </c>
      <c r="F3082">
        <v>4</v>
      </c>
      <c r="G3082">
        <v>23</v>
      </c>
      <c r="H3082" s="1" t="s">
        <v>35</v>
      </c>
      <c r="I3082" s="3">
        <v>0.62099537037037034</v>
      </c>
      <c r="J3082">
        <v>14</v>
      </c>
      <c r="K3082" s="1" t="s">
        <v>28</v>
      </c>
      <c r="L3082" s="1" t="s">
        <v>19</v>
      </c>
      <c r="M3082" s="1" t="s">
        <v>19</v>
      </c>
      <c r="N3082">
        <v>82</v>
      </c>
      <c r="O3082" s="4">
        <v>9.9537037037037042E-4</v>
      </c>
      <c r="P3082">
        <v>3</v>
      </c>
    </row>
    <row r="3083" spans="1:16" x14ac:dyDescent="0.3">
      <c r="A3083">
        <v>3082</v>
      </c>
      <c r="B3083" s="1" t="s">
        <v>29</v>
      </c>
      <c r="C3083" s="2">
        <v>44250</v>
      </c>
      <c r="D3083">
        <v>2</v>
      </c>
      <c r="E3083" s="1" t="s">
        <v>38</v>
      </c>
      <c r="F3083">
        <v>4</v>
      </c>
      <c r="G3083">
        <v>23</v>
      </c>
      <c r="H3083" s="1" t="s">
        <v>35</v>
      </c>
      <c r="I3083" s="3">
        <v>0.62099537037037034</v>
      </c>
      <c r="J3083">
        <v>14</v>
      </c>
      <c r="K3083" s="1" t="s">
        <v>25</v>
      </c>
      <c r="L3083" s="1" t="s">
        <v>22</v>
      </c>
      <c r="M3083" s="1" t="s">
        <v>22</v>
      </c>
      <c r="N3083"/>
      <c r="O3083" s="4"/>
    </row>
    <row r="3084" spans="1:16" x14ac:dyDescent="0.3">
      <c r="A3084">
        <v>3083</v>
      </c>
      <c r="B3084" s="1" t="s">
        <v>20</v>
      </c>
      <c r="C3084" s="2">
        <v>44250</v>
      </c>
      <c r="D3084">
        <v>2</v>
      </c>
      <c r="E3084" s="1" t="s">
        <v>38</v>
      </c>
      <c r="F3084">
        <v>4</v>
      </c>
      <c r="G3084">
        <v>23</v>
      </c>
      <c r="H3084" s="1" t="s">
        <v>35</v>
      </c>
      <c r="I3084" s="3">
        <v>0.64</v>
      </c>
      <c r="J3084">
        <v>15</v>
      </c>
      <c r="K3084" s="1" t="s">
        <v>18</v>
      </c>
      <c r="L3084" s="1" t="s">
        <v>19</v>
      </c>
      <c r="M3084" s="1" t="s">
        <v>19</v>
      </c>
      <c r="N3084">
        <v>69</v>
      </c>
      <c r="O3084" s="4">
        <v>1.5856481481481481E-3</v>
      </c>
      <c r="P3084">
        <v>1</v>
      </c>
    </row>
    <row r="3085" spans="1:16" x14ac:dyDescent="0.3">
      <c r="A3085">
        <v>3084</v>
      </c>
      <c r="B3085" s="1" t="s">
        <v>27</v>
      </c>
      <c r="C3085" s="2">
        <v>44250</v>
      </c>
      <c r="D3085">
        <v>2</v>
      </c>
      <c r="E3085" s="1" t="s">
        <v>38</v>
      </c>
      <c r="F3085">
        <v>4</v>
      </c>
      <c r="G3085">
        <v>23</v>
      </c>
      <c r="H3085" s="1" t="s">
        <v>35</v>
      </c>
      <c r="I3085" s="3">
        <v>0.64</v>
      </c>
      <c r="J3085">
        <v>15</v>
      </c>
      <c r="K3085" s="1" t="s">
        <v>21</v>
      </c>
      <c r="L3085" s="1" t="s">
        <v>22</v>
      </c>
      <c r="M3085" s="1" t="s">
        <v>22</v>
      </c>
      <c r="N3085"/>
      <c r="O3085" s="4"/>
    </row>
    <row r="3086" spans="1:16" x14ac:dyDescent="0.3">
      <c r="A3086">
        <v>3085</v>
      </c>
      <c r="B3086" s="1" t="s">
        <v>29</v>
      </c>
      <c r="C3086" s="2">
        <v>44250</v>
      </c>
      <c r="D3086">
        <v>2</v>
      </c>
      <c r="E3086" s="1" t="s">
        <v>38</v>
      </c>
      <c r="F3086">
        <v>4</v>
      </c>
      <c r="G3086">
        <v>23</v>
      </c>
      <c r="H3086" s="1" t="s">
        <v>35</v>
      </c>
      <c r="I3086" s="3">
        <v>0.64599537037037036</v>
      </c>
      <c r="J3086">
        <v>15</v>
      </c>
      <c r="K3086" s="1" t="s">
        <v>18</v>
      </c>
      <c r="L3086" s="1" t="s">
        <v>19</v>
      </c>
      <c r="M3086" s="1" t="s">
        <v>19</v>
      </c>
      <c r="N3086">
        <v>56</v>
      </c>
      <c r="O3086" s="4">
        <v>9.4907407407407408E-4</v>
      </c>
      <c r="P3086">
        <v>1</v>
      </c>
    </row>
    <row r="3087" spans="1:16" x14ac:dyDescent="0.3">
      <c r="A3087">
        <v>3086</v>
      </c>
      <c r="B3087" s="1" t="s">
        <v>24</v>
      </c>
      <c r="C3087" s="2">
        <v>44250</v>
      </c>
      <c r="D3087">
        <v>2</v>
      </c>
      <c r="E3087" s="1" t="s">
        <v>38</v>
      </c>
      <c r="F3087">
        <v>4</v>
      </c>
      <c r="G3087">
        <v>23</v>
      </c>
      <c r="H3087" s="1" t="s">
        <v>35</v>
      </c>
      <c r="I3087" s="3">
        <v>0.64599537037037036</v>
      </c>
      <c r="J3087">
        <v>15</v>
      </c>
      <c r="K3087" s="1" t="s">
        <v>18</v>
      </c>
      <c r="L3087" s="1" t="s">
        <v>19</v>
      </c>
      <c r="M3087" s="1" t="s">
        <v>19</v>
      </c>
      <c r="N3087">
        <v>95</v>
      </c>
      <c r="O3087" s="4">
        <v>4.2708333333333331E-3</v>
      </c>
      <c r="P3087">
        <v>1</v>
      </c>
    </row>
    <row r="3088" spans="1:16" x14ac:dyDescent="0.3">
      <c r="A3088">
        <v>3087</v>
      </c>
      <c r="B3088" s="1" t="s">
        <v>27</v>
      </c>
      <c r="C3088" s="2">
        <v>44250</v>
      </c>
      <c r="D3088">
        <v>2</v>
      </c>
      <c r="E3088" s="1" t="s">
        <v>38</v>
      </c>
      <c r="F3088">
        <v>4</v>
      </c>
      <c r="G3088">
        <v>23</v>
      </c>
      <c r="H3088" s="1" t="s">
        <v>35</v>
      </c>
      <c r="I3088" s="3">
        <v>0.64900462962962968</v>
      </c>
      <c r="J3088">
        <v>15</v>
      </c>
      <c r="K3088" s="1" t="s">
        <v>26</v>
      </c>
      <c r="L3088" s="1" t="s">
        <v>22</v>
      </c>
      <c r="M3088" s="1" t="s">
        <v>22</v>
      </c>
      <c r="N3088"/>
      <c r="O3088" s="4"/>
    </row>
    <row r="3089" spans="1:16" x14ac:dyDescent="0.3">
      <c r="A3089">
        <v>3088</v>
      </c>
      <c r="B3089" s="1" t="s">
        <v>24</v>
      </c>
      <c r="C3089" s="2">
        <v>44250</v>
      </c>
      <c r="D3089">
        <v>2</v>
      </c>
      <c r="E3089" s="1" t="s">
        <v>38</v>
      </c>
      <c r="F3089">
        <v>4</v>
      </c>
      <c r="G3089">
        <v>23</v>
      </c>
      <c r="H3089" s="1" t="s">
        <v>35</v>
      </c>
      <c r="I3089" s="3">
        <v>0.64900462962962968</v>
      </c>
      <c r="J3089">
        <v>15</v>
      </c>
      <c r="K3089" s="1" t="s">
        <v>28</v>
      </c>
      <c r="L3089" s="1" t="s">
        <v>19</v>
      </c>
      <c r="M3089" s="1" t="s">
        <v>19</v>
      </c>
      <c r="N3089">
        <v>13</v>
      </c>
      <c r="O3089" s="4">
        <v>4.2361111111111115E-3</v>
      </c>
      <c r="P3089">
        <v>3</v>
      </c>
    </row>
    <row r="3090" spans="1:16" x14ac:dyDescent="0.3">
      <c r="A3090">
        <v>3089</v>
      </c>
      <c r="B3090" s="1" t="s">
        <v>29</v>
      </c>
      <c r="C3090" s="2">
        <v>44250</v>
      </c>
      <c r="D3090">
        <v>2</v>
      </c>
      <c r="E3090" s="1" t="s">
        <v>38</v>
      </c>
      <c r="F3090">
        <v>4</v>
      </c>
      <c r="G3090">
        <v>23</v>
      </c>
      <c r="H3090" s="1" t="s">
        <v>35</v>
      </c>
      <c r="I3090" s="3">
        <v>0.6579976851851852</v>
      </c>
      <c r="J3090">
        <v>15</v>
      </c>
      <c r="K3090" s="1" t="s">
        <v>25</v>
      </c>
      <c r="L3090" s="1" t="s">
        <v>19</v>
      </c>
      <c r="M3090" s="1" t="s">
        <v>19</v>
      </c>
      <c r="N3090">
        <v>52</v>
      </c>
      <c r="O3090" s="4">
        <v>3.460648148148148E-3</v>
      </c>
      <c r="P3090">
        <v>4</v>
      </c>
    </row>
    <row r="3091" spans="1:16" x14ac:dyDescent="0.3">
      <c r="A3091">
        <v>3090</v>
      </c>
      <c r="B3091" s="1" t="s">
        <v>29</v>
      </c>
      <c r="C3091" s="2">
        <v>44250</v>
      </c>
      <c r="D3091">
        <v>2</v>
      </c>
      <c r="E3091" s="1" t="s">
        <v>38</v>
      </c>
      <c r="F3091">
        <v>4</v>
      </c>
      <c r="G3091">
        <v>23</v>
      </c>
      <c r="H3091" s="1" t="s">
        <v>35</v>
      </c>
      <c r="I3091" s="3">
        <v>0.6579976851851852</v>
      </c>
      <c r="J3091">
        <v>15</v>
      </c>
      <c r="K3091" s="1" t="s">
        <v>21</v>
      </c>
      <c r="L3091" s="1" t="s">
        <v>19</v>
      </c>
      <c r="M3091" s="1" t="s">
        <v>22</v>
      </c>
      <c r="N3091">
        <v>40</v>
      </c>
      <c r="O3091" s="4">
        <v>4.0740740740740737E-3</v>
      </c>
      <c r="P3091">
        <v>4</v>
      </c>
    </row>
    <row r="3092" spans="1:16" x14ac:dyDescent="0.3">
      <c r="A3092">
        <v>3091</v>
      </c>
      <c r="B3092" s="1" t="s">
        <v>24</v>
      </c>
      <c r="C3092" s="2">
        <v>44250</v>
      </c>
      <c r="D3092">
        <v>2</v>
      </c>
      <c r="E3092" s="1" t="s">
        <v>38</v>
      </c>
      <c r="F3092">
        <v>4</v>
      </c>
      <c r="G3092">
        <v>23</v>
      </c>
      <c r="H3092" s="1" t="s">
        <v>35</v>
      </c>
      <c r="I3092" s="3">
        <v>0.69499999999999995</v>
      </c>
      <c r="J3092">
        <v>16</v>
      </c>
      <c r="K3092" s="1" t="s">
        <v>26</v>
      </c>
      <c r="L3092" s="1" t="s">
        <v>22</v>
      </c>
      <c r="M3092" s="1" t="s">
        <v>22</v>
      </c>
      <c r="N3092"/>
      <c r="O3092" s="4"/>
    </row>
    <row r="3093" spans="1:16" x14ac:dyDescent="0.3">
      <c r="A3093">
        <v>3092</v>
      </c>
      <c r="B3093" s="1" t="s">
        <v>30</v>
      </c>
      <c r="C3093" s="2">
        <v>44250</v>
      </c>
      <c r="D3093">
        <v>2</v>
      </c>
      <c r="E3093" s="1" t="s">
        <v>38</v>
      </c>
      <c r="F3093">
        <v>4</v>
      </c>
      <c r="G3093">
        <v>23</v>
      </c>
      <c r="H3093" s="1" t="s">
        <v>35</v>
      </c>
      <c r="I3093" s="3">
        <v>0.69499999999999995</v>
      </c>
      <c r="J3093">
        <v>16</v>
      </c>
      <c r="K3093" s="1" t="s">
        <v>18</v>
      </c>
      <c r="L3093" s="1" t="s">
        <v>19</v>
      </c>
      <c r="M3093" s="1" t="s">
        <v>19</v>
      </c>
      <c r="N3093">
        <v>124</v>
      </c>
      <c r="O3093" s="4">
        <v>4.6643518518518518E-3</v>
      </c>
      <c r="P3093">
        <v>5</v>
      </c>
    </row>
    <row r="3094" spans="1:16" x14ac:dyDescent="0.3">
      <c r="A3094">
        <v>3093</v>
      </c>
      <c r="B3094" s="1" t="s">
        <v>24</v>
      </c>
      <c r="C3094" s="2">
        <v>44250</v>
      </c>
      <c r="D3094">
        <v>2</v>
      </c>
      <c r="E3094" s="1" t="s">
        <v>38</v>
      </c>
      <c r="F3094">
        <v>4</v>
      </c>
      <c r="G3094">
        <v>23</v>
      </c>
      <c r="H3094" s="1" t="s">
        <v>35</v>
      </c>
      <c r="I3094" s="3">
        <v>0.70499999999999996</v>
      </c>
      <c r="J3094">
        <v>16</v>
      </c>
      <c r="K3094" s="1" t="s">
        <v>25</v>
      </c>
      <c r="L3094" s="1" t="s">
        <v>19</v>
      </c>
      <c r="M3094" s="1" t="s">
        <v>19</v>
      </c>
      <c r="N3094">
        <v>99</v>
      </c>
      <c r="O3094" s="4">
        <v>4.6759259259259263E-3</v>
      </c>
      <c r="P3094">
        <v>4</v>
      </c>
    </row>
    <row r="3095" spans="1:16" x14ac:dyDescent="0.3">
      <c r="A3095">
        <v>3094</v>
      </c>
      <c r="B3095" s="1" t="s">
        <v>20</v>
      </c>
      <c r="C3095" s="2">
        <v>44250</v>
      </c>
      <c r="D3095">
        <v>2</v>
      </c>
      <c r="E3095" s="1" t="s">
        <v>38</v>
      </c>
      <c r="F3095">
        <v>4</v>
      </c>
      <c r="G3095">
        <v>23</v>
      </c>
      <c r="H3095" s="1" t="s">
        <v>35</v>
      </c>
      <c r="I3095" s="3">
        <v>0.70499999999999996</v>
      </c>
      <c r="J3095">
        <v>16</v>
      </c>
      <c r="K3095" s="1" t="s">
        <v>28</v>
      </c>
      <c r="L3095" s="1" t="s">
        <v>19</v>
      </c>
      <c r="M3095" s="1" t="s">
        <v>19</v>
      </c>
      <c r="N3095">
        <v>99</v>
      </c>
      <c r="O3095" s="4">
        <v>4.6064814814814814E-3</v>
      </c>
      <c r="P3095">
        <v>4</v>
      </c>
    </row>
    <row r="3096" spans="1:16" x14ac:dyDescent="0.3">
      <c r="A3096">
        <v>3095</v>
      </c>
      <c r="B3096" s="1" t="s">
        <v>15</v>
      </c>
      <c r="C3096" s="2">
        <v>44250</v>
      </c>
      <c r="D3096">
        <v>2</v>
      </c>
      <c r="E3096" s="1" t="s">
        <v>38</v>
      </c>
      <c r="F3096">
        <v>4</v>
      </c>
      <c r="G3096">
        <v>23</v>
      </c>
      <c r="H3096" s="1" t="s">
        <v>35</v>
      </c>
      <c r="I3096" s="3">
        <v>0.71599537037037042</v>
      </c>
      <c r="J3096">
        <v>17</v>
      </c>
      <c r="K3096" s="1" t="s">
        <v>25</v>
      </c>
      <c r="L3096" s="1" t="s">
        <v>19</v>
      </c>
      <c r="M3096" s="1" t="s">
        <v>19</v>
      </c>
      <c r="N3096">
        <v>86</v>
      </c>
      <c r="O3096" s="4">
        <v>3.0787037037037037E-3</v>
      </c>
      <c r="P3096">
        <v>4</v>
      </c>
    </row>
    <row r="3097" spans="1:16" x14ac:dyDescent="0.3">
      <c r="A3097">
        <v>3096</v>
      </c>
      <c r="B3097" s="1" t="s">
        <v>29</v>
      </c>
      <c r="C3097" s="2">
        <v>44250</v>
      </c>
      <c r="D3097">
        <v>2</v>
      </c>
      <c r="E3097" s="1" t="s">
        <v>38</v>
      </c>
      <c r="F3097">
        <v>4</v>
      </c>
      <c r="G3097">
        <v>23</v>
      </c>
      <c r="H3097" s="1" t="s">
        <v>35</v>
      </c>
      <c r="I3097" s="3">
        <v>0.71599537037037042</v>
      </c>
      <c r="J3097">
        <v>17</v>
      </c>
      <c r="K3097" s="1" t="s">
        <v>21</v>
      </c>
      <c r="L3097" s="1" t="s">
        <v>19</v>
      </c>
      <c r="M3097" s="1" t="s">
        <v>19</v>
      </c>
      <c r="N3097">
        <v>118</v>
      </c>
      <c r="O3097" s="4">
        <v>6.134259259259259E-4</v>
      </c>
      <c r="P3097">
        <v>2</v>
      </c>
    </row>
    <row r="3098" spans="1:16" x14ac:dyDescent="0.3">
      <c r="A3098">
        <v>3097</v>
      </c>
      <c r="B3098" s="1" t="s">
        <v>30</v>
      </c>
      <c r="C3098" s="2">
        <v>44250</v>
      </c>
      <c r="D3098">
        <v>2</v>
      </c>
      <c r="E3098" s="1" t="s">
        <v>38</v>
      </c>
      <c r="F3098">
        <v>4</v>
      </c>
      <c r="G3098">
        <v>23</v>
      </c>
      <c r="H3098" s="1" t="s">
        <v>35</v>
      </c>
      <c r="I3098" s="3">
        <v>0.72499999999999998</v>
      </c>
      <c r="J3098">
        <v>17</v>
      </c>
      <c r="K3098" s="1" t="s">
        <v>18</v>
      </c>
      <c r="L3098" s="1" t="s">
        <v>19</v>
      </c>
      <c r="M3098" s="1" t="s">
        <v>19</v>
      </c>
      <c r="N3098">
        <v>50</v>
      </c>
      <c r="O3098" s="4">
        <v>4.43287037037037E-3</v>
      </c>
      <c r="P3098">
        <v>4</v>
      </c>
    </row>
    <row r="3099" spans="1:16" x14ac:dyDescent="0.3">
      <c r="A3099">
        <v>3098</v>
      </c>
      <c r="B3099" s="1" t="s">
        <v>30</v>
      </c>
      <c r="C3099" s="2">
        <v>44250</v>
      </c>
      <c r="D3099">
        <v>2</v>
      </c>
      <c r="E3099" s="1" t="s">
        <v>38</v>
      </c>
      <c r="F3099">
        <v>4</v>
      </c>
      <c r="G3099">
        <v>23</v>
      </c>
      <c r="H3099" s="1" t="s">
        <v>35</v>
      </c>
      <c r="I3099" s="3">
        <v>0.72499999999999998</v>
      </c>
      <c r="J3099">
        <v>17</v>
      </c>
      <c r="K3099" s="1" t="s">
        <v>26</v>
      </c>
      <c r="L3099" s="1" t="s">
        <v>22</v>
      </c>
      <c r="M3099" s="1" t="s">
        <v>22</v>
      </c>
      <c r="N3099"/>
      <c r="O3099" s="4"/>
    </row>
    <row r="3100" spans="1:16" x14ac:dyDescent="0.3">
      <c r="A3100">
        <v>3099</v>
      </c>
      <c r="B3100" s="1" t="s">
        <v>20</v>
      </c>
      <c r="C3100" s="2">
        <v>44250</v>
      </c>
      <c r="D3100">
        <v>2</v>
      </c>
      <c r="E3100" s="1" t="s">
        <v>38</v>
      </c>
      <c r="F3100">
        <v>4</v>
      </c>
      <c r="G3100">
        <v>23</v>
      </c>
      <c r="H3100" s="1" t="s">
        <v>35</v>
      </c>
      <c r="I3100" s="3">
        <v>0.72900462962962964</v>
      </c>
      <c r="J3100">
        <v>17</v>
      </c>
      <c r="K3100" s="1" t="s">
        <v>28</v>
      </c>
      <c r="L3100" s="1" t="s">
        <v>19</v>
      </c>
      <c r="M3100" s="1" t="s">
        <v>19</v>
      </c>
      <c r="N3100">
        <v>52</v>
      </c>
      <c r="O3100" s="4">
        <v>2.476851851851852E-3</v>
      </c>
      <c r="P3100">
        <v>1</v>
      </c>
    </row>
    <row r="3101" spans="1:16" x14ac:dyDescent="0.3">
      <c r="A3101">
        <v>3100</v>
      </c>
      <c r="B3101" s="1" t="s">
        <v>15</v>
      </c>
      <c r="C3101" s="2">
        <v>44250</v>
      </c>
      <c r="D3101">
        <v>2</v>
      </c>
      <c r="E3101" s="1" t="s">
        <v>38</v>
      </c>
      <c r="F3101">
        <v>4</v>
      </c>
      <c r="G3101">
        <v>23</v>
      </c>
      <c r="H3101" s="1" t="s">
        <v>35</v>
      </c>
      <c r="I3101" s="3">
        <v>0.72900462962962964</v>
      </c>
      <c r="J3101">
        <v>17</v>
      </c>
      <c r="K3101" s="1" t="s">
        <v>21</v>
      </c>
      <c r="L3101" s="1" t="s">
        <v>19</v>
      </c>
      <c r="M3101" s="1" t="s">
        <v>19</v>
      </c>
      <c r="N3101">
        <v>34</v>
      </c>
      <c r="O3101" s="4">
        <v>3.3101851851851851E-3</v>
      </c>
      <c r="P3101">
        <v>4</v>
      </c>
    </row>
    <row r="3102" spans="1:16" x14ac:dyDescent="0.3">
      <c r="A3102">
        <v>3101</v>
      </c>
      <c r="B3102" s="1" t="s">
        <v>24</v>
      </c>
      <c r="C3102" s="2">
        <v>44251</v>
      </c>
      <c r="D3102">
        <v>2</v>
      </c>
      <c r="E3102" s="1" t="s">
        <v>38</v>
      </c>
      <c r="F3102">
        <v>4</v>
      </c>
      <c r="G3102">
        <v>24</v>
      </c>
      <c r="H3102" s="1" t="s">
        <v>36</v>
      </c>
      <c r="I3102" s="3">
        <v>0.4</v>
      </c>
      <c r="J3102">
        <v>9</v>
      </c>
      <c r="K3102" s="1" t="s">
        <v>25</v>
      </c>
      <c r="L3102" s="1" t="s">
        <v>19</v>
      </c>
      <c r="M3102" s="1" t="s">
        <v>19</v>
      </c>
      <c r="N3102">
        <v>37</v>
      </c>
      <c r="O3102" s="4">
        <v>2.638888888888889E-3</v>
      </c>
      <c r="P3102">
        <v>3</v>
      </c>
    </row>
    <row r="3103" spans="1:16" x14ac:dyDescent="0.3">
      <c r="A3103">
        <v>3102</v>
      </c>
      <c r="B3103" s="1" t="s">
        <v>31</v>
      </c>
      <c r="C3103" s="2">
        <v>44251</v>
      </c>
      <c r="D3103">
        <v>2</v>
      </c>
      <c r="E3103" s="1" t="s">
        <v>38</v>
      </c>
      <c r="F3103">
        <v>4</v>
      </c>
      <c r="G3103">
        <v>24</v>
      </c>
      <c r="H3103" s="1" t="s">
        <v>36</v>
      </c>
      <c r="I3103" s="3">
        <v>0.4</v>
      </c>
      <c r="J3103">
        <v>9</v>
      </c>
      <c r="K3103" s="1" t="s">
        <v>26</v>
      </c>
      <c r="L3103" s="1" t="s">
        <v>19</v>
      </c>
      <c r="M3103" s="1" t="s">
        <v>19</v>
      </c>
      <c r="N3103">
        <v>75</v>
      </c>
      <c r="O3103" s="4">
        <v>2.0949074074074073E-3</v>
      </c>
      <c r="P3103">
        <v>4</v>
      </c>
    </row>
    <row r="3104" spans="1:16" x14ac:dyDescent="0.3">
      <c r="A3104">
        <v>3103</v>
      </c>
      <c r="B3104" s="1" t="s">
        <v>31</v>
      </c>
      <c r="C3104" s="2">
        <v>44251</v>
      </c>
      <c r="D3104">
        <v>2</v>
      </c>
      <c r="E3104" s="1" t="s">
        <v>38</v>
      </c>
      <c r="F3104">
        <v>4</v>
      </c>
      <c r="G3104">
        <v>24</v>
      </c>
      <c r="H3104" s="1" t="s">
        <v>36</v>
      </c>
      <c r="I3104" s="3">
        <v>0.54099537037037038</v>
      </c>
      <c r="J3104">
        <v>12</v>
      </c>
      <c r="K3104" s="1" t="s">
        <v>21</v>
      </c>
      <c r="L3104" s="1" t="s">
        <v>19</v>
      </c>
      <c r="M3104" s="1" t="s">
        <v>19</v>
      </c>
      <c r="N3104">
        <v>85</v>
      </c>
      <c r="O3104" s="4">
        <v>8.4490740740740739E-4</v>
      </c>
      <c r="P3104">
        <v>2</v>
      </c>
    </row>
    <row r="3105" spans="1:16" x14ac:dyDescent="0.3">
      <c r="A3105">
        <v>3104</v>
      </c>
      <c r="B3105" s="1" t="s">
        <v>15</v>
      </c>
      <c r="C3105" s="2">
        <v>44251</v>
      </c>
      <c r="D3105">
        <v>2</v>
      </c>
      <c r="E3105" s="1" t="s">
        <v>38</v>
      </c>
      <c r="F3105">
        <v>4</v>
      </c>
      <c r="G3105">
        <v>24</v>
      </c>
      <c r="H3105" s="1" t="s">
        <v>36</v>
      </c>
      <c r="I3105" s="3">
        <v>0.54099537037037038</v>
      </c>
      <c r="J3105">
        <v>12</v>
      </c>
      <c r="K3105" s="1" t="s">
        <v>26</v>
      </c>
      <c r="L3105" s="1" t="s">
        <v>19</v>
      </c>
      <c r="M3105" s="1" t="s">
        <v>19</v>
      </c>
      <c r="N3105">
        <v>25</v>
      </c>
      <c r="O3105" s="4">
        <v>3.0439814814814813E-3</v>
      </c>
      <c r="P3105">
        <v>3</v>
      </c>
    </row>
    <row r="3106" spans="1:16" x14ac:dyDescent="0.3">
      <c r="A3106">
        <v>3105</v>
      </c>
      <c r="B3106" s="1" t="s">
        <v>23</v>
      </c>
      <c r="C3106" s="2">
        <v>44251</v>
      </c>
      <c r="D3106">
        <v>2</v>
      </c>
      <c r="E3106" s="1" t="s">
        <v>38</v>
      </c>
      <c r="F3106">
        <v>4</v>
      </c>
      <c r="G3106">
        <v>24</v>
      </c>
      <c r="H3106" s="1" t="s">
        <v>36</v>
      </c>
      <c r="I3106" s="3">
        <v>0.54200231481481487</v>
      </c>
      <c r="J3106">
        <v>13</v>
      </c>
      <c r="K3106" s="1" t="s">
        <v>26</v>
      </c>
      <c r="L3106" s="1" t="s">
        <v>22</v>
      </c>
      <c r="M3106" s="1" t="s">
        <v>22</v>
      </c>
      <c r="N3106"/>
      <c r="O3106" s="4"/>
    </row>
    <row r="3107" spans="1:16" x14ac:dyDescent="0.3">
      <c r="A3107">
        <v>3106</v>
      </c>
      <c r="B3107" s="1" t="s">
        <v>31</v>
      </c>
      <c r="C3107" s="2">
        <v>44251</v>
      </c>
      <c r="D3107">
        <v>2</v>
      </c>
      <c r="E3107" s="1" t="s">
        <v>38</v>
      </c>
      <c r="F3107">
        <v>4</v>
      </c>
      <c r="G3107">
        <v>24</v>
      </c>
      <c r="H3107" s="1" t="s">
        <v>36</v>
      </c>
      <c r="I3107" s="3">
        <v>0.54200231481481487</v>
      </c>
      <c r="J3107">
        <v>13</v>
      </c>
      <c r="K3107" s="1" t="s">
        <v>18</v>
      </c>
      <c r="L3107" s="1" t="s">
        <v>22</v>
      </c>
      <c r="M3107" s="1" t="s">
        <v>22</v>
      </c>
      <c r="N3107"/>
      <c r="O3107" s="4"/>
    </row>
    <row r="3108" spans="1:16" x14ac:dyDescent="0.3">
      <c r="A3108">
        <v>3107</v>
      </c>
      <c r="B3108" s="1" t="s">
        <v>29</v>
      </c>
      <c r="C3108" s="2">
        <v>44251</v>
      </c>
      <c r="D3108">
        <v>2</v>
      </c>
      <c r="E3108" s="1" t="s">
        <v>38</v>
      </c>
      <c r="F3108">
        <v>4</v>
      </c>
      <c r="G3108">
        <v>24</v>
      </c>
      <c r="H3108" s="1" t="s">
        <v>36</v>
      </c>
      <c r="I3108" s="3">
        <v>0.5540046296296296</v>
      </c>
      <c r="J3108">
        <v>13</v>
      </c>
      <c r="K3108" s="1" t="s">
        <v>28</v>
      </c>
      <c r="L3108" s="1" t="s">
        <v>19</v>
      </c>
      <c r="M3108" s="1" t="s">
        <v>19</v>
      </c>
      <c r="N3108">
        <v>70</v>
      </c>
      <c r="O3108" s="4">
        <v>5.5555555555555556E-4</v>
      </c>
      <c r="P3108">
        <v>4</v>
      </c>
    </row>
    <row r="3109" spans="1:16" x14ac:dyDescent="0.3">
      <c r="A3109">
        <v>3108</v>
      </c>
      <c r="B3109" s="1" t="s">
        <v>15</v>
      </c>
      <c r="C3109" s="2">
        <v>44251</v>
      </c>
      <c r="D3109">
        <v>2</v>
      </c>
      <c r="E3109" s="1" t="s">
        <v>38</v>
      </c>
      <c r="F3109">
        <v>4</v>
      </c>
      <c r="G3109">
        <v>24</v>
      </c>
      <c r="H3109" s="1" t="s">
        <v>36</v>
      </c>
      <c r="I3109" s="3">
        <v>0.5540046296296296</v>
      </c>
      <c r="J3109">
        <v>13</v>
      </c>
      <c r="K3109" s="1" t="s">
        <v>21</v>
      </c>
      <c r="L3109" s="1" t="s">
        <v>19</v>
      </c>
      <c r="M3109" s="1" t="s">
        <v>19</v>
      </c>
      <c r="N3109">
        <v>103</v>
      </c>
      <c r="O3109" s="4">
        <v>2.3842592592592591E-3</v>
      </c>
      <c r="P3109">
        <v>4</v>
      </c>
    </row>
    <row r="3110" spans="1:16" x14ac:dyDescent="0.3">
      <c r="A3110">
        <v>3109</v>
      </c>
      <c r="B3110" s="1" t="s">
        <v>23</v>
      </c>
      <c r="C3110" s="2">
        <v>44251</v>
      </c>
      <c r="D3110">
        <v>2</v>
      </c>
      <c r="E3110" s="1" t="s">
        <v>38</v>
      </c>
      <c r="F3110">
        <v>4</v>
      </c>
      <c r="G3110">
        <v>24</v>
      </c>
      <c r="H3110" s="1" t="s">
        <v>36</v>
      </c>
      <c r="I3110" s="3">
        <v>0.5659953703703704</v>
      </c>
      <c r="J3110">
        <v>13</v>
      </c>
      <c r="K3110" s="1" t="s">
        <v>25</v>
      </c>
      <c r="L3110" s="1" t="s">
        <v>19</v>
      </c>
      <c r="M3110" s="1" t="s">
        <v>19</v>
      </c>
      <c r="N3110">
        <v>71</v>
      </c>
      <c r="O3110" s="4">
        <v>4.8263888888888887E-3</v>
      </c>
      <c r="P3110">
        <v>5</v>
      </c>
    </row>
    <row r="3111" spans="1:16" x14ac:dyDescent="0.3">
      <c r="A3111">
        <v>3110</v>
      </c>
      <c r="B3111" s="1" t="s">
        <v>20</v>
      </c>
      <c r="C3111" s="2">
        <v>44251</v>
      </c>
      <c r="D3111">
        <v>2</v>
      </c>
      <c r="E3111" s="1" t="s">
        <v>38</v>
      </c>
      <c r="F3111">
        <v>4</v>
      </c>
      <c r="G3111">
        <v>24</v>
      </c>
      <c r="H3111" s="1" t="s">
        <v>36</v>
      </c>
      <c r="I3111" s="3">
        <v>0.5659953703703704</v>
      </c>
      <c r="J3111">
        <v>13</v>
      </c>
      <c r="K3111" s="1" t="s">
        <v>21</v>
      </c>
      <c r="L3111" s="1" t="s">
        <v>19</v>
      </c>
      <c r="M3111" s="1" t="s">
        <v>19</v>
      </c>
      <c r="N3111">
        <v>51</v>
      </c>
      <c r="O3111" s="4">
        <v>8.2175925925925927E-4</v>
      </c>
      <c r="P3111">
        <v>4</v>
      </c>
    </row>
    <row r="3112" spans="1:16" x14ac:dyDescent="0.3">
      <c r="A3112">
        <v>3111</v>
      </c>
      <c r="B3112" s="1" t="s">
        <v>27</v>
      </c>
      <c r="C3112" s="2">
        <v>44251</v>
      </c>
      <c r="D3112">
        <v>2</v>
      </c>
      <c r="E3112" s="1" t="s">
        <v>38</v>
      </c>
      <c r="F3112">
        <v>4</v>
      </c>
      <c r="G3112">
        <v>24</v>
      </c>
      <c r="H3112" s="1" t="s">
        <v>36</v>
      </c>
      <c r="I3112" s="3">
        <v>0.57599537037037041</v>
      </c>
      <c r="J3112">
        <v>13</v>
      </c>
      <c r="K3112" s="1" t="s">
        <v>25</v>
      </c>
      <c r="L3112" s="1" t="s">
        <v>19</v>
      </c>
      <c r="M3112" s="1" t="s">
        <v>19</v>
      </c>
      <c r="N3112">
        <v>103</v>
      </c>
      <c r="O3112" s="4">
        <v>3.7037037037037035E-4</v>
      </c>
      <c r="P3112">
        <v>5</v>
      </c>
    </row>
    <row r="3113" spans="1:16" x14ac:dyDescent="0.3">
      <c r="A3113">
        <v>3112</v>
      </c>
      <c r="B3113" s="1" t="s">
        <v>29</v>
      </c>
      <c r="C3113" s="2">
        <v>44251</v>
      </c>
      <c r="D3113">
        <v>2</v>
      </c>
      <c r="E3113" s="1" t="s">
        <v>38</v>
      </c>
      <c r="F3113">
        <v>4</v>
      </c>
      <c r="G3113">
        <v>24</v>
      </c>
      <c r="H3113" s="1" t="s">
        <v>36</v>
      </c>
      <c r="I3113" s="3">
        <v>0.57599537037037041</v>
      </c>
      <c r="J3113">
        <v>13</v>
      </c>
      <c r="K3113" s="1" t="s">
        <v>25</v>
      </c>
      <c r="L3113" s="1" t="s">
        <v>19</v>
      </c>
      <c r="M3113" s="1" t="s">
        <v>19</v>
      </c>
      <c r="N3113">
        <v>98</v>
      </c>
      <c r="O3113" s="4">
        <v>2.0254629629629629E-3</v>
      </c>
      <c r="P3113">
        <v>5</v>
      </c>
    </row>
    <row r="3114" spans="1:16" x14ac:dyDescent="0.3">
      <c r="A3114">
        <v>3113</v>
      </c>
      <c r="B3114" s="1" t="s">
        <v>24</v>
      </c>
      <c r="C3114" s="2">
        <v>44251</v>
      </c>
      <c r="D3114">
        <v>2</v>
      </c>
      <c r="E3114" s="1" t="s">
        <v>38</v>
      </c>
      <c r="F3114">
        <v>4</v>
      </c>
      <c r="G3114">
        <v>24</v>
      </c>
      <c r="H3114" s="1" t="s">
        <v>36</v>
      </c>
      <c r="I3114" s="3">
        <v>0.58200231481481479</v>
      </c>
      <c r="J3114">
        <v>13</v>
      </c>
      <c r="K3114" s="1" t="s">
        <v>25</v>
      </c>
      <c r="L3114" s="1" t="s">
        <v>19</v>
      </c>
      <c r="M3114" s="1" t="s">
        <v>19</v>
      </c>
      <c r="N3114">
        <v>65</v>
      </c>
      <c r="O3114" s="4">
        <v>2.3611111111111111E-3</v>
      </c>
      <c r="P3114">
        <v>2</v>
      </c>
    </row>
    <row r="3115" spans="1:16" x14ac:dyDescent="0.3">
      <c r="A3115">
        <v>3114</v>
      </c>
      <c r="B3115" s="1" t="s">
        <v>31</v>
      </c>
      <c r="C3115" s="2">
        <v>44251</v>
      </c>
      <c r="D3115">
        <v>2</v>
      </c>
      <c r="E3115" s="1" t="s">
        <v>38</v>
      </c>
      <c r="F3115">
        <v>4</v>
      </c>
      <c r="G3115">
        <v>24</v>
      </c>
      <c r="H3115" s="1" t="s">
        <v>36</v>
      </c>
      <c r="I3115" s="3">
        <v>0.58200231481481479</v>
      </c>
      <c r="J3115">
        <v>13</v>
      </c>
      <c r="K3115" s="1" t="s">
        <v>26</v>
      </c>
      <c r="L3115" s="1" t="s">
        <v>19</v>
      </c>
      <c r="M3115" s="1" t="s">
        <v>19</v>
      </c>
      <c r="N3115">
        <v>104</v>
      </c>
      <c r="O3115" s="4">
        <v>3.460648148148148E-3</v>
      </c>
      <c r="P3115">
        <v>4</v>
      </c>
    </row>
    <row r="3116" spans="1:16" x14ac:dyDescent="0.3">
      <c r="A3116">
        <v>3115</v>
      </c>
      <c r="B3116" s="1" t="s">
        <v>27</v>
      </c>
      <c r="C3116" s="2">
        <v>44251</v>
      </c>
      <c r="D3116">
        <v>2</v>
      </c>
      <c r="E3116" s="1" t="s">
        <v>38</v>
      </c>
      <c r="F3116">
        <v>4</v>
      </c>
      <c r="G3116">
        <v>24</v>
      </c>
      <c r="H3116" s="1" t="s">
        <v>36</v>
      </c>
      <c r="I3116" s="3">
        <v>0.6</v>
      </c>
      <c r="J3116">
        <v>14</v>
      </c>
      <c r="K3116" s="1" t="s">
        <v>25</v>
      </c>
      <c r="L3116" s="1" t="s">
        <v>19</v>
      </c>
      <c r="M3116" s="1" t="s">
        <v>19</v>
      </c>
      <c r="N3116">
        <v>82</v>
      </c>
      <c r="O3116" s="4">
        <v>3.3101851851851851E-3</v>
      </c>
      <c r="P3116">
        <v>2</v>
      </c>
    </row>
    <row r="3117" spans="1:16" x14ac:dyDescent="0.3">
      <c r="A3117">
        <v>3116</v>
      </c>
      <c r="B3117" s="1" t="s">
        <v>30</v>
      </c>
      <c r="C3117" s="2">
        <v>44251</v>
      </c>
      <c r="D3117">
        <v>2</v>
      </c>
      <c r="E3117" s="1" t="s">
        <v>38</v>
      </c>
      <c r="F3117">
        <v>4</v>
      </c>
      <c r="G3117">
        <v>24</v>
      </c>
      <c r="H3117" s="1" t="s">
        <v>36</v>
      </c>
      <c r="I3117" s="3">
        <v>0.6</v>
      </c>
      <c r="J3117">
        <v>14</v>
      </c>
      <c r="K3117" s="1" t="s">
        <v>25</v>
      </c>
      <c r="L3117" s="1" t="s">
        <v>19</v>
      </c>
      <c r="M3117" s="1" t="s">
        <v>19</v>
      </c>
      <c r="N3117">
        <v>26</v>
      </c>
      <c r="O3117" s="4">
        <v>1.9907407407407408E-3</v>
      </c>
      <c r="P3117">
        <v>4</v>
      </c>
    </row>
    <row r="3118" spans="1:16" x14ac:dyDescent="0.3">
      <c r="A3118">
        <v>3117</v>
      </c>
      <c r="B3118" s="1" t="s">
        <v>15</v>
      </c>
      <c r="C3118" s="2">
        <v>44251</v>
      </c>
      <c r="D3118">
        <v>2</v>
      </c>
      <c r="E3118" s="1" t="s">
        <v>38</v>
      </c>
      <c r="F3118">
        <v>4</v>
      </c>
      <c r="G3118">
        <v>24</v>
      </c>
      <c r="H3118" s="1" t="s">
        <v>36</v>
      </c>
      <c r="I3118" s="3">
        <v>0.60700231481481481</v>
      </c>
      <c r="J3118">
        <v>14</v>
      </c>
      <c r="K3118" s="1" t="s">
        <v>25</v>
      </c>
      <c r="L3118" s="1" t="s">
        <v>19</v>
      </c>
      <c r="M3118" s="1" t="s">
        <v>22</v>
      </c>
      <c r="N3118">
        <v>84</v>
      </c>
      <c r="O3118" s="4">
        <v>2.5000000000000001E-3</v>
      </c>
      <c r="P3118">
        <v>3</v>
      </c>
    </row>
    <row r="3119" spans="1:16" x14ac:dyDescent="0.3">
      <c r="A3119">
        <v>3118</v>
      </c>
      <c r="B3119" s="1" t="s">
        <v>24</v>
      </c>
      <c r="C3119" s="2">
        <v>44251</v>
      </c>
      <c r="D3119">
        <v>2</v>
      </c>
      <c r="E3119" s="1" t="s">
        <v>38</v>
      </c>
      <c r="F3119">
        <v>4</v>
      </c>
      <c r="G3119">
        <v>24</v>
      </c>
      <c r="H3119" s="1" t="s">
        <v>36</v>
      </c>
      <c r="I3119" s="3">
        <v>0.60700231481481481</v>
      </c>
      <c r="J3119">
        <v>14</v>
      </c>
      <c r="K3119" s="1" t="s">
        <v>21</v>
      </c>
      <c r="L3119" s="1" t="s">
        <v>19</v>
      </c>
      <c r="M3119" s="1" t="s">
        <v>19</v>
      </c>
      <c r="N3119">
        <v>106</v>
      </c>
      <c r="O3119" s="4">
        <v>3.9699074074074072E-3</v>
      </c>
      <c r="P3119">
        <v>4</v>
      </c>
    </row>
    <row r="3120" spans="1:16" x14ac:dyDescent="0.3">
      <c r="A3120">
        <v>3119</v>
      </c>
      <c r="B3120" s="1" t="s">
        <v>29</v>
      </c>
      <c r="C3120" s="2">
        <v>44251</v>
      </c>
      <c r="D3120">
        <v>2</v>
      </c>
      <c r="E3120" s="1" t="s">
        <v>38</v>
      </c>
      <c r="F3120">
        <v>4</v>
      </c>
      <c r="G3120">
        <v>24</v>
      </c>
      <c r="H3120" s="1" t="s">
        <v>36</v>
      </c>
      <c r="I3120" s="3">
        <v>0.61200231481481482</v>
      </c>
      <c r="J3120">
        <v>14</v>
      </c>
      <c r="K3120" s="1" t="s">
        <v>26</v>
      </c>
      <c r="L3120" s="1" t="s">
        <v>19</v>
      </c>
      <c r="M3120" s="1" t="s">
        <v>19</v>
      </c>
      <c r="N3120">
        <v>92</v>
      </c>
      <c r="O3120" s="4">
        <v>1.1805555555555556E-3</v>
      </c>
      <c r="P3120">
        <v>4</v>
      </c>
    </row>
    <row r="3121" spans="1:16" x14ac:dyDescent="0.3">
      <c r="A3121">
        <v>3120</v>
      </c>
      <c r="B3121" s="1" t="s">
        <v>29</v>
      </c>
      <c r="C3121" s="2">
        <v>44251</v>
      </c>
      <c r="D3121">
        <v>2</v>
      </c>
      <c r="E3121" s="1" t="s">
        <v>38</v>
      </c>
      <c r="F3121">
        <v>4</v>
      </c>
      <c r="G3121">
        <v>24</v>
      </c>
      <c r="H3121" s="1" t="s">
        <v>36</v>
      </c>
      <c r="I3121" s="3">
        <v>0.61200231481481482</v>
      </c>
      <c r="J3121">
        <v>14</v>
      </c>
      <c r="K3121" s="1" t="s">
        <v>26</v>
      </c>
      <c r="L3121" s="1" t="s">
        <v>22</v>
      </c>
      <c r="M3121" s="1" t="s">
        <v>22</v>
      </c>
      <c r="N3121"/>
      <c r="O3121" s="4"/>
    </row>
    <row r="3122" spans="1:16" x14ac:dyDescent="0.3">
      <c r="A3122">
        <v>3121</v>
      </c>
      <c r="B3122" s="1" t="s">
        <v>20</v>
      </c>
      <c r="C3122" s="2">
        <v>44251</v>
      </c>
      <c r="D3122">
        <v>2</v>
      </c>
      <c r="E3122" s="1" t="s">
        <v>38</v>
      </c>
      <c r="F3122">
        <v>4</v>
      </c>
      <c r="G3122">
        <v>24</v>
      </c>
      <c r="H3122" s="1" t="s">
        <v>36</v>
      </c>
      <c r="I3122" s="3">
        <v>0.63700231481481484</v>
      </c>
      <c r="J3122">
        <v>15</v>
      </c>
      <c r="K3122" s="1" t="s">
        <v>18</v>
      </c>
      <c r="L3122" s="1" t="s">
        <v>19</v>
      </c>
      <c r="M3122" s="1" t="s">
        <v>19</v>
      </c>
      <c r="N3122">
        <v>122</v>
      </c>
      <c r="O3122" s="4">
        <v>2.0949074074074073E-3</v>
      </c>
      <c r="P3122">
        <v>1</v>
      </c>
    </row>
    <row r="3123" spans="1:16" x14ac:dyDescent="0.3">
      <c r="A3123">
        <v>3122</v>
      </c>
      <c r="B3123" s="1" t="s">
        <v>20</v>
      </c>
      <c r="C3123" s="2">
        <v>44251</v>
      </c>
      <c r="D3123">
        <v>2</v>
      </c>
      <c r="E3123" s="1" t="s">
        <v>38</v>
      </c>
      <c r="F3123">
        <v>4</v>
      </c>
      <c r="G3123">
        <v>24</v>
      </c>
      <c r="H3123" s="1" t="s">
        <v>36</v>
      </c>
      <c r="I3123" s="3">
        <v>0.63700231481481484</v>
      </c>
      <c r="J3123">
        <v>15</v>
      </c>
      <c r="K3123" s="1" t="s">
        <v>18</v>
      </c>
      <c r="L3123" s="1" t="s">
        <v>19</v>
      </c>
      <c r="M3123" s="1" t="s">
        <v>19</v>
      </c>
      <c r="N3123">
        <v>92</v>
      </c>
      <c r="O3123" s="4">
        <v>1.8981481481481482E-3</v>
      </c>
      <c r="P3123">
        <v>4</v>
      </c>
    </row>
    <row r="3124" spans="1:16" x14ac:dyDescent="0.3">
      <c r="A3124">
        <v>3123</v>
      </c>
      <c r="B3124" s="1" t="s">
        <v>15</v>
      </c>
      <c r="C3124" s="2">
        <v>44251</v>
      </c>
      <c r="D3124">
        <v>2</v>
      </c>
      <c r="E3124" s="1" t="s">
        <v>38</v>
      </c>
      <c r="F3124">
        <v>4</v>
      </c>
      <c r="G3124">
        <v>24</v>
      </c>
      <c r="H3124" s="1" t="s">
        <v>36</v>
      </c>
      <c r="I3124" s="3">
        <v>0.64</v>
      </c>
      <c r="J3124">
        <v>15</v>
      </c>
      <c r="K3124" s="1" t="s">
        <v>25</v>
      </c>
      <c r="L3124" s="1" t="s">
        <v>22</v>
      </c>
      <c r="M3124" s="1" t="s">
        <v>22</v>
      </c>
      <c r="N3124"/>
      <c r="O3124" s="4"/>
    </row>
    <row r="3125" spans="1:16" x14ac:dyDescent="0.3">
      <c r="A3125">
        <v>3124</v>
      </c>
      <c r="B3125" s="1" t="s">
        <v>27</v>
      </c>
      <c r="C3125" s="2">
        <v>44251</v>
      </c>
      <c r="D3125">
        <v>2</v>
      </c>
      <c r="E3125" s="1" t="s">
        <v>38</v>
      </c>
      <c r="F3125">
        <v>4</v>
      </c>
      <c r="G3125">
        <v>24</v>
      </c>
      <c r="H3125" s="1" t="s">
        <v>36</v>
      </c>
      <c r="I3125" s="3">
        <v>0.64</v>
      </c>
      <c r="J3125">
        <v>15</v>
      </c>
      <c r="K3125" s="1" t="s">
        <v>28</v>
      </c>
      <c r="L3125" s="1" t="s">
        <v>19</v>
      </c>
      <c r="M3125" s="1" t="s">
        <v>19</v>
      </c>
      <c r="N3125">
        <v>61</v>
      </c>
      <c r="O3125" s="4">
        <v>3.0671296296296297E-3</v>
      </c>
      <c r="P3125">
        <v>5</v>
      </c>
    </row>
    <row r="3126" spans="1:16" x14ac:dyDescent="0.3">
      <c r="A3126">
        <v>3125</v>
      </c>
      <c r="B3126" s="1" t="s">
        <v>30</v>
      </c>
      <c r="C3126" s="2">
        <v>44251</v>
      </c>
      <c r="D3126">
        <v>2</v>
      </c>
      <c r="E3126" s="1" t="s">
        <v>38</v>
      </c>
      <c r="F3126">
        <v>4</v>
      </c>
      <c r="G3126">
        <v>24</v>
      </c>
      <c r="H3126" s="1" t="s">
        <v>36</v>
      </c>
      <c r="I3126" s="3">
        <v>0.64500000000000002</v>
      </c>
      <c r="J3126">
        <v>15</v>
      </c>
      <c r="K3126" s="1" t="s">
        <v>21</v>
      </c>
      <c r="L3126" s="1" t="s">
        <v>19</v>
      </c>
      <c r="M3126" s="1" t="s">
        <v>19</v>
      </c>
      <c r="N3126">
        <v>27</v>
      </c>
      <c r="O3126" s="4">
        <v>1.3425925925925925E-3</v>
      </c>
      <c r="P3126">
        <v>5</v>
      </c>
    </row>
    <row r="3127" spans="1:16" x14ac:dyDescent="0.3">
      <c r="A3127">
        <v>3126</v>
      </c>
      <c r="B3127" s="1" t="s">
        <v>20</v>
      </c>
      <c r="C3127" s="2">
        <v>44251</v>
      </c>
      <c r="D3127">
        <v>2</v>
      </c>
      <c r="E3127" s="1" t="s">
        <v>38</v>
      </c>
      <c r="F3127">
        <v>4</v>
      </c>
      <c r="G3127">
        <v>24</v>
      </c>
      <c r="H3127" s="1" t="s">
        <v>36</v>
      </c>
      <c r="I3127" s="3">
        <v>0.64500000000000002</v>
      </c>
      <c r="J3127">
        <v>15</v>
      </c>
      <c r="K3127" s="1" t="s">
        <v>21</v>
      </c>
      <c r="L3127" s="1" t="s">
        <v>19</v>
      </c>
      <c r="M3127" s="1" t="s">
        <v>19</v>
      </c>
      <c r="N3127">
        <v>68</v>
      </c>
      <c r="O3127" s="4">
        <v>1.25E-3</v>
      </c>
      <c r="P3127">
        <v>1</v>
      </c>
    </row>
    <row r="3128" spans="1:16" x14ac:dyDescent="0.3">
      <c r="A3128">
        <v>3127</v>
      </c>
      <c r="B3128" s="1" t="s">
        <v>15</v>
      </c>
      <c r="C3128" s="2">
        <v>44251</v>
      </c>
      <c r="D3128">
        <v>2</v>
      </c>
      <c r="E3128" s="1" t="s">
        <v>38</v>
      </c>
      <c r="F3128">
        <v>4</v>
      </c>
      <c r="G3128">
        <v>24</v>
      </c>
      <c r="H3128" s="1" t="s">
        <v>36</v>
      </c>
      <c r="I3128" s="3">
        <v>0.65400462962962957</v>
      </c>
      <c r="J3128">
        <v>15</v>
      </c>
      <c r="K3128" s="1" t="s">
        <v>21</v>
      </c>
      <c r="L3128" s="1" t="s">
        <v>22</v>
      </c>
      <c r="M3128" s="1" t="s">
        <v>22</v>
      </c>
      <c r="N3128"/>
      <c r="O3128" s="4"/>
    </row>
    <row r="3129" spans="1:16" x14ac:dyDescent="0.3">
      <c r="A3129">
        <v>3128</v>
      </c>
      <c r="B3129" s="1" t="s">
        <v>24</v>
      </c>
      <c r="C3129" s="2">
        <v>44251</v>
      </c>
      <c r="D3129">
        <v>2</v>
      </c>
      <c r="E3129" s="1" t="s">
        <v>38</v>
      </c>
      <c r="F3129">
        <v>4</v>
      </c>
      <c r="G3129">
        <v>24</v>
      </c>
      <c r="H3129" s="1" t="s">
        <v>36</v>
      </c>
      <c r="I3129" s="3">
        <v>0.65400462962962957</v>
      </c>
      <c r="J3129">
        <v>15</v>
      </c>
      <c r="K3129" s="1" t="s">
        <v>21</v>
      </c>
      <c r="L3129" s="1" t="s">
        <v>19</v>
      </c>
      <c r="M3129" s="1" t="s">
        <v>19</v>
      </c>
      <c r="N3129">
        <v>59</v>
      </c>
      <c r="O3129" s="4">
        <v>4.861111111111111E-4</v>
      </c>
      <c r="P3129">
        <v>4</v>
      </c>
    </row>
    <row r="3130" spans="1:16" x14ac:dyDescent="0.3">
      <c r="A3130">
        <v>3129</v>
      </c>
      <c r="B3130" s="1" t="s">
        <v>29</v>
      </c>
      <c r="C3130" s="2">
        <v>44251</v>
      </c>
      <c r="D3130">
        <v>2</v>
      </c>
      <c r="E3130" s="1" t="s">
        <v>38</v>
      </c>
      <c r="F3130">
        <v>4</v>
      </c>
      <c r="G3130">
        <v>24</v>
      </c>
      <c r="H3130" s="1" t="s">
        <v>36</v>
      </c>
      <c r="I3130" s="3">
        <v>0.67200231481481476</v>
      </c>
      <c r="J3130">
        <v>16</v>
      </c>
      <c r="K3130" s="1" t="s">
        <v>25</v>
      </c>
      <c r="L3130" s="1" t="s">
        <v>22</v>
      </c>
      <c r="M3130" s="1" t="s">
        <v>22</v>
      </c>
      <c r="N3130"/>
      <c r="O3130" s="4"/>
    </row>
    <row r="3131" spans="1:16" x14ac:dyDescent="0.3">
      <c r="A3131">
        <v>3130</v>
      </c>
      <c r="B3131" s="1" t="s">
        <v>29</v>
      </c>
      <c r="C3131" s="2">
        <v>44251</v>
      </c>
      <c r="D3131">
        <v>2</v>
      </c>
      <c r="E3131" s="1" t="s">
        <v>38</v>
      </c>
      <c r="F3131">
        <v>4</v>
      </c>
      <c r="G3131">
        <v>24</v>
      </c>
      <c r="H3131" s="1" t="s">
        <v>36</v>
      </c>
      <c r="I3131" s="3">
        <v>0.67200231481481476</v>
      </c>
      <c r="J3131">
        <v>16</v>
      </c>
      <c r="K3131" s="1" t="s">
        <v>21</v>
      </c>
      <c r="L3131" s="1" t="s">
        <v>19</v>
      </c>
      <c r="M3131" s="1" t="s">
        <v>19</v>
      </c>
      <c r="N3131">
        <v>110</v>
      </c>
      <c r="O3131" s="4">
        <v>4.0509259259259257E-3</v>
      </c>
      <c r="P3131">
        <v>4</v>
      </c>
    </row>
    <row r="3132" spans="1:16" x14ac:dyDescent="0.3">
      <c r="A3132">
        <v>3131</v>
      </c>
      <c r="B3132" s="1" t="s">
        <v>27</v>
      </c>
      <c r="C3132" s="2">
        <v>44251</v>
      </c>
      <c r="D3132">
        <v>2</v>
      </c>
      <c r="E3132" s="1" t="s">
        <v>38</v>
      </c>
      <c r="F3132">
        <v>4</v>
      </c>
      <c r="G3132">
        <v>24</v>
      </c>
      <c r="H3132" s="1" t="s">
        <v>36</v>
      </c>
      <c r="I3132" s="3">
        <v>0.68299768518518522</v>
      </c>
      <c r="J3132">
        <v>16</v>
      </c>
      <c r="K3132" s="1" t="s">
        <v>21</v>
      </c>
      <c r="L3132" s="1" t="s">
        <v>19</v>
      </c>
      <c r="M3132" s="1" t="s">
        <v>19</v>
      </c>
      <c r="N3132">
        <v>23</v>
      </c>
      <c r="O3132" s="4">
        <v>1.6203703703703703E-3</v>
      </c>
      <c r="P3132">
        <v>4</v>
      </c>
    </row>
    <row r="3133" spans="1:16" x14ac:dyDescent="0.3">
      <c r="A3133">
        <v>3132</v>
      </c>
      <c r="B3133" s="1" t="s">
        <v>15</v>
      </c>
      <c r="C3133" s="2">
        <v>44251</v>
      </c>
      <c r="D3133">
        <v>2</v>
      </c>
      <c r="E3133" s="1" t="s">
        <v>38</v>
      </c>
      <c r="F3133">
        <v>4</v>
      </c>
      <c r="G3133">
        <v>24</v>
      </c>
      <c r="H3133" s="1" t="s">
        <v>36</v>
      </c>
      <c r="I3133" s="3">
        <v>0.68299768518518522</v>
      </c>
      <c r="J3133">
        <v>16</v>
      </c>
      <c r="K3133" s="1" t="s">
        <v>18</v>
      </c>
      <c r="L3133" s="1" t="s">
        <v>19</v>
      </c>
      <c r="M3133" s="1" t="s">
        <v>19</v>
      </c>
      <c r="N3133">
        <v>60</v>
      </c>
      <c r="O3133" s="4">
        <v>4.2708333333333331E-3</v>
      </c>
      <c r="P3133">
        <v>5</v>
      </c>
    </row>
    <row r="3134" spans="1:16" x14ac:dyDescent="0.3">
      <c r="A3134">
        <v>3133</v>
      </c>
      <c r="B3134" s="1" t="s">
        <v>23</v>
      </c>
      <c r="C3134" s="2">
        <v>44251</v>
      </c>
      <c r="D3134">
        <v>2</v>
      </c>
      <c r="E3134" s="1" t="s">
        <v>38</v>
      </c>
      <c r="F3134">
        <v>4</v>
      </c>
      <c r="G3134">
        <v>24</v>
      </c>
      <c r="H3134" s="1" t="s">
        <v>36</v>
      </c>
      <c r="I3134" s="3">
        <v>0.69299768518518523</v>
      </c>
      <c r="J3134">
        <v>16</v>
      </c>
      <c r="K3134" s="1" t="s">
        <v>25</v>
      </c>
      <c r="L3134" s="1" t="s">
        <v>19</v>
      </c>
      <c r="M3134" s="1" t="s">
        <v>19</v>
      </c>
      <c r="N3134">
        <v>89</v>
      </c>
      <c r="O3134" s="4">
        <v>1.7013888888888888E-3</v>
      </c>
      <c r="P3134">
        <v>3</v>
      </c>
    </row>
    <row r="3135" spans="1:16" x14ac:dyDescent="0.3">
      <c r="A3135">
        <v>3134</v>
      </c>
      <c r="B3135" s="1" t="s">
        <v>30</v>
      </c>
      <c r="C3135" s="2">
        <v>44251</v>
      </c>
      <c r="D3135">
        <v>2</v>
      </c>
      <c r="E3135" s="1" t="s">
        <v>38</v>
      </c>
      <c r="F3135">
        <v>4</v>
      </c>
      <c r="G3135">
        <v>24</v>
      </c>
      <c r="H3135" s="1" t="s">
        <v>36</v>
      </c>
      <c r="I3135" s="3">
        <v>0.69299768518518523</v>
      </c>
      <c r="J3135">
        <v>16</v>
      </c>
      <c r="K3135" s="1" t="s">
        <v>26</v>
      </c>
      <c r="L3135" s="1" t="s">
        <v>19</v>
      </c>
      <c r="M3135" s="1" t="s">
        <v>19</v>
      </c>
      <c r="N3135">
        <v>48</v>
      </c>
      <c r="O3135" s="4">
        <v>2.8472222222222223E-3</v>
      </c>
      <c r="P3135">
        <v>3</v>
      </c>
    </row>
    <row r="3136" spans="1:16" x14ac:dyDescent="0.3">
      <c r="A3136">
        <v>3135</v>
      </c>
      <c r="B3136" s="1" t="s">
        <v>29</v>
      </c>
      <c r="C3136" s="2">
        <v>44251</v>
      </c>
      <c r="D3136">
        <v>2</v>
      </c>
      <c r="E3136" s="1" t="s">
        <v>38</v>
      </c>
      <c r="F3136">
        <v>4</v>
      </c>
      <c r="G3136">
        <v>24</v>
      </c>
      <c r="H3136" s="1" t="s">
        <v>36</v>
      </c>
      <c r="I3136" s="3">
        <v>0.6959953703703704</v>
      </c>
      <c r="J3136">
        <v>16</v>
      </c>
      <c r="K3136" s="1" t="s">
        <v>26</v>
      </c>
      <c r="L3136" s="1" t="s">
        <v>19</v>
      </c>
      <c r="M3136" s="1" t="s">
        <v>19</v>
      </c>
      <c r="N3136">
        <v>52</v>
      </c>
      <c r="O3136" s="4">
        <v>3.414351851851852E-3</v>
      </c>
      <c r="P3136">
        <v>5</v>
      </c>
    </row>
    <row r="3137" spans="1:16" x14ac:dyDescent="0.3">
      <c r="A3137">
        <v>3136</v>
      </c>
      <c r="B3137" s="1" t="s">
        <v>27</v>
      </c>
      <c r="C3137" s="2">
        <v>44251</v>
      </c>
      <c r="D3137">
        <v>2</v>
      </c>
      <c r="E3137" s="1" t="s">
        <v>38</v>
      </c>
      <c r="F3137">
        <v>4</v>
      </c>
      <c r="G3137">
        <v>24</v>
      </c>
      <c r="H3137" s="1" t="s">
        <v>36</v>
      </c>
      <c r="I3137" s="3">
        <v>0.6959953703703704</v>
      </c>
      <c r="J3137">
        <v>16</v>
      </c>
      <c r="K3137" s="1" t="s">
        <v>25</v>
      </c>
      <c r="L3137" s="1" t="s">
        <v>19</v>
      </c>
      <c r="M3137" s="1" t="s">
        <v>19</v>
      </c>
      <c r="N3137">
        <v>49</v>
      </c>
      <c r="O3137" s="4">
        <v>2.3032407407407407E-3</v>
      </c>
      <c r="P3137">
        <v>1</v>
      </c>
    </row>
    <row r="3138" spans="1:16" x14ac:dyDescent="0.3">
      <c r="A3138">
        <v>3137</v>
      </c>
      <c r="B3138" s="1" t="s">
        <v>20</v>
      </c>
      <c r="C3138" s="2">
        <v>44251</v>
      </c>
      <c r="D3138">
        <v>2</v>
      </c>
      <c r="E3138" s="1" t="s">
        <v>38</v>
      </c>
      <c r="F3138">
        <v>4</v>
      </c>
      <c r="G3138">
        <v>24</v>
      </c>
      <c r="H3138" s="1" t="s">
        <v>36</v>
      </c>
      <c r="I3138" s="3">
        <v>0.7</v>
      </c>
      <c r="J3138">
        <v>16</v>
      </c>
      <c r="K3138" s="1" t="s">
        <v>21</v>
      </c>
      <c r="L3138" s="1" t="s">
        <v>19</v>
      </c>
      <c r="M3138" s="1" t="s">
        <v>19</v>
      </c>
      <c r="N3138">
        <v>33</v>
      </c>
      <c r="O3138" s="4">
        <v>3.2291666666666666E-3</v>
      </c>
      <c r="P3138">
        <v>2</v>
      </c>
    </row>
    <row r="3139" spans="1:16" x14ac:dyDescent="0.3">
      <c r="A3139">
        <v>3138</v>
      </c>
      <c r="B3139" s="1" t="s">
        <v>27</v>
      </c>
      <c r="C3139" s="2">
        <v>44251</v>
      </c>
      <c r="D3139">
        <v>2</v>
      </c>
      <c r="E3139" s="1" t="s">
        <v>38</v>
      </c>
      <c r="F3139">
        <v>4</v>
      </c>
      <c r="G3139">
        <v>24</v>
      </c>
      <c r="H3139" s="1" t="s">
        <v>36</v>
      </c>
      <c r="I3139" s="3">
        <v>0.7</v>
      </c>
      <c r="J3139">
        <v>16</v>
      </c>
      <c r="K3139" s="1" t="s">
        <v>21</v>
      </c>
      <c r="L3139" s="1" t="s">
        <v>19</v>
      </c>
      <c r="M3139" s="1" t="s">
        <v>19</v>
      </c>
      <c r="N3139">
        <v>108</v>
      </c>
      <c r="O3139" s="4">
        <v>2.9976851851851853E-3</v>
      </c>
      <c r="P3139">
        <v>4</v>
      </c>
    </row>
    <row r="3140" spans="1:16" x14ac:dyDescent="0.3">
      <c r="A3140">
        <v>3139</v>
      </c>
      <c r="B3140" s="1" t="s">
        <v>27</v>
      </c>
      <c r="C3140" s="2">
        <v>44251</v>
      </c>
      <c r="D3140">
        <v>2</v>
      </c>
      <c r="E3140" s="1" t="s">
        <v>38</v>
      </c>
      <c r="F3140">
        <v>4</v>
      </c>
      <c r="G3140">
        <v>24</v>
      </c>
      <c r="H3140" s="1" t="s">
        <v>36</v>
      </c>
      <c r="I3140" s="3">
        <v>0.71799768518518514</v>
      </c>
      <c r="J3140">
        <v>17</v>
      </c>
      <c r="K3140" s="1" t="s">
        <v>25</v>
      </c>
      <c r="L3140" s="1" t="s">
        <v>22</v>
      </c>
      <c r="M3140" s="1" t="s">
        <v>22</v>
      </c>
      <c r="N3140"/>
      <c r="O3140" s="4"/>
    </row>
    <row r="3141" spans="1:16" x14ac:dyDescent="0.3">
      <c r="A3141">
        <v>3140</v>
      </c>
      <c r="B3141" s="1" t="s">
        <v>29</v>
      </c>
      <c r="C3141" s="2">
        <v>44251</v>
      </c>
      <c r="D3141">
        <v>2</v>
      </c>
      <c r="E3141" s="1" t="s">
        <v>38</v>
      </c>
      <c r="F3141">
        <v>4</v>
      </c>
      <c r="G3141">
        <v>24</v>
      </c>
      <c r="H3141" s="1" t="s">
        <v>36</v>
      </c>
      <c r="I3141" s="3">
        <v>0.71799768518518514</v>
      </c>
      <c r="J3141">
        <v>17</v>
      </c>
      <c r="K3141" s="1" t="s">
        <v>25</v>
      </c>
      <c r="L3141" s="1" t="s">
        <v>19</v>
      </c>
      <c r="M3141" s="1" t="s">
        <v>19</v>
      </c>
      <c r="N3141">
        <v>21</v>
      </c>
      <c r="O3141" s="4">
        <v>3.425925925925926E-3</v>
      </c>
      <c r="P3141">
        <v>5</v>
      </c>
    </row>
    <row r="3142" spans="1:16" x14ac:dyDescent="0.3">
      <c r="A3142">
        <v>3141</v>
      </c>
      <c r="B3142" s="1" t="s">
        <v>30</v>
      </c>
      <c r="C3142" s="2">
        <v>44251</v>
      </c>
      <c r="D3142">
        <v>2</v>
      </c>
      <c r="E3142" s="1" t="s">
        <v>38</v>
      </c>
      <c r="F3142">
        <v>4</v>
      </c>
      <c r="G3142">
        <v>24</v>
      </c>
      <c r="H3142" s="1" t="s">
        <v>36</v>
      </c>
      <c r="I3142" s="3">
        <v>0.72</v>
      </c>
      <c r="J3142">
        <v>17</v>
      </c>
      <c r="K3142" s="1" t="s">
        <v>18</v>
      </c>
      <c r="L3142" s="1" t="s">
        <v>19</v>
      </c>
      <c r="M3142" s="1" t="s">
        <v>19</v>
      </c>
      <c r="N3142">
        <v>23</v>
      </c>
      <c r="O3142" s="4">
        <v>2.650462962962963E-3</v>
      </c>
      <c r="P3142">
        <v>5</v>
      </c>
    </row>
    <row r="3143" spans="1:16" x14ac:dyDescent="0.3">
      <c r="A3143">
        <v>3142</v>
      </c>
      <c r="B3143" s="1" t="s">
        <v>31</v>
      </c>
      <c r="C3143" s="2">
        <v>44251</v>
      </c>
      <c r="D3143">
        <v>2</v>
      </c>
      <c r="E3143" s="1" t="s">
        <v>38</v>
      </c>
      <c r="F3143">
        <v>4</v>
      </c>
      <c r="G3143">
        <v>24</v>
      </c>
      <c r="H3143" s="1" t="s">
        <v>36</v>
      </c>
      <c r="I3143" s="3">
        <v>0.72</v>
      </c>
      <c r="J3143">
        <v>17</v>
      </c>
      <c r="K3143" s="1" t="s">
        <v>21</v>
      </c>
      <c r="L3143" s="1" t="s">
        <v>22</v>
      </c>
      <c r="M3143" s="1" t="s">
        <v>22</v>
      </c>
      <c r="N3143"/>
      <c r="O3143" s="4"/>
    </row>
    <row r="3144" spans="1:16" x14ac:dyDescent="0.3">
      <c r="A3144">
        <v>3143</v>
      </c>
      <c r="B3144" s="1" t="s">
        <v>20</v>
      </c>
      <c r="C3144" s="2">
        <v>44251</v>
      </c>
      <c r="D3144">
        <v>2</v>
      </c>
      <c r="E3144" s="1" t="s">
        <v>38</v>
      </c>
      <c r="F3144">
        <v>4</v>
      </c>
      <c r="G3144">
        <v>24</v>
      </c>
      <c r="H3144" s="1" t="s">
        <v>36</v>
      </c>
      <c r="I3144" s="3">
        <v>0.72799768518518515</v>
      </c>
      <c r="J3144">
        <v>17</v>
      </c>
      <c r="K3144" s="1" t="s">
        <v>18</v>
      </c>
      <c r="L3144" s="1" t="s">
        <v>19</v>
      </c>
      <c r="M3144" s="1" t="s">
        <v>19</v>
      </c>
      <c r="N3144">
        <v>73</v>
      </c>
      <c r="O3144" s="4">
        <v>3.8657407407407408E-3</v>
      </c>
      <c r="P3144">
        <v>5</v>
      </c>
    </row>
    <row r="3145" spans="1:16" x14ac:dyDescent="0.3">
      <c r="A3145">
        <v>3144</v>
      </c>
      <c r="B3145" s="1" t="s">
        <v>31</v>
      </c>
      <c r="C3145" s="2">
        <v>44251</v>
      </c>
      <c r="D3145">
        <v>2</v>
      </c>
      <c r="E3145" s="1" t="s">
        <v>38</v>
      </c>
      <c r="F3145">
        <v>4</v>
      </c>
      <c r="G3145">
        <v>24</v>
      </c>
      <c r="H3145" s="1" t="s">
        <v>36</v>
      </c>
      <c r="I3145" s="3">
        <v>0.72799768518518515</v>
      </c>
      <c r="J3145">
        <v>17</v>
      </c>
      <c r="K3145" s="1" t="s">
        <v>21</v>
      </c>
      <c r="L3145" s="1" t="s">
        <v>22</v>
      </c>
      <c r="M3145" s="1" t="s">
        <v>22</v>
      </c>
      <c r="N3145"/>
      <c r="O3145" s="4"/>
    </row>
    <row r="3146" spans="1:16" x14ac:dyDescent="0.3">
      <c r="A3146">
        <v>3145</v>
      </c>
      <c r="B3146" s="1" t="s">
        <v>23</v>
      </c>
      <c r="C3146" s="2">
        <v>44251</v>
      </c>
      <c r="D3146">
        <v>2</v>
      </c>
      <c r="E3146" s="1" t="s">
        <v>38</v>
      </c>
      <c r="F3146">
        <v>4</v>
      </c>
      <c r="G3146">
        <v>24</v>
      </c>
      <c r="H3146" s="1" t="s">
        <v>36</v>
      </c>
      <c r="I3146" s="3">
        <v>0.73400462962962965</v>
      </c>
      <c r="J3146">
        <v>17</v>
      </c>
      <c r="K3146" s="1" t="s">
        <v>21</v>
      </c>
      <c r="L3146" s="1" t="s">
        <v>19</v>
      </c>
      <c r="M3146" s="1" t="s">
        <v>19</v>
      </c>
      <c r="N3146">
        <v>22</v>
      </c>
      <c r="O3146" s="4">
        <v>2.9282407407407408E-3</v>
      </c>
      <c r="P3146">
        <v>3</v>
      </c>
    </row>
    <row r="3147" spans="1:16" x14ac:dyDescent="0.3">
      <c r="A3147">
        <v>3146</v>
      </c>
      <c r="B3147" s="1" t="s">
        <v>30</v>
      </c>
      <c r="C3147" s="2">
        <v>44251</v>
      </c>
      <c r="D3147">
        <v>2</v>
      </c>
      <c r="E3147" s="1" t="s">
        <v>38</v>
      </c>
      <c r="F3147">
        <v>4</v>
      </c>
      <c r="G3147">
        <v>24</v>
      </c>
      <c r="H3147" s="1" t="s">
        <v>36</v>
      </c>
      <c r="I3147" s="3">
        <v>0.73400462962962965</v>
      </c>
      <c r="J3147">
        <v>17</v>
      </c>
      <c r="K3147" s="1" t="s">
        <v>25</v>
      </c>
      <c r="L3147" s="1" t="s">
        <v>22</v>
      </c>
      <c r="M3147" s="1" t="s">
        <v>22</v>
      </c>
      <c r="N3147"/>
      <c r="O3147" s="4"/>
    </row>
    <row r="3148" spans="1:16" x14ac:dyDescent="0.3">
      <c r="A3148">
        <v>3147</v>
      </c>
      <c r="B3148" s="1" t="s">
        <v>23</v>
      </c>
      <c r="C3148" s="2">
        <v>44251</v>
      </c>
      <c r="D3148">
        <v>2</v>
      </c>
      <c r="E3148" s="1" t="s">
        <v>38</v>
      </c>
      <c r="F3148">
        <v>4</v>
      </c>
      <c r="G3148">
        <v>24</v>
      </c>
      <c r="H3148" s="1" t="s">
        <v>36</v>
      </c>
      <c r="I3148" s="3">
        <v>0.73799768518518516</v>
      </c>
      <c r="J3148">
        <v>17</v>
      </c>
      <c r="K3148" s="1" t="s">
        <v>26</v>
      </c>
      <c r="L3148" s="1" t="s">
        <v>19</v>
      </c>
      <c r="M3148" s="1" t="s">
        <v>22</v>
      </c>
      <c r="N3148">
        <v>12</v>
      </c>
      <c r="O3148" s="4">
        <v>3.9699074074074072E-3</v>
      </c>
      <c r="P3148">
        <v>4</v>
      </c>
    </row>
    <row r="3149" spans="1:16" x14ac:dyDescent="0.3">
      <c r="A3149">
        <v>3148</v>
      </c>
      <c r="B3149" s="1" t="s">
        <v>29</v>
      </c>
      <c r="C3149" s="2">
        <v>44251</v>
      </c>
      <c r="D3149">
        <v>2</v>
      </c>
      <c r="E3149" s="1" t="s">
        <v>38</v>
      </c>
      <c r="F3149">
        <v>4</v>
      </c>
      <c r="G3149">
        <v>24</v>
      </c>
      <c r="H3149" s="1" t="s">
        <v>36</v>
      </c>
      <c r="I3149" s="3">
        <v>0.73799768518518516</v>
      </c>
      <c r="J3149">
        <v>17</v>
      </c>
      <c r="K3149" s="1" t="s">
        <v>28</v>
      </c>
      <c r="L3149" s="1" t="s">
        <v>19</v>
      </c>
      <c r="M3149" s="1" t="s">
        <v>19</v>
      </c>
      <c r="N3149">
        <v>111</v>
      </c>
      <c r="O3149" s="4">
        <v>3.0671296296296297E-3</v>
      </c>
      <c r="P3149">
        <v>3</v>
      </c>
    </row>
    <row r="3150" spans="1:16" x14ac:dyDescent="0.3">
      <c r="A3150">
        <v>3149</v>
      </c>
      <c r="B3150" s="1" t="s">
        <v>27</v>
      </c>
      <c r="C3150" s="2">
        <v>44251</v>
      </c>
      <c r="D3150">
        <v>2</v>
      </c>
      <c r="E3150" s="1" t="s">
        <v>38</v>
      </c>
      <c r="F3150">
        <v>4</v>
      </c>
      <c r="G3150">
        <v>24</v>
      </c>
      <c r="H3150" s="1" t="s">
        <v>36</v>
      </c>
      <c r="I3150" s="3">
        <v>0.74099537037037033</v>
      </c>
      <c r="J3150">
        <v>17</v>
      </c>
      <c r="K3150" s="1" t="s">
        <v>26</v>
      </c>
      <c r="L3150" s="1" t="s">
        <v>19</v>
      </c>
      <c r="M3150" s="1" t="s">
        <v>19</v>
      </c>
      <c r="N3150">
        <v>97</v>
      </c>
      <c r="O3150" s="4">
        <v>2.6157407407407405E-3</v>
      </c>
      <c r="P3150">
        <v>5</v>
      </c>
    </row>
    <row r="3151" spans="1:16" x14ac:dyDescent="0.3">
      <c r="A3151">
        <v>3150</v>
      </c>
      <c r="B3151" s="1" t="s">
        <v>15</v>
      </c>
      <c r="C3151" s="2">
        <v>44251</v>
      </c>
      <c r="D3151">
        <v>2</v>
      </c>
      <c r="E3151" s="1" t="s">
        <v>38</v>
      </c>
      <c r="F3151">
        <v>4</v>
      </c>
      <c r="G3151">
        <v>24</v>
      </c>
      <c r="H3151" s="1" t="s">
        <v>36</v>
      </c>
      <c r="I3151" s="3">
        <v>0.74099537037037033</v>
      </c>
      <c r="J3151">
        <v>17</v>
      </c>
      <c r="K3151" s="1" t="s">
        <v>28</v>
      </c>
      <c r="L3151" s="1" t="s">
        <v>19</v>
      </c>
      <c r="M3151" s="1" t="s">
        <v>19</v>
      </c>
      <c r="N3151">
        <v>93</v>
      </c>
      <c r="O3151" s="4">
        <v>3.8310185185185183E-3</v>
      </c>
      <c r="P3151">
        <v>4</v>
      </c>
    </row>
    <row r="3152" spans="1:16" x14ac:dyDescent="0.3">
      <c r="A3152">
        <v>3151</v>
      </c>
      <c r="B3152" s="1" t="s">
        <v>20</v>
      </c>
      <c r="C3152" s="2">
        <v>44251</v>
      </c>
      <c r="D3152">
        <v>2</v>
      </c>
      <c r="E3152" s="1" t="s">
        <v>38</v>
      </c>
      <c r="F3152">
        <v>4</v>
      </c>
      <c r="G3152">
        <v>24</v>
      </c>
      <c r="H3152" s="1" t="s">
        <v>36</v>
      </c>
      <c r="I3152" s="3">
        <v>0.74700231481481483</v>
      </c>
      <c r="J3152">
        <v>17</v>
      </c>
      <c r="K3152" s="1" t="s">
        <v>28</v>
      </c>
      <c r="L3152" s="1" t="s">
        <v>19</v>
      </c>
      <c r="M3152" s="1" t="s">
        <v>19</v>
      </c>
      <c r="N3152">
        <v>24</v>
      </c>
      <c r="O3152" s="4">
        <v>1.6782407407407408E-3</v>
      </c>
      <c r="P3152">
        <v>3</v>
      </c>
    </row>
    <row r="3153" spans="1:16" x14ac:dyDescent="0.3">
      <c r="A3153">
        <v>3152</v>
      </c>
      <c r="B3153" s="1" t="s">
        <v>30</v>
      </c>
      <c r="C3153" s="2">
        <v>44251</v>
      </c>
      <c r="D3153">
        <v>2</v>
      </c>
      <c r="E3153" s="1" t="s">
        <v>38</v>
      </c>
      <c r="F3153">
        <v>4</v>
      </c>
      <c r="G3153">
        <v>24</v>
      </c>
      <c r="H3153" s="1" t="s">
        <v>36</v>
      </c>
      <c r="I3153" s="3">
        <v>0.74700231481481483</v>
      </c>
      <c r="J3153">
        <v>17</v>
      </c>
      <c r="K3153" s="1" t="s">
        <v>21</v>
      </c>
      <c r="L3153" s="1" t="s">
        <v>19</v>
      </c>
      <c r="M3153" s="1" t="s">
        <v>19</v>
      </c>
      <c r="N3153">
        <v>84</v>
      </c>
      <c r="O3153" s="4">
        <v>1.261574074074074E-3</v>
      </c>
      <c r="P3153">
        <v>1</v>
      </c>
    </row>
    <row r="3154" spans="1:16" x14ac:dyDescent="0.3">
      <c r="A3154">
        <v>3153</v>
      </c>
      <c r="B3154" s="1" t="s">
        <v>23</v>
      </c>
      <c r="C3154" s="2">
        <v>44252</v>
      </c>
      <c r="D3154">
        <v>2</v>
      </c>
      <c r="E3154" s="1" t="s">
        <v>38</v>
      </c>
      <c r="F3154">
        <v>4</v>
      </c>
      <c r="G3154">
        <v>25</v>
      </c>
      <c r="H3154" s="1" t="s">
        <v>37</v>
      </c>
      <c r="I3154" s="3">
        <v>0.38200231481481484</v>
      </c>
      <c r="J3154">
        <v>9</v>
      </c>
      <c r="K3154" s="1" t="s">
        <v>18</v>
      </c>
      <c r="L3154" s="1" t="s">
        <v>19</v>
      </c>
      <c r="M3154" s="1" t="s">
        <v>19</v>
      </c>
      <c r="N3154">
        <v>17</v>
      </c>
      <c r="O3154" s="4">
        <v>1.3425925925925925E-3</v>
      </c>
      <c r="P3154">
        <v>4</v>
      </c>
    </row>
    <row r="3155" spans="1:16" x14ac:dyDescent="0.3">
      <c r="A3155">
        <v>3154</v>
      </c>
      <c r="B3155" s="1" t="s">
        <v>23</v>
      </c>
      <c r="C3155" s="2">
        <v>44252</v>
      </c>
      <c r="D3155">
        <v>2</v>
      </c>
      <c r="E3155" s="1" t="s">
        <v>38</v>
      </c>
      <c r="F3155">
        <v>4</v>
      </c>
      <c r="G3155">
        <v>25</v>
      </c>
      <c r="H3155" s="1" t="s">
        <v>37</v>
      </c>
      <c r="I3155" s="3">
        <v>0.38200231481481484</v>
      </c>
      <c r="J3155">
        <v>9</v>
      </c>
      <c r="K3155" s="1" t="s">
        <v>21</v>
      </c>
      <c r="L3155" s="1" t="s">
        <v>19</v>
      </c>
      <c r="M3155" s="1" t="s">
        <v>19</v>
      </c>
      <c r="N3155">
        <v>55</v>
      </c>
      <c r="O3155" s="4">
        <v>2.8124999999999999E-3</v>
      </c>
      <c r="P3155">
        <v>4</v>
      </c>
    </row>
    <row r="3156" spans="1:16" x14ac:dyDescent="0.3">
      <c r="A3156">
        <v>3155</v>
      </c>
      <c r="B3156" s="1" t="s">
        <v>24</v>
      </c>
      <c r="C3156" s="2">
        <v>44252</v>
      </c>
      <c r="D3156">
        <v>2</v>
      </c>
      <c r="E3156" s="1" t="s">
        <v>38</v>
      </c>
      <c r="F3156">
        <v>4</v>
      </c>
      <c r="G3156">
        <v>25</v>
      </c>
      <c r="H3156" s="1" t="s">
        <v>37</v>
      </c>
      <c r="I3156" s="3">
        <v>0.38200231481481484</v>
      </c>
      <c r="J3156">
        <v>9</v>
      </c>
      <c r="K3156" s="1" t="s">
        <v>25</v>
      </c>
      <c r="L3156" s="1" t="s">
        <v>19</v>
      </c>
      <c r="M3156" s="1" t="s">
        <v>19</v>
      </c>
      <c r="N3156">
        <v>118</v>
      </c>
      <c r="O3156" s="4">
        <v>8.4490740740740739E-4</v>
      </c>
      <c r="P3156">
        <v>3</v>
      </c>
    </row>
    <row r="3157" spans="1:16" x14ac:dyDescent="0.3">
      <c r="A3157">
        <v>3156</v>
      </c>
      <c r="B3157" s="1" t="s">
        <v>31</v>
      </c>
      <c r="C3157" s="2">
        <v>44252</v>
      </c>
      <c r="D3157">
        <v>2</v>
      </c>
      <c r="E3157" s="1" t="s">
        <v>38</v>
      </c>
      <c r="F3157">
        <v>4</v>
      </c>
      <c r="G3157">
        <v>25</v>
      </c>
      <c r="H3157" s="1" t="s">
        <v>37</v>
      </c>
      <c r="I3157" s="3">
        <v>0.38200231481481484</v>
      </c>
      <c r="J3157">
        <v>9</v>
      </c>
      <c r="K3157" s="1" t="s">
        <v>28</v>
      </c>
      <c r="L3157" s="1" t="s">
        <v>19</v>
      </c>
      <c r="M3157" s="1" t="s">
        <v>19</v>
      </c>
      <c r="N3157">
        <v>109</v>
      </c>
      <c r="O3157" s="4">
        <v>2.0486111111111113E-3</v>
      </c>
      <c r="P3157">
        <v>5</v>
      </c>
    </row>
    <row r="3158" spans="1:16" x14ac:dyDescent="0.3">
      <c r="A3158">
        <v>3157</v>
      </c>
      <c r="B3158" s="1" t="s">
        <v>23</v>
      </c>
      <c r="C3158" s="2">
        <v>44252</v>
      </c>
      <c r="D3158">
        <v>2</v>
      </c>
      <c r="E3158" s="1" t="s">
        <v>38</v>
      </c>
      <c r="F3158">
        <v>4</v>
      </c>
      <c r="G3158">
        <v>25</v>
      </c>
      <c r="H3158" s="1" t="s">
        <v>37</v>
      </c>
      <c r="I3158" s="3">
        <v>0.38599537037037035</v>
      </c>
      <c r="J3158">
        <v>9</v>
      </c>
      <c r="K3158" s="1" t="s">
        <v>21</v>
      </c>
      <c r="L3158" s="1" t="s">
        <v>19</v>
      </c>
      <c r="M3158" s="1" t="s">
        <v>19</v>
      </c>
      <c r="N3158">
        <v>33</v>
      </c>
      <c r="O3158" s="4">
        <v>1.8171296296296297E-3</v>
      </c>
      <c r="P3158">
        <v>4</v>
      </c>
    </row>
    <row r="3159" spans="1:16" x14ac:dyDescent="0.3">
      <c r="A3159">
        <v>3158</v>
      </c>
      <c r="B3159" s="1" t="s">
        <v>29</v>
      </c>
      <c r="C3159" s="2">
        <v>44252</v>
      </c>
      <c r="D3159">
        <v>2</v>
      </c>
      <c r="E3159" s="1" t="s">
        <v>38</v>
      </c>
      <c r="F3159">
        <v>4</v>
      </c>
      <c r="G3159">
        <v>25</v>
      </c>
      <c r="H3159" s="1" t="s">
        <v>37</v>
      </c>
      <c r="I3159" s="3">
        <v>0.38599537037037035</v>
      </c>
      <c r="J3159">
        <v>9</v>
      </c>
      <c r="K3159" s="1" t="s">
        <v>18</v>
      </c>
      <c r="L3159" s="1" t="s">
        <v>19</v>
      </c>
      <c r="M3159" s="1" t="s">
        <v>19</v>
      </c>
      <c r="N3159">
        <v>18</v>
      </c>
      <c r="O3159" s="4">
        <v>4.1550925925925922E-3</v>
      </c>
      <c r="P3159">
        <v>4</v>
      </c>
    </row>
    <row r="3160" spans="1:16" x14ac:dyDescent="0.3">
      <c r="A3160">
        <v>3159</v>
      </c>
      <c r="B3160" s="1" t="s">
        <v>23</v>
      </c>
      <c r="C3160" s="2">
        <v>44252</v>
      </c>
      <c r="D3160">
        <v>2</v>
      </c>
      <c r="E3160" s="1" t="s">
        <v>38</v>
      </c>
      <c r="F3160">
        <v>4</v>
      </c>
      <c r="G3160">
        <v>25</v>
      </c>
      <c r="H3160" s="1" t="s">
        <v>37</v>
      </c>
      <c r="I3160" s="3">
        <v>0.42099537037037038</v>
      </c>
      <c r="J3160">
        <v>10</v>
      </c>
      <c r="K3160" s="1" t="s">
        <v>26</v>
      </c>
      <c r="L3160" s="1" t="s">
        <v>19</v>
      </c>
      <c r="M3160" s="1" t="s">
        <v>19</v>
      </c>
      <c r="N3160">
        <v>99</v>
      </c>
      <c r="O3160" s="4">
        <v>2.9166666666666668E-3</v>
      </c>
      <c r="P3160">
        <v>2</v>
      </c>
    </row>
    <row r="3161" spans="1:16" x14ac:dyDescent="0.3">
      <c r="A3161">
        <v>3160</v>
      </c>
      <c r="B3161" s="1" t="s">
        <v>30</v>
      </c>
      <c r="C3161" s="2">
        <v>44252</v>
      </c>
      <c r="D3161">
        <v>2</v>
      </c>
      <c r="E3161" s="1" t="s">
        <v>38</v>
      </c>
      <c r="F3161">
        <v>4</v>
      </c>
      <c r="G3161">
        <v>25</v>
      </c>
      <c r="H3161" s="1" t="s">
        <v>37</v>
      </c>
      <c r="I3161" s="3">
        <v>0.42099537037037038</v>
      </c>
      <c r="J3161">
        <v>10</v>
      </c>
      <c r="K3161" s="1" t="s">
        <v>18</v>
      </c>
      <c r="L3161" s="1" t="s">
        <v>19</v>
      </c>
      <c r="M3161" s="1" t="s">
        <v>19</v>
      </c>
      <c r="N3161">
        <v>111</v>
      </c>
      <c r="O3161" s="4">
        <v>1.724537037037037E-3</v>
      </c>
      <c r="P3161">
        <v>3</v>
      </c>
    </row>
    <row r="3162" spans="1:16" x14ac:dyDescent="0.3">
      <c r="A3162">
        <v>3161</v>
      </c>
      <c r="B3162" s="1" t="s">
        <v>15</v>
      </c>
      <c r="C3162" s="2">
        <v>44252</v>
      </c>
      <c r="D3162">
        <v>2</v>
      </c>
      <c r="E3162" s="1" t="s">
        <v>38</v>
      </c>
      <c r="F3162">
        <v>4</v>
      </c>
      <c r="G3162">
        <v>25</v>
      </c>
      <c r="H3162" s="1" t="s">
        <v>37</v>
      </c>
      <c r="I3162" s="3">
        <v>0.43</v>
      </c>
      <c r="J3162">
        <v>10</v>
      </c>
      <c r="K3162" s="1" t="s">
        <v>26</v>
      </c>
      <c r="L3162" s="1" t="s">
        <v>22</v>
      </c>
      <c r="M3162" s="1" t="s">
        <v>22</v>
      </c>
      <c r="N3162"/>
      <c r="O3162" s="4"/>
    </row>
    <row r="3163" spans="1:16" x14ac:dyDescent="0.3">
      <c r="A3163">
        <v>3162</v>
      </c>
      <c r="B3163" s="1" t="s">
        <v>15</v>
      </c>
      <c r="C3163" s="2">
        <v>44252</v>
      </c>
      <c r="D3163">
        <v>2</v>
      </c>
      <c r="E3163" s="1" t="s">
        <v>38</v>
      </c>
      <c r="F3163">
        <v>4</v>
      </c>
      <c r="G3163">
        <v>25</v>
      </c>
      <c r="H3163" s="1" t="s">
        <v>37</v>
      </c>
      <c r="I3163" s="3">
        <v>0.43</v>
      </c>
      <c r="J3163">
        <v>10</v>
      </c>
      <c r="K3163" s="1" t="s">
        <v>25</v>
      </c>
      <c r="L3163" s="1" t="s">
        <v>19</v>
      </c>
      <c r="M3163" s="1" t="s">
        <v>19</v>
      </c>
      <c r="N3163">
        <v>82</v>
      </c>
      <c r="O3163" s="4">
        <v>4.7106481481481478E-3</v>
      </c>
      <c r="P3163">
        <v>5</v>
      </c>
    </row>
    <row r="3164" spans="1:16" x14ac:dyDescent="0.3">
      <c r="A3164">
        <v>3163</v>
      </c>
      <c r="B3164" s="1" t="s">
        <v>20</v>
      </c>
      <c r="C3164" s="2">
        <v>44252</v>
      </c>
      <c r="D3164">
        <v>2</v>
      </c>
      <c r="E3164" s="1" t="s">
        <v>38</v>
      </c>
      <c r="F3164">
        <v>4</v>
      </c>
      <c r="G3164">
        <v>25</v>
      </c>
      <c r="H3164" s="1" t="s">
        <v>37</v>
      </c>
      <c r="I3164" s="3">
        <v>0.43099537037037039</v>
      </c>
      <c r="J3164">
        <v>10</v>
      </c>
      <c r="K3164" s="1" t="s">
        <v>26</v>
      </c>
      <c r="L3164" s="1" t="s">
        <v>19</v>
      </c>
      <c r="M3164" s="1" t="s">
        <v>19</v>
      </c>
      <c r="N3164">
        <v>48</v>
      </c>
      <c r="O3164" s="4">
        <v>3.9351851851851848E-3</v>
      </c>
      <c r="P3164">
        <v>3</v>
      </c>
    </row>
    <row r="3165" spans="1:16" x14ac:dyDescent="0.3">
      <c r="A3165">
        <v>3164</v>
      </c>
      <c r="B3165" s="1" t="s">
        <v>29</v>
      </c>
      <c r="C3165" s="2">
        <v>44252</v>
      </c>
      <c r="D3165">
        <v>2</v>
      </c>
      <c r="E3165" s="1" t="s">
        <v>38</v>
      </c>
      <c r="F3165">
        <v>4</v>
      </c>
      <c r="G3165">
        <v>25</v>
      </c>
      <c r="H3165" s="1" t="s">
        <v>37</v>
      </c>
      <c r="I3165" s="3">
        <v>0.43099537037037039</v>
      </c>
      <c r="J3165">
        <v>10</v>
      </c>
      <c r="K3165" s="1" t="s">
        <v>21</v>
      </c>
      <c r="L3165" s="1" t="s">
        <v>19</v>
      </c>
      <c r="M3165" s="1" t="s">
        <v>19</v>
      </c>
      <c r="N3165">
        <v>83</v>
      </c>
      <c r="O3165" s="4">
        <v>3.3912037037037036E-3</v>
      </c>
      <c r="P3165">
        <v>3</v>
      </c>
    </row>
    <row r="3166" spans="1:16" x14ac:dyDescent="0.3">
      <c r="A3166">
        <v>3165</v>
      </c>
      <c r="B3166" s="1" t="s">
        <v>31</v>
      </c>
      <c r="C3166" s="2">
        <v>44252</v>
      </c>
      <c r="D3166">
        <v>2</v>
      </c>
      <c r="E3166" s="1" t="s">
        <v>38</v>
      </c>
      <c r="F3166">
        <v>4</v>
      </c>
      <c r="G3166">
        <v>25</v>
      </c>
      <c r="H3166" s="1" t="s">
        <v>37</v>
      </c>
      <c r="I3166" s="3">
        <v>0.44900462962962961</v>
      </c>
      <c r="J3166">
        <v>10</v>
      </c>
      <c r="K3166" s="1" t="s">
        <v>21</v>
      </c>
      <c r="L3166" s="1" t="s">
        <v>19</v>
      </c>
      <c r="M3166" s="1" t="s">
        <v>19</v>
      </c>
      <c r="N3166">
        <v>102</v>
      </c>
      <c r="O3166" s="4">
        <v>1.5277777777777779E-3</v>
      </c>
      <c r="P3166">
        <v>5</v>
      </c>
    </row>
    <row r="3167" spans="1:16" x14ac:dyDescent="0.3">
      <c r="A3167">
        <v>3166</v>
      </c>
      <c r="B3167" s="1" t="s">
        <v>29</v>
      </c>
      <c r="C3167" s="2">
        <v>44252</v>
      </c>
      <c r="D3167">
        <v>2</v>
      </c>
      <c r="E3167" s="1" t="s">
        <v>38</v>
      </c>
      <c r="F3167">
        <v>4</v>
      </c>
      <c r="G3167">
        <v>25</v>
      </c>
      <c r="H3167" s="1" t="s">
        <v>37</v>
      </c>
      <c r="I3167" s="3">
        <v>0.44900462962962961</v>
      </c>
      <c r="J3167">
        <v>10</v>
      </c>
      <c r="K3167" s="1" t="s">
        <v>26</v>
      </c>
      <c r="L3167" s="1" t="s">
        <v>19</v>
      </c>
      <c r="M3167" s="1" t="s">
        <v>19</v>
      </c>
      <c r="N3167">
        <v>124</v>
      </c>
      <c r="O3167" s="4">
        <v>9.6064814814814819E-4</v>
      </c>
      <c r="P3167">
        <v>1</v>
      </c>
    </row>
    <row r="3168" spans="1:16" x14ac:dyDescent="0.3">
      <c r="A3168">
        <v>3167</v>
      </c>
      <c r="B3168" s="1" t="s">
        <v>30</v>
      </c>
      <c r="C3168" s="2">
        <v>44252</v>
      </c>
      <c r="D3168">
        <v>2</v>
      </c>
      <c r="E3168" s="1" t="s">
        <v>38</v>
      </c>
      <c r="F3168">
        <v>4</v>
      </c>
      <c r="G3168">
        <v>25</v>
      </c>
      <c r="H3168" s="1" t="s">
        <v>37</v>
      </c>
      <c r="I3168" s="3">
        <v>0.45299768518518518</v>
      </c>
      <c r="J3168">
        <v>10</v>
      </c>
      <c r="K3168" s="1" t="s">
        <v>28</v>
      </c>
      <c r="L3168" s="1" t="s">
        <v>22</v>
      </c>
      <c r="M3168" s="1" t="s">
        <v>22</v>
      </c>
      <c r="N3168"/>
      <c r="O3168" s="4"/>
    </row>
    <row r="3169" spans="1:16" x14ac:dyDescent="0.3">
      <c r="A3169">
        <v>3168</v>
      </c>
      <c r="B3169" s="1" t="s">
        <v>29</v>
      </c>
      <c r="C3169" s="2">
        <v>44252</v>
      </c>
      <c r="D3169">
        <v>2</v>
      </c>
      <c r="E3169" s="1" t="s">
        <v>38</v>
      </c>
      <c r="F3169">
        <v>4</v>
      </c>
      <c r="G3169">
        <v>25</v>
      </c>
      <c r="H3169" s="1" t="s">
        <v>37</v>
      </c>
      <c r="I3169" s="3">
        <v>0.45299768518518518</v>
      </c>
      <c r="J3169">
        <v>10</v>
      </c>
      <c r="K3169" s="1" t="s">
        <v>28</v>
      </c>
      <c r="L3169" s="1" t="s">
        <v>19</v>
      </c>
      <c r="M3169" s="1" t="s">
        <v>19</v>
      </c>
      <c r="N3169">
        <v>82</v>
      </c>
      <c r="O3169" s="4">
        <v>2.4537037037037036E-3</v>
      </c>
      <c r="P3169">
        <v>3</v>
      </c>
    </row>
    <row r="3170" spans="1:16" x14ac:dyDescent="0.3">
      <c r="A3170">
        <v>3169</v>
      </c>
      <c r="B3170" s="1" t="s">
        <v>27</v>
      </c>
      <c r="C3170" s="2">
        <v>44252</v>
      </c>
      <c r="D3170">
        <v>2</v>
      </c>
      <c r="E3170" s="1" t="s">
        <v>38</v>
      </c>
      <c r="F3170">
        <v>4</v>
      </c>
      <c r="G3170">
        <v>25</v>
      </c>
      <c r="H3170" s="1" t="s">
        <v>37</v>
      </c>
      <c r="I3170" s="3">
        <v>0.46500000000000002</v>
      </c>
      <c r="J3170">
        <v>11</v>
      </c>
      <c r="K3170" s="1" t="s">
        <v>25</v>
      </c>
      <c r="L3170" s="1" t="s">
        <v>19</v>
      </c>
      <c r="M3170" s="1" t="s">
        <v>22</v>
      </c>
      <c r="N3170">
        <v>50</v>
      </c>
      <c r="O3170" s="4">
        <v>2.9282407407407408E-3</v>
      </c>
      <c r="P3170">
        <v>4</v>
      </c>
    </row>
    <row r="3171" spans="1:16" x14ac:dyDescent="0.3">
      <c r="A3171">
        <v>3170</v>
      </c>
      <c r="B3171" s="1" t="s">
        <v>30</v>
      </c>
      <c r="C3171" s="2">
        <v>44252</v>
      </c>
      <c r="D3171">
        <v>2</v>
      </c>
      <c r="E3171" s="1" t="s">
        <v>38</v>
      </c>
      <c r="F3171">
        <v>4</v>
      </c>
      <c r="G3171">
        <v>25</v>
      </c>
      <c r="H3171" s="1" t="s">
        <v>37</v>
      </c>
      <c r="I3171" s="3">
        <v>0.46500000000000002</v>
      </c>
      <c r="J3171">
        <v>11</v>
      </c>
      <c r="K3171" s="1" t="s">
        <v>25</v>
      </c>
      <c r="L3171" s="1" t="s">
        <v>19</v>
      </c>
      <c r="M3171" s="1" t="s">
        <v>19</v>
      </c>
      <c r="N3171">
        <v>27</v>
      </c>
      <c r="O3171" s="4">
        <v>1.3310185185185185E-3</v>
      </c>
      <c r="P3171">
        <v>3</v>
      </c>
    </row>
    <row r="3172" spans="1:16" x14ac:dyDescent="0.3">
      <c r="A3172">
        <v>3171</v>
      </c>
      <c r="B3172" s="1" t="s">
        <v>29</v>
      </c>
      <c r="C3172" s="2">
        <v>44252</v>
      </c>
      <c r="D3172">
        <v>2</v>
      </c>
      <c r="E3172" s="1" t="s">
        <v>38</v>
      </c>
      <c r="F3172">
        <v>4</v>
      </c>
      <c r="G3172">
        <v>25</v>
      </c>
      <c r="H3172" s="1" t="s">
        <v>37</v>
      </c>
      <c r="I3172" s="3">
        <v>0.48299768518518521</v>
      </c>
      <c r="J3172">
        <v>11</v>
      </c>
      <c r="K3172" s="1" t="s">
        <v>26</v>
      </c>
      <c r="L3172" s="1" t="s">
        <v>19</v>
      </c>
      <c r="M3172" s="1" t="s">
        <v>19</v>
      </c>
      <c r="N3172">
        <v>96</v>
      </c>
      <c r="O3172" s="4">
        <v>1.9328703703703704E-3</v>
      </c>
      <c r="P3172">
        <v>4</v>
      </c>
    </row>
    <row r="3173" spans="1:16" x14ac:dyDescent="0.3">
      <c r="A3173">
        <v>3172</v>
      </c>
      <c r="B3173" s="1" t="s">
        <v>24</v>
      </c>
      <c r="C3173" s="2">
        <v>44252</v>
      </c>
      <c r="D3173">
        <v>2</v>
      </c>
      <c r="E3173" s="1" t="s">
        <v>38</v>
      </c>
      <c r="F3173">
        <v>4</v>
      </c>
      <c r="G3173">
        <v>25</v>
      </c>
      <c r="H3173" s="1" t="s">
        <v>37</v>
      </c>
      <c r="I3173" s="3">
        <v>0.48299768518518521</v>
      </c>
      <c r="J3173">
        <v>11</v>
      </c>
      <c r="K3173" s="1" t="s">
        <v>18</v>
      </c>
      <c r="L3173" s="1" t="s">
        <v>19</v>
      </c>
      <c r="M3173" s="1" t="s">
        <v>19</v>
      </c>
      <c r="N3173">
        <v>122</v>
      </c>
      <c r="O3173" s="4">
        <v>2.7199074074074074E-3</v>
      </c>
      <c r="P3173">
        <v>1</v>
      </c>
    </row>
    <row r="3174" spans="1:16" x14ac:dyDescent="0.3">
      <c r="A3174">
        <v>3173</v>
      </c>
      <c r="B3174" s="1" t="s">
        <v>15</v>
      </c>
      <c r="C3174" s="2">
        <v>44252</v>
      </c>
      <c r="D3174">
        <v>2</v>
      </c>
      <c r="E3174" s="1" t="s">
        <v>38</v>
      </c>
      <c r="F3174">
        <v>4</v>
      </c>
      <c r="G3174">
        <v>25</v>
      </c>
      <c r="H3174" s="1" t="s">
        <v>37</v>
      </c>
      <c r="I3174" s="3">
        <v>0.48799768518518516</v>
      </c>
      <c r="J3174">
        <v>11</v>
      </c>
      <c r="K3174" s="1" t="s">
        <v>21</v>
      </c>
      <c r="L3174" s="1" t="s">
        <v>22</v>
      </c>
      <c r="M3174" s="1" t="s">
        <v>22</v>
      </c>
      <c r="N3174"/>
      <c r="O3174" s="4"/>
    </row>
    <row r="3175" spans="1:16" x14ac:dyDescent="0.3">
      <c r="A3175">
        <v>3174</v>
      </c>
      <c r="B3175" s="1" t="s">
        <v>29</v>
      </c>
      <c r="C3175" s="2">
        <v>44252</v>
      </c>
      <c r="D3175">
        <v>2</v>
      </c>
      <c r="E3175" s="1" t="s">
        <v>38</v>
      </c>
      <c r="F3175">
        <v>4</v>
      </c>
      <c r="G3175">
        <v>25</v>
      </c>
      <c r="H3175" s="1" t="s">
        <v>37</v>
      </c>
      <c r="I3175" s="3">
        <v>0.48799768518518516</v>
      </c>
      <c r="J3175">
        <v>11</v>
      </c>
      <c r="K3175" s="1" t="s">
        <v>25</v>
      </c>
      <c r="L3175" s="1" t="s">
        <v>19</v>
      </c>
      <c r="M3175" s="1" t="s">
        <v>19</v>
      </c>
      <c r="N3175">
        <v>76</v>
      </c>
      <c r="O3175" s="4">
        <v>1.2731481481481483E-3</v>
      </c>
      <c r="P3175">
        <v>4</v>
      </c>
    </row>
    <row r="3176" spans="1:16" x14ac:dyDescent="0.3">
      <c r="A3176">
        <v>3175</v>
      </c>
      <c r="B3176" s="1" t="s">
        <v>31</v>
      </c>
      <c r="C3176" s="2">
        <v>44252</v>
      </c>
      <c r="D3176">
        <v>2</v>
      </c>
      <c r="E3176" s="1" t="s">
        <v>38</v>
      </c>
      <c r="F3176">
        <v>4</v>
      </c>
      <c r="G3176">
        <v>25</v>
      </c>
      <c r="H3176" s="1" t="s">
        <v>37</v>
      </c>
      <c r="I3176" s="3">
        <v>0.49700231481481483</v>
      </c>
      <c r="J3176">
        <v>11</v>
      </c>
      <c r="K3176" s="1" t="s">
        <v>26</v>
      </c>
      <c r="L3176" s="1" t="s">
        <v>19</v>
      </c>
      <c r="M3176" s="1" t="s">
        <v>19</v>
      </c>
      <c r="N3176">
        <v>66</v>
      </c>
      <c r="O3176" s="4">
        <v>1.2268518518518518E-3</v>
      </c>
      <c r="P3176">
        <v>5</v>
      </c>
    </row>
    <row r="3177" spans="1:16" x14ac:dyDescent="0.3">
      <c r="A3177">
        <v>3176</v>
      </c>
      <c r="B3177" s="1" t="s">
        <v>30</v>
      </c>
      <c r="C3177" s="2">
        <v>44252</v>
      </c>
      <c r="D3177">
        <v>2</v>
      </c>
      <c r="E3177" s="1" t="s">
        <v>38</v>
      </c>
      <c r="F3177">
        <v>4</v>
      </c>
      <c r="G3177">
        <v>25</v>
      </c>
      <c r="H3177" s="1" t="s">
        <v>37</v>
      </c>
      <c r="I3177" s="3">
        <v>0.49700231481481483</v>
      </c>
      <c r="J3177">
        <v>11</v>
      </c>
      <c r="K3177" s="1" t="s">
        <v>21</v>
      </c>
      <c r="L3177" s="1" t="s">
        <v>19</v>
      </c>
      <c r="M3177" s="1" t="s">
        <v>19</v>
      </c>
      <c r="N3177">
        <v>98</v>
      </c>
      <c r="O3177" s="4">
        <v>1.5277777777777779E-3</v>
      </c>
      <c r="P3177">
        <v>3</v>
      </c>
    </row>
    <row r="3178" spans="1:16" x14ac:dyDescent="0.3">
      <c r="A3178">
        <v>3177</v>
      </c>
      <c r="B3178" s="1" t="s">
        <v>30</v>
      </c>
      <c r="C3178" s="2">
        <v>44252</v>
      </c>
      <c r="D3178">
        <v>2</v>
      </c>
      <c r="E3178" s="1" t="s">
        <v>38</v>
      </c>
      <c r="F3178">
        <v>4</v>
      </c>
      <c r="G3178">
        <v>25</v>
      </c>
      <c r="H3178" s="1" t="s">
        <v>37</v>
      </c>
      <c r="I3178" s="3">
        <v>0.50299768518518517</v>
      </c>
      <c r="J3178">
        <v>12</v>
      </c>
      <c r="K3178" s="1" t="s">
        <v>18</v>
      </c>
      <c r="L3178" s="1" t="s">
        <v>22</v>
      </c>
      <c r="M3178" s="1" t="s">
        <v>22</v>
      </c>
      <c r="N3178"/>
      <c r="O3178" s="4"/>
    </row>
    <row r="3179" spans="1:16" x14ac:dyDescent="0.3">
      <c r="A3179">
        <v>3178</v>
      </c>
      <c r="B3179" s="1" t="s">
        <v>29</v>
      </c>
      <c r="C3179" s="2">
        <v>44252</v>
      </c>
      <c r="D3179">
        <v>2</v>
      </c>
      <c r="E3179" s="1" t="s">
        <v>38</v>
      </c>
      <c r="F3179">
        <v>4</v>
      </c>
      <c r="G3179">
        <v>25</v>
      </c>
      <c r="H3179" s="1" t="s">
        <v>37</v>
      </c>
      <c r="I3179" s="3">
        <v>0.50299768518518517</v>
      </c>
      <c r="J3179">
        <v>12</v>
      </c>
      <c r="K3179" s="1" t="s">
        <v>21</v>
      </c>
      <c r="L3179" s="1" t="s">
        <v>19</v>
      </c>
      <c r="M3179" s="1" t="s">
        <v>19</v>
      </c>
      <c r="N3179">
        <v>73</v>
      </c>
      <c r="O3179" s="4">
        <v>4.5254629629629629E-3</v>
      </c>
      <c r="P3179">
        <v>3</v>
      </c>
    </row>
    <row r="3180" spans="1:16" x14ac:dyDescent="0.3">
      <c r="A3180">
        <v>3179</v>
      </c>
      <c r="B3180" s="1" t="s">
        <v>29</v>
      </c>
      <c r="C3180" s="2">
        <v>44252</v>
      </c>
      <c r="D3180">
        <v>2</v>
      </c>
      <c r="E3180" s="1" t="s">
        <v>38</v>
      </c>
      <c r="F3180">
        <v>4</v>
      </c>
      <c r="G3180">
        <v>25</v>
      </c>
      <c r="H3180" s="1" t="s">
        <v>37</v>
      </c>
      <c r="I3180" s="3">
        <v>0.50400462962962966</v>
      </c>
      <c r="J3180">
        <v>12</v>
      </c>
      <c r="K3180" s="1" t="s">
        <v>18</v>
      </c>
      <c r="L3180" s="1" t="s">
        <v>19</v>
      </c>
      <c r="M3180" s="1" t="s">
        <v>19</v>
      </c>
      <c r="N3180">
        <v>76</v>
      </c>
      <c r="O3180" s="4">
        <v>1.238425925925926E-3</v>
      </c>
      <c r="P3180">
        <v>3</v>
      </c>
    </row>
    <row r="3181" spans="1:16" x14ac:dyDescent="0.3">
      <c r="A3181">
        <v>3180</v>
      </c>
      <c r="B3181" s="1" t="s">
        <v>24</v>
      </c>
      <c r="C3181" s="2">
        <v>44252</v>
      </c>
      <c r="D3181">
        <v>2</v>
      </c>
      <c r="E3181" s="1" t="s">
        <v>38</v>
      </c>
      <c r="F3181">
        <v>4</v>
      </c>
      <c r="G3181">
        <v>25</v>
      </c>
      <c r="H3181" s="1" t="s">
        <v>37</v>
      </c>
      <c r="I3181" s="3">
        <v>0.50400462962962966</v>
      </c>
      <c r="J3181">
        <v>12</v>
      </c>
      <c r="K3181" s="1" t="s">
        <v>28</v>
      </c>
      <c r="L3181" s="1" t="s">
        <v>22</v>
      </c>
      <c r="M3181" s="1" t="s">
        <v>22</v>
      </c>
      <c r="N3181"/>
      <c r="O3181" s="4"/>
    </row>
    <row r="3182" spans="1:16" x14ac:dyDescent="0.3">
      <c r="A3182">
        <v>3181</v>
      </c>
      <c r="B3182" s="1" t="s">
        <v>27</v>
      </c>
      <c r="C3182" s="2">
        <v>44252</v>
      </c>
      <c r="D3182">
        <v>2</v>
      </c>
      <c r="E3182" s="1" t="s">
        <v>38</v>
      </c>
      <c r="F3182">
        <v>4</v>
      </c>
      <c r="G3182">
        <v>25</v>
      </c>
      <c r="H3182" s="1" t="s">
        <v>37</v>
      </c>
      <c r="I3182" s="3">
        <v>0.52200231481481485</v>
      </c>
      <c r="J3182">
        <v>12</v>
      </c>
      <c r="K3182" s="1" t="s">
        <v>26</v>
      </c>
      <c r="L3182" s="1" t="s">
        <v>19</v>
      </c>
      <c r="M3182" s="1" t="s">
        <v>19</v>
      </c>
      <c r="N3182">
        <v>123</v>
      </c>
      <c r="O3182" s="4">
        <v>4.0046296296296297E-3</v>
      </c>
      <c r="P3182">
        <v>4</v>
      </c>
    </row>
    <row r="3183" spans="1:16" x14ac:dyDescent="0.3">
      <c r="A3183">
        <v>3182</v>
      </c>
      <c r="B3183" s="1" t="s">
        <v>23</v>
      </c>
      <c r="C3183" s="2">
        <v>44252</v>
      </c>
      <c r="D3183">
        <v>2</v>
      </c>
      <c r="E3183" s="1" t="s">
        <v>38</v>
      </c>
      <c r="F3183">
        <v>4</v>
      </c>
      <c r="G3183">
        <v>25</v>
      </c>
      <c r="H3183" s="1" t="s">
        <v>37</v>
      </c>
      <c r="I3183" s="3">
        <v>0.52200231481481485</v>
      </c>
      <c r="J3183">
        <v>12</v>
      </c>
      <c r="K3183" s="1" t="s">
        <v>26</v>
      </c>
      <c r="L3183" s="1" t="s">
        <v>19</v>
      </c>
      <c r="M3183" s="1" t="s">
        <v>22</v>
      </c>
      <c r="N3183">
        <v>98</v>
      </c>
      <c r="O3183" s="4">
        <v>3.5995370370370369E-3</v>
      </c>
      <c r="P3183">
        <v>4</v>
      </c>
    </row>
    <row r="3184" spans="1:16" x14ac:dyDescent="0.3">
      <c r="A3184">
        <v>3183</v>
      </c>
      <c r="B3184" s="1" t="s">
        <v>31</v>
      </c>
      <c r="C3184" s="2">
        <v>44252</v>
      </c>
      <c r="D3184">
        <v>2</v>
      </c>
      <c r="E3184" s="1" t="s">
        <v>38</v>
      </c>
      <c r="F3184">
        <v>4</v>
      </c>
      <c r="G3184">
        <v>25</v>
      </c>
      <c r="H3184" s="1" t="s">
        <v>37</v>
      </c>
      <c r="I3184" s="3">
        <v>0.52400462962962968</v>
      </c>
      <c r="J3184">
        <v>12</v>
      </c>
      <c r="K3184" s="1" t="s">
        <v>21</v>
      </c>
      <c r="L3184" s="1" t="s">
        <v>19</v>
      </c>
      <c r="M3184" s="1" t="s">
        <v>19</v>
      </c>
      <c r="N3184">
        <v>81</v>
      </c>
      <c r="O3184" s="4">
        <v>1.4583333333333334E-3</v>
      </c>
      <c r="P3184">
        <v>1</v>
      </c>
    </row>
    <row r="3185" spans="1:16" x14ac:dyDescent="0.3">
      <c r="A3185">
        <v>3184</v>
      </c>
      <c r="B3185" s="1" t="s">
        <v>31</v>
      </c>
      <c r="C3185" s="2">
        <v>44252</v>
      </c>
      <c r="D3185">
        <v>2</v>
      </c>
      <c r="E3185" s="1" t="s">
        <v>38</v>
      </c>
      <c r="F3185">
        <v>4</v>
      </c>
      <c r="G3185">
        <v>25</v>
      </c>
      <c r="H3185" s="1" t="s">
        <v>37</v>
      </c>
      <c r="I3185" s="3">
        <v>0.52400462962962968</v>
      </c>
      <c r="J3185">
        <v>12</v>
      </c>
      <c r="K3185" s="1" t="s">
        <v>25</v>
      </c>
      <c r="L3185" s="1" t="s">
        <v>19</v>
      </c>
      <c r="M3185" s="1" t="s">
        <v>19</v>
      </c>
      <c r="N3185">
        <v>52</v>
      </c>
      <c r="O3185" s="4">
        <v>4.8032407407407407E-3</v>
      </c>
      <c r="P3185">
        <v>4</v>
      </c>
    </row>
    <row r="3186" spans="1:16" x14ac:dyDescent="0.3">
      <c r="A3186">
        <v>3185</v>
      </c>
      <c r="B3186" s="1" t="s">
        <v>23</v>
      </c>
      <c r="C3186" s="2">
        <v>44252</v>
      </c>
      <c r="D3186">
        <v>2</v>
      </c>
      <c r="E3186" s="1" t="s">
        <v>38</v>
      </c>
      <c r="F3186">
        <v>4</v>
      </c>
      <c r="G3186">
        <v>25</v>
      </c>
      <c r="H3186" s="1" t="s">
        <v>37</v>
      </c>
      <c r="I3186" s="3">
        <v>0.52400462962962968</v>
      </c>
      <c r="J3186">
        <v>12</v>
      </c>
      <c r="K3186" s="1" t="s">
        <v>25</v>
      </c>
      <c r="L3186" s="1" t="s">
        <v>19</v>
      </c>
      <c r="M3186" s="1" t="s">
        <v>19</v>
      </c>
      <c r="N3186">
        <v>93</v>
      </c>
      <c r="O3186" s="4">
        <v>4.1898148148148146E-3</v>
      </c>
      <c r="P3186">
        <v>1</v>
      </c>
    </row>
    <row r="3187" spans="1:16" x14ac:dyDescent="0.3">
      <c r="A3187">
        <v>3186</v>
      </c>
      <c r="B3187" s="1" t="s">
        <v>27</v>
      </c>
      <c r="C3187" s="2">
        <v>44252</v>
      </c>
      <c r="D3187">
        <v>2</v>
      </c>
      <c r="E3187" s="1" t="s">
        <v>38</v>
      </c>
      <c r="F3187">
        <v>4</v>
      </c>
      <c r="G3187">
        <v>25</v>
      </c>
      <c r="H3187" s="1" t="s">
        <v>37</v>
      </c>
      <c r="I3187" s="3">
        <v>0.52400462962962968</v>
      </c>
      <c r="J3187">
        <v>12</v>
      </c>
      <c r="K3187" s="1" t="s">
        <v>25</v>
      </c>
      <c r="L3187" s="1" t="s">
        <v>19</v>
      </c>
      <c r="M3187" s="1" t="s">
        <v>19</v>
      </c>
      <c r="N3187">
        <v>17</v>
      </c>
      <c r="O3187" s="4">
        <v>3.5532407407407409E-3</v>
      </c>
      <c r="P3187">
        <v>4</v>
      </c>
    </row>
    <row r="3188" spans="1:16" x14ac:dyDescent="0.3">
      <c r="A3188">
        <v>3187</v>
      </c>
      <c r="B3188" s="1" t="s">
        <v>31</v>
      </c>
      <c r="C3188" s="2">
        <v>44252</v>
      </c>
      <c r="D3188">
        <v>2</v>
      </c>
      <c r="E3188" s="1" t="s">
        <v>38</v>
      </c>
      <c r="F3188">
        <v>4</v>
      </c>
      <c r="G3188">
        <v>25</v>
      </c>
      <c r="H3188" s="1" t="s">
        <v>37</v>
      </c>
      <c r="I3188" s="3">
        <v>0.54200231481481487</v>
      </c>
      <c r="J3188">
        <v>13</v>
      </c>
      <c r="K3188" s="1" t="s">
        <v>21</v>
      </c>
      <c r="L3188" s="1" t="s">
        <v>19</v>
      </c>
      <c r="M3188" s="1" t="s">
        <v>19</v>
      </c>
      <c r="N3188">
        <v>91</v>
      </c>
      <c r="O3188" s="4">
        <v>1.1342592592592593E-3</v>
      </c>
      <c r="P3188">
        <v>4</v>
      </c>
    </row>
    <row r="3189" spans="1:16" x14ac:dyDescent="0.3">
      <c r="A3189">
        <v>3188</v>
      </c>
      <c r="B3189" s="1" t="s">
        <v>31</v>
      </c>
      <c r="C3189" s="2">
        <v>44252</v>
      </c>
      <c r="D3189">
        <v>2</v>
      </c>
      <c r="E3189" s="1" t="s">
        <v>38</v>
      </c>
      <c r="F3189">
        <v>4</v>
      </c>
      <c r="G3189">
        <v>25</v>
      </c>
      <c r="H3189" s="1" t="s">
        <v>37</v>
      </c>
      <c r="I3189" s="3">
        <v>0.54200231481481487</v>
      </c>
      <c r="J3189">
        <v>13</v>
      </c>
      <c r="K3189" s="1" t="s">
        <v>28</v>
      </c>
      <c r="L3189" s="1" t="s">
        <v>19</v>
      </c>
      <c r="M3189" s="1" t="s">
        <v>19</v>
      </c>
      <c r="N3189">
        <v>20</v>
      </c>
      <c r="O3189" s="4">
        <v>1.6550925925925926E-3</v>
      </c>
      <c r="P3189">
        <v>5</v>
      </c>
    </row>
    <row r="3190" spans="1:16" x14ac:dyDescent="0.3">
      <c r="A3190">
        <v>3189</v>
      </c>
      <c r="B3190" s="1" t="s">
        <v>15</v>
      </c>
      <c r="C3190" s="2">
        <v>44252</v>
      </c>
      <c r="D3190">
        <v>2</v>
      </c>
      <c r="E3190" s="1" t="s">
        <v>38</v>
      </c>
      <c r="F3190">
        <v>4</v>
      </c>
      <c r="G3190">
        <v>25</v>
      </c>
      <c r="H3190" s="1" t="s">
        <v>37</v>
      </c>
      <c r="I3190" s="3">
        <v>0.59099537037037042</v>
      </c>
      <c r="J3190">
        <v>14</v>
      </c>
      <c r="K3190" s="1" t="s">
        <v>18</v>
      </c>
      <c r="L3190" s="1" t="s">
        <v>22</v>
      </c>
      <c r="M3190" s="1" t="s">
        <v>22</v>
      </c>
      <c r="N3190"/>
      <c r="O3190" s="4"/>
    </row>
    <row r="3191" spans="1:16" x14ac:dyDescent="0.3">
      <c r="A3191">
        <v>3190</v>
      </c>
      <c r="B3191" s="1" t="s">
        <v>29</v>
      </c>
      <c r="C3191" s="2">
        <v>44252</v>
      </c>
      <c r="D3191">
        <v>2</v>
      </c>
      <c r="E3191" s="1" t="s">
        <v>38</v>
      </c>
      <c r="F3191">
        <v>4</v>
      </c>
      <c r="G3191">
        <v>25</v>
      </c>
      <c r="H3191" s="1" t="s">
        <v>37</v>
      </c>
      <c r="I3191" s="3">
        <v>0.59099537037037042</v>
      </c>
      <c r="J3191">
        <v>14</v>
      </c>
      <c r="K3191" s="1" t="s">
        <v>25</v>
      </c>
      <c r="L3191" s="1" t="s">
        <v>19</v>
      </c>
      <c r="M3191" s="1" t="s">
        <v>19</v>
      </c>
      <c r="N3191">
        <v>125</v>
      </c>
      <c r="O3191" s="4">
        <v>4.363425925925926E-3</v>
      </c>
      <c r="P3191">
        <v>4</v>
      </c>
    </row>
    <row r="3192" spans="1:16" x14ac:dyDescent="0.3">
      <c r="A3192">
        <v>3191</v>
      </c>
      <c r="B3192" s="1" t="s">
        <v>30</v>
      </c>
      <c r="C3192" s="2">
        <v>44252</v>
      </c>
      <c r="D3192">
        <v>2</v>
      </c>
      <c r="E3192" s="1" t="s">
        <v>38</v>
      </c>
      <c r="F3192">
        <v>4</v>
      </c>
      <c r="G3192">
        <v>25</v>
      </c>
      <c r="H3192" s="1" t="s">
        <v>37</v>
      </c>
      <c r="I3192" s="3">
        <v>0.62299768518518517</v>
      </c>
      <c r="J3192">
        <v>14</v>
      </c>
      <c r="K3192" s="1" t="s">
        <v>25</v>
      </c>
      <c r="L3192" s="1" t="s">
        <v>19</v>
      </c>
      <c r="M3192" s="1" t="s">
        <v>19</v>
      </c>
      <c r="N3192">
        <v>46</v>
      </c>
      <c r="O3192" s="4">
        <v>2.1527777777777778E-3</v>
      </c>
      <c r="P3192">
        <v>2</v>
      </c>
    </row>
    <row r="3193" spans="1:16" x14ac:dyDescent="0.3">
      <c r="A3193">
        <v>3192</v>
      </c>
      <c r="B3193" s="1" t="s">
        <v>15</v>
      </c>
      <c r="C3193" s="2">
        <v>44252</v>
      </c>
      <c r="D3193">
        <v>2</v>
      </c>
      <c r="E3193" s="1" t="s">
        <v>38</v>
      </c>
      <c r="F3193">
        <v>4</v>
      </c>
      <c r="G3193">
        <v>25</v>
      </c>
      <c r="H3193" s="1" t="s">
        <v>37</v>
      </c>
      <c r="I3193" s="3">
        <v>0.62299768518518517</v>
      </c>
      <c r="J3193">
        <v>14</v>
      </c>
      <c r="K3193" s="1" t="s">
        <v>18</v>
      </c>
      <c r="L3193" s="1" t="s">
        <v>19</v>
      </c>
      <c r="M3193" s="1" t="s">
        <v>19</v>
      </c>
      <c r="N3193">
        <v>124</v>
      </c>
      <c r="O3193" s="4">
        <v>3.8078703703703703E-3</v>
      </c>
      <c r="P3193">
        <v>3</v>
      </c>
    </row>
    <row r="3194" spans="1:16" x14ac:dyDescent="0.3">
      <c r="A3194">
        <v>3193</v>
      </c>
      <c r="B3194" s="1" t="s">
        <v>31</v>
      </c>
      <c r="C3194" s="2">
        <v>44252</v>
      </c>
      <c r="D3194">
        <v>2</v>
      </c>
      <c r="E3194" s="1" t="s">
        <v>38</v>
      </c>
      <c r="F3194">
        <v>4</v>
      </c>
      <c r="G3194">
        <v>25</v>
      </c>
      <c r="H3194" s="1" t="s">
        <v>37</v>
      </c>
      <c r="I3194" s="3">
        <v>0.63500000000000001</v>
      </c>
      <c r="J3194">
        <v>15</v>
      </c>
      <c r="K3194" s="1" t="s">
        <v>21</v>
      </c>
      <c r="L3194" s="1" t="s">
        <v>19</v>
      </c>
      <c r="M3194" s="1" t="s">
        <v>19</v>
      </c>
      <c r="N3194">
        <v>29</v>
      </c>
      <c r="O3194" s="4">
        <v>2.8356481481481483E-3</v>
      </c>
      <c r="P3194">
        <v>3</v>
      </c>
    </row>
    <row r="3195" spans="1:16" x14ac:dyDescent="0.3">
      <c r="A3195">
        <v>3194</v>
      </c>
      <c r="B3195" s="1" t="s">
        <v>29</v>
      </c>
      <c r="C3195" s="2">
        <v>44252</v>
      </c>
      <c r="D3195">
        <v>2</v>
      </c>
      <c r="E3195" s="1" t="s">
        <v>38</v>
      </c>
      <c r="F3195">
        <v>4</v>
      </c>
      <c r="G3195">
        <v>25</v>
      </c>
      <c r="H3195" s="1" t="s">
        <v>37</v>
      </c>
      <c r="I3195" s="3">
        <v>0.63500000000000001</v>
      </c>
      <c r="J3195">
        <v>15</v>
      </c>
      <c r="K3195" s="1" t="s">
        <v>28</v>
      </c>
      <c r="L3195" s="1" t="s">
        <v>19</v>
      </c>
      <c r="M3195" s="1" t="s">
        <v>22</v>
      </c>
      <c r="N3195">
        <v>75</v>
      </c>
      <c r="O3195" s="4">
        <v>3.2060185185185186E-3</v>
      </c>
      <c r="P3195">
        <v>3</v>
      </c>
    </row>
    <row r="3196" spans="1:16" x14ac:dyDescent="0.3">
      <c r="A3196">
        <v>3195</v>
      </c>
      <c r="B3196" s="1" t="s">
        <v>30</v>
      </c>
      <c r="C3196" s="2">
        <v>44252</v>
      </c>
      <c r="D3196">
        <v>2</v>
      </c>
      <c r="E3196" s="1" t="s">
        <v>38</v>
      </c>
      <c r="F3196">
        <v>4</v>
      </c>
      <c r="G3196">
        <v>25</v>
      </c>
      <c r="H3196" s="1" t="s">
        <v>37</v>
      </c>
      <c r="I3196" s="3">
        <v>0.64400462962962968</v>
      </c>
      <c r="J3196">
        <v>15</v>
      </c>
      <c r="K3196" s="1" t="s">
        <v>21</v>
      </c>
      <c r="L3196" s="1" t="s">
        <v>19</v>
      </c>
      <c r="M3196" s="1" t="s">
        <v>19</v>
      </c>
      <c r="N3196">
        <v>57</v>
      </c>
      <c r="O3196" s="4">
        <v>2.9050925925925928E-3</v>
      </c>
      <c r="P3196">
        <v>4</v>
      </c>
    </row>
    <row r="3197" spans="1:16" x14ac:dyDescent="0.3">
      <c r="A3197">
        <v>3196</v>
      </c>
      <c r="B3197" s="1" t="s">
        <v>31</v>
      </c>
      <c r="C3197" s="2">
        <v>44252</v>
      </c>
      <c r="D3197">
        <v>2</v>
      </c>
      <c r="E3197" s="1" t="s">
        <v>38</v>
      </c>
      <c r="F3197">
        <v>4</v>
      </c>
      <c r="G3197">
        <v>25</v>
      </c>
      <c r="H3197" s="1" t="s">
        <v>37</v>
      </c>
      <c r="I3197" s="3">
        <v>0.64400462962962968</v>
      </c>
      <c r="J3197">
        <v>15</v>
      </c>
      <c r="K3197" s="1" t="s">
        <v>26</v>
      </c>
      <c r="L3197" s="1" t="s">
        <v>22</v>
      </c>
      <c r="M3197" s="1" t="s">
        <v>22</v>
      </c>
      <c r="N3197"/>
      <c r="O3197" s="4"/>
    </row>
    <row r="3198" spans="1:16" x14ac:dyDescent="0.3">
      <c r="A3198">
        <v>3197</v>
      </c>
      <c r="B3198" s="1" t="s">
        <v>27</v>
      </c>
      <c r="C3198" s="2">
        <v>44252</v>
      </c>
      <c r="D3198">
        <v>2</v>
      </c>
      <c r="E3198" s="1" t="s">
        <v>38</v>
      </c>
      <c r="F3198">
        <v>4</v>
      </c>
      <c r="G3198">
        <v>25</v>
      </c>
      <c r="H3198" s="1" t="s">
        <v>37</v>
      </c>
      <c r="I3198" s="3">
        <v>0.64599537037037036</v>
      </c>
      <c r="J3198">
        <v>15</v>
      </c>
      <c r="K3198" s="1" t="s">
        <v>28</v>
      </c>
      <c r="L3198" s="1" t="s">
        <v>19</v>
      </c>
      <c r="M3198" s="1" t="s">
        <v>19</v>
      </c>
      <c r="N3198">
        <v>106</v>
      </c>
      <c r="O3198" s="4">
        <v>1.3078703703703703E-3</v>
      </c>
      <c r="P3198">
        <v>4</v>
      </c>
    </row>
    <row r="3199" spans="1:16" x14ac:dyDescent="0.3">
      <c r="A3199">
        <v>3198</v>
      </c>
      <c r="B3199" s="1" t="s">
        <v>27</v>
      </c>
      <c r="C3199" s="2">
        <v>44252</v>
      </c>
      <c r="D3199">
        <v>2</v>
      </c>
      <c r="E3199" s="1" t="s">
        <v>38</v>
      </c>
      <c r="F3199">
        <v>4</v>
      </c>
      <c r="G3199">
        <v>25</v>
      </c>
      <c r="H3199" s="1" t="s">
        <v>37</v>
      </c>
      <c r="I3199" s="3">
        <v>0.64599537037037036</v>
      </c>
      <c r="J3199">
        <v>15</v>
      </c>
      <c r="K3199" s="1" t="s">
        <v>18</v>
      </c>
      <c r="L3199" s="1" t="s">
        <v>19</v>
      </c>
      <c r="M3199" s="1" t="s">
        <v>19</v>
      </c>
      <c r="N3199">
        <v>19</v>
      </c>
      <c r="O3199" s="4">
        <v>3.9814814814814817E-3</v>
      </c>
      <c r="P3199">
        <v>3</v>
      </c>
    </row>
    <row r="3200" spans="1:16" x14ac:dyDescent="0.3">
      <c r="A3200">
        <v>3199</v>
      </c>
      <c r="B3200" s="1" t="s">
        <v>27</v>
      </c>
      <c r="C3200" s="2">
        <v>44252</v>
      </c>
      <c r="D3200">
        <v>2</v>
      </c>
      <c r="E3200" s="1" t="s">
        <v>38</v>
      </c>
      <c r="F3200">
        <v>4</v>
      </c>
      <c r="G3200">
        <v>25</v>
      </c>
      <c r="H3200" s="1" t="s">
        <v>37</v>
      </c>
      <c r="I3200" s="3">
        <v>0.65400462962962957</v>
      </c>
      <c r="J3200">
        <v>15</v>
      </c>
      <c r="K3200" s="1" t="s">
        <v>21</v>
      </c>
      <c r="L3200" s="1" t="s">
        <v>19</v>
      </c>
      <c r="M3200" s="1" t="s">
        <v>19</v>
      </c>
      <c r="N3200">
        <v>94</v>
      </c>
      <c r="O3200" s="4">
        <v>8.2175925925925927E-4</v>
      </c>
      <c r="P3200">
        <v>4</v>
      </c>
    </row>
    <row r="3201" spans="1:16" x14ac:dyDescent="0.3">
      <c r="A3201">
        <v>3200</v>
      </c>
      <c r="B3201" s="1" t="s">
        <v>23</v>
      </c>
      <c r="C3201" s="2">
        <v>44252</v>
      </c>
      <c r="D3201">
        <v>2</v>
      </c>
      <c r="E3201" s="1" t="s">
        <v>38</v>
      </c>
      <c r="F3201">
        <v>4</v>
      </c>
      <c r="G3201">
        <v>25</v>
      </c>
      <c r="H3201" s="1" t="s">
        <v>37</v>
      </c>
      <c r="I3201" s="3">
        <v>0.65400462962962957</v>
      </c>
      <c r="J3201">
        <v>15</v>
      </c>
      <c r="K3201" s="1" t="s">
        <v>28</v>
      </c>
      <c r="L3201" s="1" t="s">
        <v>22</v>
      </c>
      <c r="M3201" s="1" t="s">
        <v>22</v>
      </c>
      <c r="N3201"/>
      <c r="O3201" s="4"/>
    </row>
    <row r="3202" spans="1:16" x14ac:dyDescent="0.3">
      <c r="A3202">
        <v>3201</v>
      </c>
      <c r="B3202" s="1" t="s">
        <v>15</v>
      </c>
      <c r="C3202" s="2">
        <v>44252</v>
      </c>
      <c r="D3202">
        <v>2</v>
      </c>
      <c r="E3202" s="1" t="s">
        <v>38</v>
      </c>
      <c r="F3202">
        <v>4</v>
      </c>
      <c r="G3202">
        <v>25</v>
      </c>
      <c r="H3202" s="1" t="s">
        <v>37</v>
      </c>
      <c r="I3202" s="3">
        <v>0.6629976851851852</v>
      </c>
      <c r="J3202">
        <v>15</v>
      </c>
      <c r="K3202" s="1" t="s">
        <v>26</v>
      </c>
      <c r="L3202" s="1" t="s">
        <v>19</v>
      </c>
      <c r="M3202" s="1" t="s">
        <v>19</v>
      </c>
      <c r="N3202">
        <v>28</v>
      </c>
      <c r="O3202" s="4">
        <v>2.0949074074074073E-3</v>
      </c>
      <c r="P3202">
        <v>3</v>
      </c>
    </row>
    <row r="3203" spans="1:16" x14ac:dyDescent="0.3">
      <c r="A3203">
        <v>3202</v>
      </c>
      <c r="B3203" s="1" t="s">
        <v>15</v>
      </c>
      <c r="C3203" s="2">
        <v>44252</v>
      </c>
      <c r="D3203">
        <v>2</v>
      </c>
      <c r="E3203" s="1" t="s">
        <v>38</v>
      </c>
      <c r="F3203">
        <v>4</v>
      </c>
      <c r="G3203">
        <v>25</v>
      </c>
      <c r="H3203" s="1" t="s">
        <v>37</v>
      </c>
      <c r="I3203" s="3">
        <v>0.6629976851851852</v>
      </c>
      <c r="J3203">
        <v>15</v>
      </c>
      <c r="K3203" s="1" t="s">
        <v>26</v>
      </c>
      <c r="L3203" s="1" t="s">
        <v>19</v>
      </c>
      <c r="M3203" s="1" t="s">
        <v>19</v>
      </c>
      <c r="N3203">
        <v>11</v>
      </c>
      <c r="O3203" s="4">
        <v>1.6203703703703703E-3</v>
      </c>
      <c r="P3203">
        <v>4</v>
      </c>
    </row>
    <row r="3204" spans="1:16" x14ac:dyDescent="0.3">
      <c r="A3204">
        <v>3203</v>
      </c>
      <c r="B3204" s="1" t="s">
        <v>23</v>
      </c>
      <c r="C3204" s="2">
        <v>44252</v>
      </c>
      <c r="D3204">
        <v>2</v>
      </c>
      <c r="E3204" s="1" t="s">
        <v>38</v>
      </c>
      <c r="F3204">
        <v>4</v>
      </c>
      <c r="G3204">
        <v>25</v>
      </c>
      <c r="H3204" s="1" t="s">
        <v>37</v>
      </c>
      <c r="I3204" s="3">
        <v>0.67</v>
      </c>
      <c r="J3204">
        <v>16</v>
      </c>
      <c r="K3204" s="1" t="s">
        <v>26</v>
      </c>
      <c r="L3204" s="1" t="s">
        <v>19</v>
      </c>
      <c r="M3204" s="1" t="s">
        <v>19</v>
      </c>
      <c r="N3204">
        <v>68</v>
      </c>
      <c r="O3204" s="4">
        <v>3.3680555555555556E-3</v>
      </c>
      <c r="P3204">
        <v>5</v>
      </c>
    </row>
    <row r="3205" spans="1:16" x14ac:dyDescent="0.3">
      <c r="A3205">
        <v>3204</v>
      </c>
      <c r="B3205" s="1" t="s">
        <v>31</v>
      </c>
      <c r="C3205" s="2">
        <v>44252</v>
      </c>
      <c r="D3205">
        <v>2</v>
      </c>
      <c r="E3205" s="1" t="s">
        <v>38</v>
      </c>
      <c r="F3205">
        <v>4</v>
      </c>
      <c r="G3205">
        <v>25</v>
      </c>
      <c r="H3205" s="1" t="s">
        <v>37</v>
      </c>
      <c r="I3205" s="3">
        <v>0.67</v>
      </c>
      <c r="J3205">
        <v>16</v>
      </c>
      <c r="K3205" s="1" t="s">
        <v>18</v>
      </c>
      <c r="L3205" s="1" t="s">
        <v>19</v>
      </c>
      <c r="M3205" s="1" t="s">
        <v>19</v>
      </c>
      <c r="N3205">
        <v>103</v>
      </c>
      <c r="O3205" s="4">
        <v>3.2638888888888891E-3</v>
      </c>
      <c r="P3205">
        <v>5</v>
      </c>
    </row>
    <row r="3206" spans="1:16" x14ac:dyDescent="0.3">
      <c r="A3206">
        <v>3205</v>
      </c>
      <c r="B3206" s="1" t="s">
        <v>23</v>
      </c>
      <c r="C3206" s="2">
        <v>44252</v>
      </c>
      <c r="D3206">
        <v>2</v>
      </c>
      <c r="E3206" s="1" t="s">
        <v>38</v>
      </c>
      <c r="F3206">
        <v>4</v>
      </c>
      <c r="G3206">
        <v>25</v>
      </c>
      <c r="H3206" s="1" t="s">
        <v>37</v>
      </c>
      <c r="I3206" s="3">
        <v>0.68500000000000005</v>
      </c>
      <c r="J3206">
        <v>16</v>
      </c>
      <c r="K3206" s="1" t="s">
        <v>28</v>
      </c>
      <c r="L3206" s="1" t="s">
        <v>19</v>
      </c>
      <c r="M3206" s="1" t="s">
        <v>19</v>
      </c>
      <c r="N3206">
        <v>28</v>
      </c>
      <c r="O3206" s="4">
        <v>4.2361111111111115E-3</v>
      </c>
      <c r="P3206">
        <v>2</v>
      </c>
    </row>
    <row r="3207" spans="1:16" x14ac:dyDescent="0.3">
      <c r="A3207">
        <v>3206</v>
      </c>
      <c r="B3207" s="1" t="s">
        <v>30</v>
      </c>
      <c r="C3207" s="2">
        <v>44252</v>
      </c>
      <c r="D3207">
        <v>2</v>
      </c>
      <c r="E3207" s="1" t="s">
        <v>38</v>
      </c>
      <c r="F3207">
        <v>4</v>
      </c>
      <c r="G3207">
        <v>25</v>
      </c>
      <c r="H3207" s="1" t="s">
        <v>37</v>
      </c>
      <c r="I3207" s="3">
        <v>0.68500000000000005</v>
      </c>
      <c r="J3207">
        <v>16</v>
      </c>
      <c r="K3207" s="1" t="s">
        <v>21</v>
      </c>
      <c r="L3207" s="1" t="s">
        <v>19</v>
      </c>
      <c r="M3207" s="1" t="s">
        <v>19</v>
      </c>
      <c r="N3207">
        <v>36</v>
      </c>
      <c r="O3207" s="4">
        <v>2.8819444444444444E-3</v>
      </c>
      <c r="P3207">
        <v>5</v>
      </c>
    </row>
    <row r="3208" spans="1:16" x14ac:dyDescent="0.3">
      <c r="A3208">
        <v>3207</v>
      </c>
      <c r="B3208" s="1" t="s">
        <v>31</v>
      </c>
      <c r="C3208" s="2">
        <v>44252</v>
      </c>
      <c r="D3208">
        <v>2</v>
      </c>
      <c r="E3208" s="1" t="s">
        <v>38</v>
      </c>
      <c r="F3208">
        <v>4</v>
      </c>
      <c r="G3208">
        <v>25</v>
      </c>
      <c r="H3208" s="1" t="s">
        <v>37</v>
      </c>
      <c r="I3208" s="3">
        <v>0.69499999999999995</v>
      </c>
      <c r="J3208">
        <v>16</v>
      </c>
      <c r="K3208" s="1" t="s">
        <v>21</v>
      </c>
      <c r="L3208" s="1" t="s">
        <v>19</v>
      </c>
      <c r="M3208" s="1" t="s">
        <v>19</v>
      </c>
      <c r="N3208">
        <v>63</v>
      </c>
      <c r="O3208" s="4">
        <v>3.9236111111111112E-3</v>
      </c>
      <c r="P3208">
        <v>5</v>
      </c>
    </row>
    <row r="3209" spans="1:16" x14ac:dyDescent="0.3">
      <c r="A3209">
        <v>3208</v>
      </c>
      <c r="B3209" s="1" t="s">
        <v>31</v>
      </c>
      <c r="C3209" s="2">
        <v>44252</v>
      </c>
      <c r="D3209">
        <v>2</v>
      </c>
      <c r="E3209" s="1" t="s">
        <v>38</v>
      </c>
      <c r="F3209">
        <v>4</v>
      </c>
      <c r="G3209">
        <v>25</v>
      </c>
      <c r="H3209" s="1" t="s">
        <v>37</v>
      </c>
      <c r="I3209" s="3">
        <v>0.69499999999999995</v>
      </c>
      <c r="J3209">
        <v>16</v>
      </c>
      <c r="K3209" s="1" t="s">
        <v>18</v>
      </c>
      <c r="L3209" s="1" t="s">
        <v>19</v>
      </c>
      <c r="M3209" s="1" t="s">
        <v>19</v>
      </c>
      <c r="N3209">
        <v>14</v>
      </c>
      <c r="O3209" s="4">
        <v>4.1666666666666669E-4</v>
      </c>
      <c r="P3209">
        <v>5</v>
      </c>
    </row>
    <row r="3210" spans="1:16" x14ac:dyDescent="0.3">
      <c r="A3210">
        <v>3209</v>
      </c>
      <c r="B3210" s="1" t="s">
        <v>31</v>
      </c>
      <c r="C3210" s="2">
        <v>44252</v>
      </c>
      <c r="D3210">
        <v>2</v>
      </c>
      <c r="E3210" s="1" t="s">
        <v>38</v>
      </c>
      <c r="F3210">
        <v>4</v>
      </c>
      <c r="G3210">
        <v>25</v>
      </c>
      <c r="H3210" s="1" t="s">
        <v>37</v>
      </c>
      <c r="I3210" s="3">
        <v>0.71299768518518514</v>
      </c>
      <c r="J3210">
        <v>17</v>
      </c>
      <c r="K3210" s="1" t="s">
        <v>28</v>
      </c>
      <c r="L3210" s="1" t="s">
        <v>19</v>
      </c>
      <c r="M3210" s="1" t="s">
        <v>19</v>
      </c>
      <c r="N3210">
        <v>82</v>
      </c>
      <c r="O3210" s="4">
        <v>3.6458333333333334E-3</v>
      </c>
      <c r="P3210">
        <v>1</v>
      </c>
    </row>
    <row r="3211" spans="1:16" x14ac:dyDescent="0.3">
      <c r="A3211">
        <v>3210</v>
      </c>
      <c r="B3211" s="1" t="s">
        <v>15</v>
      </c>
      <c r="C3211" s="2">
        <v>44252</v>
      </c>
      <c r="D3211">
        <v>2</v>
      </c>
      <c r="E3211" s="1" t="s">
        <v>38</v>
      </c>
      <c r="F3211">
        <v>4</v>
      </c>
      <c r="G3211">
        <v>25</v>
      </c>
      <c r="H3211" s="1" t="s">
        <v>37</v>
      </c>
      <c r="I3211" s="3">
        <v>0.71299768518518514</v>
      </c>
      <c r="J3211">
        <v>17</v>
      </c>
      <c r="K3211" s="1" t="s">
        <v>25</v>
      </c>
      <c r="L3211" s="1" t="s">
        <v>22</v>
      </c>
      <c r="M3211" s="1" t="s">
        <v>22</v>
      </c>
      <c r="N3211"/>
      <c r="O3211" s="4"/>
    </row>
    <row r="3212" spans="1:16" x14ac:dyDescent="0.3">
      <c r="A3212">
        <v>3211</v>
      </c>
      <c r="B3212" s="1" t="s">
        <v>30</v>
      </c>
      <c r="C3212" s="2">
        <v>44252</v>
      </c>
      <c r="D3212">
        <v>2</v>
      </c>
      <c r="E3212" s="1" t="s">
        <v>38</v>
      </c>
      <c r="F3212">
        <v>4</v>
      </c>
      <c r="G3212">
        <v>25</v>
      </c>
      <c r="H3212" s="1" t="s">
        <v>37</v>
      </c>
      <c r="I3212" s="3">
        <v>0.71299768518518514</v>
      </c>
      <c r="J3212">
        <v>17</v>
      </c>
      <c r="K3212" s="1" t="s">
        <v>26</v>
      </c>
      <c r="L3212" s="1" t="s">
        <v>19</v>
      </c>
      <c r="M3212" s="1" t="s">
        <v>19</v>
      </c>
      <c r="N3212">
        <v>15</v>
      </c>
      <c r="O3212" s="4">
        <v>3.9699074074074072E-3</v>
      </c>
      <c r="P3212">
        <v>3</v>
      </c>
    </row>
    <row r="3213" spans="1:16" x14ac:dyDescent="0.3">
      <c r="A3213">
        <v>3212</v>
      </c>
      <c r="B3213" s="1" t="s">
        <v>15</v>
      </c>
      <c r="C3213" s="2">
        <v>44252</v>
      </c>
      <c r="D3213">
        <v>2</v>
      </c>
      <c r="E3213" s="1" t="s">
        <v>38</v>
      </c>
      <c r="F3213">
        <v>4</v>
      </c>
      <c r="G3213">
        <v>25</v>
      </c>
      <c r="H3213" s="1" t="s">
        <v>37</v>
      </c>
      <c r="I3213" s="3">
        <v>0.71299768518518514</v>
      </c>
      <c r="J3213">
        <v>17</v>
      </c>
      <c r="K3213" s="1" t="s">
        <v>26</v>
      </c>
      <c r="L3213" s="1" t="s">
        <v>19</v>
      </c>
      <c r="M3213" s="1" t="s">
        <v>19</v>
      </c>
      <c r="N3213">
        <v>85</v>
      </c>
      <c r="O3213" s="4">
        <v>2.9861111111111113E-3</v>
      </c>
      <c r="P3213">
        <v>3</v>
      </c>
    </row>
    <row r="3214" spans="1:16" x14ac:dyDescent="0.3">
      <c r="A3214">
        <v>3213</v>
      </c>
      <c r="B3214" s="1" t="s">
        <v>20</v>
      </c>
      <c r="C3214" s="2">
        <v>44252</v>
      </c>
      <c r="D3214">
        <v>2</v>
      </c>
      <c r="E3214" s="1" t="s">
        <v>38</v>
      </c>
      <c r="F3214">
        <v>4</v>
      </c>
      <c r="G3214">
        <v>25</v>
      </c>
      <c r="H3214" s="1" t="s">
        <v>37</v>
      </c>
      <c r="I3214" s="3">
        <v>0.72499999999999998</v>
      </c>
      <c r="J3214">
        <v>17</v>
      </c>
      <c r="K3214" s="1" t="s">
        <v>26</v>
      </c>
      <c r="L3214" s="1" t="s">
        <v>22</v>
      </c>
      <c r="M3214" s="1" t="s">
        <v>22</v>
      </c>
      <c r="N3214"/>
      <c r="O3214" s="4"/>
    </row>
    <row r="3215" spans="1:16" x14ac:dyDescent="0.3">
      <c r="A3215">
        <v>3214</v>
      </c>
      <c r="B3215" s="1" t="s">
        <v>24</v>
      </c>
      <c r="C3215" s="2">
        <v>44252</v>
      </c>
      <c r="D3215">
        <v>2</v>
      </c>
      <c r="E3215" s="1" t="s">
        <v>38</v>
      </c>
      <c r="F3215">
        <v>4</v>
      </c>
      <c r="G3215">
        <v>25</v>
      </c>
      <c r="H3215" s="1" t="s">
        <v>37</v>
      </c>
      <c r="I3215" s="3">
        <v>0.72499999999999998</v>
      </c>
      <c r="J3215">
        <v>17</v>
      </c>
      <c r="K3215" s="1" t="s">
        <v>25</v>
      </c>
      <c r="L3215" s="1" t="s">
        <v>19</v>
      </c>
      <c r="M3215" s="1" t="s">
        <v>19</v>
      </c>
      <c r="N3215">
        <v>108</v>
      </c>
      <c r="O3215" s="4">
        <v>1.5277777777777779E-3</v>
      </c>
      <c r="P3215">
        <v>5</v>
      </c>
    </row>
    <row r="3216" spans="1:16" x14ac:dyDescent="0.3">
      <c r="A3216">
        <v>3215</v>
      </c>
      <c r="B3216" s="1" t="s">
        <v>30</v>
      </c>
      <c r="C3216" s="2">
        <v>44252</v>
      </c>
      <c r="D3216">
        <v>2</v>
      </c>
      <c r="E3216" s="1" t="s">
        <v>38</v>
      </c>
      <c r="F3216">
        <v>4</v>
      </c>
      <c r="G3216">
        <v>25</v>
      </c>
      <c r="H3216" s="1" t="s">
        <v>37</v>
      </c>
      <c r="I3216" s="3">
        <v>0.74099537037037033</v>
      </c>
      <c r="J3216">
        <v>17</v>
      </c>
      <c r="K3216" s="1" t="s">
        <v>28</v>
      </c>
      <c r="L3216" s="1" t="s">
        <v>19</v>
      </c>
      <c r="M3216" s="1" t="s">
        <v>19</v>
      </c>
      <c r="N3216">
        <v>45</v>
      </c>
      <c r="O3216" s="4">
        <v>2.0601851851851853E-3</v>
      </c>
      <c r="P3216">
        <v>3</v>
      </c>
    </row>
    <row r="3217" spans="1:16" x14ac:dyDescent="0.3">
      <c r="A3217">
        <v>3216</v>
      </c>
      <c r="B3217" s="1" t="s">
        <v>29</v>
      </c>
      <c r="C3217" s="2">
        <v>44252</v>
      </c>
      <c r="D3217">
        <v>2</v>
      </c>
      <c r="E3217" s="1" t="s">
        <v>38</v>
      </c>
      <c r="F3217">
        <v>4</v>
      </c>
      <c r="G3217">
        <v>25</v>
      </c>
      <c r="H3217" s="1" t="s">
        <v>37</v>
      </c>
      <c r="I3217" s="3">
        <v>0.74099537037037033</v>
      </c>
      <c r="J3217">
        <v>17</v>
      </c>
      <c r="K3217" s="1" t="s">
        <v>21</v>
      </c>
      <c r="L3217" s="1" t="s">
        <v>19</v>
      </c>
      <c r="M3217" s="1" t="s">
        <v>19</v>
      </c>
      <c r="N3217">
        <v>24</v>
      </c>
      <c r="O3217" s="4">
        <v>1.2962962962962963E-3</v>
      </c>
      <c r="P3217">
        <v>4</v>
      </c>
    </row>
    <row r="3218" spans="1:16" x14ac:dyDescent="0.3">
      <c r="A3218">
        <v>3217</v>
      </c>
      <c r="B3218" s="1" t="s">
        <v>24</v>
      </c>
      <c r="C3218" s="2">
        <v>44253</v>
      </c>
      <c r="D3218">
        <v>2</v>
      </c>
      <c r="E3218" s="1" t="s">
        <v>38</v>
      </c>
      <c r="F3218">
        <v>4</v>
      </c>
      <c r="G3218">
        <v>26</v>
      </c>
      <c r="H3218" s="1" t="s">
        <v>17</v>
      </c>
      <c r="I3218" s="3">
        <v>0.38200231481481484</v>
      </c>
      <c r="J3218">
        <v>9</v>
      </c>
      <c r="K3218" s="1" t="s">
        <v>28</v>
      </c>
      <c r="L3218" s="1" t="s">
        <v>19</v>
      </c>
      <c r="M3218" s="1" t="s">
        <v>19</v>
      </c>
      <c r="N3218">
        <v>75</v>
      </c>
      <c r="O3218" s="4">
        <v>3.1365740740740742E-3</v>
      </c>
      <c r="P3218">
        <v>2</v>
      </c>
    </row>
    <row r="3219" spans="1:16" x14ac:dyDescent="0.3">
      <c r="A3219">
        <v>3218</v>
      </c>
      <c r="B3219" s="1" t="s">
        <v>30</v>
      </c>
      <c r="C3219" s="2">
        <v>44253</v>
      </c>
      <c r="D3219">
        <v>2</v>
      </c>
      <c r="E3219" s="1" t="s">
        <v>38</v>
      </c>
      <c r="F3219">
        <v>4</v>
      </c>
      <c r="G3219">
        <v>26</v>
      </c>
      <c r="H3219" s="1" t="s">
        <v>17</v>
      </c>
      <c r="I3219" s="3">
        <v>0.38200231481481484</v>
      </c>
      <c r="J3219">
        <v>9</v>
      </c>
      <c r="K3219" s="1" t="s">
        <v>21</v>
      </c>
      <c r="L3219" s="1" t="s">
        <v>19</v>
      </c>
      <c r="M3219" s="1" t="s">
        <v>19</v>
      </c>
      <c r="N3219">
        <v>68</v>
      </c>
      <c r="O3219" s="4">
        <v>4.4444444444444444E-3</v>
      </c>
      <c r="P3219">
        <v>5</v>
      </c>
    </row>
    <row r="3220" spans="1:16" x14ac:dyDescent="0.3">
      <c r="A3220">
        <v>3219</v>
      </c>
      <c r="B3220" s="1" t="s">
        <v>27</v>
      </c>
      <c r="C3220" s="2">
        <v>44253</v>
      </c>
      <c r="D3220">
        <v>2</v>
      </c>
      <c r="E3220" s="1" t="s">
        <v>38</v>
      </c>
      <c r="F3220">
        <v>4</v>
      </c>
      <c r="G3220">
        <v>26</v>
      </c>
      <c r="H3220" s="1" t="s">
        <v>17</v>
      </c>
      <c r="I3220" s="3">
        <v>0.38799768518518518</v>
      </c>
      <c r="J3220">
        <v>9</v>
      </c>
      <c r="K3220" s="1" t="s">
        <v>25</v>
      </c>
      <c r="L3220" s="1" t="s">
        <v>19</v>
      </c>
      <c r="M3220" s="1" t="s">
        <v>22</v>
      </c>
      <c r="N3220">
        <v>104</v>
      </c>
      <c r="O3220" s="4">
        <v>9.3749999999999997E-4</v>
      </c>
      <c r="P3220">
        <v>4</v>
      </c>
    </row>
    <row r="3221" spans="1:16" x14ac:dyDescent="0.3">
      <c r="A3221">
        <v>3220</v>
      </c>
      <c r="B3221" s="1" t="s">
        <v>29</v>
      </c>
      <c r="C3221" s="2">
        <v>44253</v>
      </c>
      <c r="D3221">
        <v>2</v>
      </c>
      <c r="E3221" s="1" t="s">
        <v>38</v>
      </c>
      <c r="F3221">
        <v>4</v>
      </c>
      <c r="G3221">
        <v>26</v>
      </c>
      <c r="H3221" s="1" t="s">
        <v>17</v>
      </c>
      <c r="I3221" s="3">
        <v>0.38799768518518518</v>
      </c>
      <c r="J3221">
        <v>9</v>
      </c>
      <c r="K3221" s="1" t="s">
        <v>18</v>
      </c>
      <c r="L3221" s="1" t="s">
        <v>19</v>
      </c>
      <c r="M3221" s="1" t="s">
        <v>22</v>
      </c>
      <c r="N3221">
        <v>33</v>
      </c>
      <c r="O3221" s="4">
        <v>4.7453703703703704E-4</v>
      </c>
      <c r="P3221">
        <v>3</v>
      </c>
    </row>
    <row r="3222" spans="1:16" x14ac:dyDescent="0.3">
      <c r="A3222">
        <v>3221</v>
      </c>
      <c r="B3222" s="1" t="s">
        <v>31</v>
      </c>
      <c r="C3222" s="2">
        <v>44253</v>
      </c>
      <c r="D3222">
        <v>2</v>
      </c>
      <c r="E3222" s="1" t="s">
        <v>38</v>
      </c>
      <c r="F3222">
        <v>4</v>
      </c>
      <c r="G3222">
        <v>26</v>
      </c>
      <c r="H3222" s="1" t="s">
        <v>17</v>
      </c>
      <c r="I3222" s="3">
        <v>0.42499999999999999</v>
      </c>
      <c r="J3222">
        <v>10</v>
      </c>
      <c r="K3222" s="1" t="s">
        <v>21</v>
      </c>
      <c r="L3222" s="1" t="s">
        <v>19</v>
      </c>
      <c r="M3222" s="1" t="s">
        <v>19</v>
      </c>
      <c r="N3222">
        <v>101</v>
      </c>
      <c r="O3222" s="4">
        <v>2.662037037037037E-3</v>
      </c>
      <c r="P3222">
        <v>2</v>
      </c>
    </row>
    <row r="3223" spans="1:16" x14ac:dyDescent="0.3">
      <c r="A3223">
        <v>3222</v>
      </c>
      <c r="B3223" s="1" t="s">
        <v>27</v>
      </c>
      <c r="C3223" s="2">
        <v>44253</v>
      </c>
      <c r="D3223">
        <v>2</v>
      </c>
      <c r="E3223" s="1" t="s">
        <v>38</v>
      </c>
      <c r="F3223">
        <v>4</v>
      </c>
      <c r="G3223">
        <v>26</v>
      </c>
      <c r="H3223" s="1" t="s">
        <v>17</v>
      </c>
      <c r="I3223" s="3">
        <v>0.42499999999999999</v>
      </c>
      <c r="J3223">
        <v>10</v>
      </c>
      <c r="K3223" s="1" t="s">
        <v>26</v>
      </c>
      <c r="L3223" s="1" t="s">
        <v>22</v>
      </c>
      <c r="M3223" s="1" t="s">
        <v>22</v>
      </c>
      <c r="N3223"/>
      <c r="O3223" s="4"/>
    </row>
    <row r="3224" spans="1:16" x14ac:dyDescent="0.3">
      <c r="A3224">
        <v>3223</v>
      </c>
      <c r="B3224" s="1" t="s">
        <v>24</v>
      </c>
      <c r="C3224" s="2">
        <v>44253</v>
      </c>
      <c r="D3224">
        <v>2</v>
      </c>
      <c r="E3224" s="1" t="s">
        <v>38</v>
      </c>
      <c r="F3224">
        <v>4</v>
      </c>
      <c r="G3224">
        <v>26</v>
      </c>
      <c r="H3224" s="1" t="s">
        <v>17</v>
      </c>
      <c r="I3224" s="3">
        <v>0.43400462962962966</v>
      </c>
      <c r="J3224">
        <v>10</v>
      </c>
      <c r="K3224" s="1" t="s">
        <v>21</v>
      </c>
      <c r="L3224" s="1" t="s">
        <v>19</v>
      </c>
      <c r="M3224" s="1" t="s">
        <v>19</v>
      </c>
      <c r="N3224">
        <v>41</v>
      </c>
      <c r="O3224" s="4">
        <v>2.1296296296296298E-3</v>
      </c>
      <c r="P3224">
        <v>1</v>
      </c>
    </row>
    <row r="3225" spans="1:16" x14ac:dyDescent="0.3">
      <c r="A3225">
        <v>3224</v>
      </c>
      <c r="B3225" s="1" t="s">
        <v>30</v>
      </c>
      <c r="C3225" s="2">
        <v>44253</v>
      </c>
      <c r="D3225">
        <v>2</v>
      </c>
      <c r="E3225" s="1" t="s">
        <v>38</v>
      </c>
      <c r="F3225">
        <v>4</v>
      </c>
      <c r="G3225">
        <v>26</v>
      </c>
      <c r="H3225" s="1" t="s">
        <v>17</v>
      </c>
      <c r="I3225" s="3">
        <v>0.43400462962962966</v>
      </c>
      <c r="J3225">
        <v>10</v>
      </c>
      <c r="K3225" s="1" t="s">
        <v>28</v>
      </c>
      <c r="L3225" s="1" t="s">
        <v>22</v>
      </c>
      <c r="M3225" s="1" t="s">
        <v>22</v>
      </c>
      <c r="N3225"/>
      <c r="O3225" s="4"/>
    </row>
    <row r="3226" spans="1:16" x14ac:dyDescent="0.3">
      <c r="A3226">
        <v>3225</v>
      </c>
      <c r="B3226" s="1" t="s">
        <v>27</v>
      </c>
      <c r="C3226" s="2">
        <v>44253</v>
      </c>
      <c r="D3226">
        <v>2</v>
      </c>
      <c r="E3226" s="1" t="s">
        <v>38</v>
      </c>
      <c r="F3226">
        <v>4</v>
      </c>
      <c r="G3226">
        <v>26</v>
      </c>
      <c r="H3226" s="1" t="s">
        <v>17</v>
      </c>
      <c r="I3226" s="3">
        <v>0.44799768518518518</v>
      </c>
      <c r="J3226">
        <v>10</v>
      </c>
      <c r="K3226" s="1" t="s">
        <v>18</v>
      </c>
      <c r="L3226" s="1" t="s">
        <v>19</v>
      </c>
      <c r="M3226" s="1" t="s">
        <v>19</v>
      </c>
      <c r="N3226">
        <v>124</v>
      </c>
      <c r="O3226" s="4">
        <v>2.3958333333333331E-3</v>
      </c>
      <c r="P3226">
        <v>4</v>
      </c>
    </row>
    <row r="3227" spans="1:16" x14ac:dyDescent="0.3">
      <c r="A3227">
        <v>3226</v>
      </c>
      <c r="B3227" s="1" t="s">
        <v>27</v>
      </c>
      <c r="C3227" s="2">
        <v>44253</v>
      </c>
      <c r="D3227">
        <v>2</v>
      </c>
      <c r="E3227" s="1" t="s">
        <v>38</v>
      </c>
      <c r="F3227">
        <v>4</v>
      </c>
      <c r="G3227">
        <v>26</v>
      </c>
      <c r="H3227" s="1" t="s">
        <v>17</v>
      </c>
      <c r="I3227" s="3">
        <v>0.44799768518518518</v>
      </c>
      <c r="J3227">
        <v>10</v>
      </c>
      <c r="K3227" s="1" t="s">
        <v>28</v>
      </c>
      <c r="L3227" s="1" t="s">
        <v>19</v>
      </c>
      <c r="M3227" s="1" t="s">
        <v>22</v>
      </c>
      <c r="N3227">
        <v>98</v>
      </c>
      <c r="O3227" s="4">
        <v>3.8078703703703703E-3</v>
      </c>
      <c r="P3227">
        <v>2</v>
      </c>
    </row>
    <row r="3228" spans="1:16" x14ac:dyDescent="0.3">
      <c r="A3228">
        <v>3227</v>
      </c>
      <c r="B3228" s="1" t="s">
        <v>24</v>
      </c>
      <c r="C3228" s="2">
        <v>44253</v>
      </c>
      <c r="D3228">
        <v>2</v>
      </c>
      <c r="E3228" s="1" t="s">
        <v>38</v>
      </c>
      <c r="F3228">
        <v>4</v>
      </c>
      <c r="G3228">
        <v>26</v>
      </c>
      <c r="H3228" s="1" t="s">
        <v>17</v>
      </c>
      <c r="I3228" s="3">
        <v>0.46099537037037036</v>
      </c>
      <c r="J3228">
        <v>11</v>
      </c>
      <c r="K3228" s="1" t="s">
        <v>25</v>
      </c>
      <c r="L3228" s="1" t="s">
        <v>19</v>
      </c>
      <c r="M3228" s="1" t="s">
        <v>19</v>
      </c>
      <c r="N3228">
        <v>119</v>
      </c>
      <c r="O3228" s="4">
        <v>1.5162037037037036E-3</v>
      </c>
      <c r="P3228">
        <v>3</v>
      </c>
    </row>
    <row r="3229" spans="1:16" x14ac:dyDescent="0.3">
      <c r="A3229">
        <v>3228</v>
      </c>
      <c r="B3229" s="1" t="s">
        <v>27</v>
      </c>
      <c r="C3229" s="2">
        <v>44253</v>
      </c>
      <c r="D3229">
        <v>2</v>
      </c>
      <c r="E3229" s="1" t="s">
        <v>38</v>
      </c>
      <c r="F3229">
        <v>4</v>
      </c>
      <c r="G3229">
        <v>26</v>
      </c>
      <c r="H3229" s="1" t="s">
        <v>17</v>
      </c>
      <c r="I3229" s="3">
        <v>0.46099537037037036</v>
      </c>
      <c r="J3229">
        <v>11</v>
      </c>
      <c r="K3229" s="1" t="s">
        <v>28</v>
      </c>
      <c r="L3229" s="1" t="s">
        <v>19</v>
      </c>
      <c r="M3229" s="1" t="s">
        <v>19</v>
      </c>
      <c r="N3229">
        <v>40</v>
      </c>
      <c r="O3229" s="4">
        <v>1.6898148148148148E-3</v>
      </c>
      <c r="P3229">
        <v>1</v>
      </c>
    </row>
    <row r="3230" spans="1:16" x14ac:dyDescent="0.3">
      <c r="A3230">
        <v>3229</v>
      </c>
      <c r="B3230" s="1" t="s">
        <v>24</v>
      </c>
      <c r="C3230" s="2">
        <v>44253</v>
      </c>
      <c r="D3230">
        <v>2</v>
      </c>
      <c r="E3230" s="1" t="s">
        <v>38</v>
      </c>
      <c r="F3230">
        <v>4</v>
      </c>
      <c r="G3230">
        <v>26</v>
      </c>
      <c r="H3230" s="1" t="s">
        <v>17</v>
      </c>
      <c r="I3230" s="3">
        <v>0.48400462962962965</v>
      </c>
      <c r="J3230">
        <v>11</v>
      </c>
      <c r="K3230" s="1" t="s">
        <v>25</v>
      </c>
      <c r="L3230" s="1" t="s">
        <v>22</v>
      </c>
      <c r="M3230" s="1" t="s">
        <v>22</v>
      </c>
      <c r="N3230"/>
      <c r="O3230" s="4"/>
    </row>
    <row r="3231" spans="1:16" x14ac:dyDescent="0.3">
      <c r="A3231">
        <v>3230</v>
      </c>
      <c r="B3231" s="1" t="s">
        <v>20</v>
      </c>
      <c r="C3231" s="2">
        <v>44253</v>
      </c>
      <c r="D3231">
        <v>2</v>
      </c>
      <c r="E3231" s="1" t="s">
        <v>38</v>
      </c>
      <c r="F3231">
        <v>4</v>
      </c>
      <c r="G3231">
        <v>26</v>
      </c>
      <c r="H3231" s="1" t="s">
        <v>17</v>
      </c>
      <c r="I3231" s="3">
        <v>0.48400462962962965</v>
      </c>
      <c r="J3231">
        <v>11</v>
      </c>
      <c r="K3231" s="1" t="s">
        <v>25</v>
      </c>
      <c r="L3231" s="1" t="s">
        <v>19</v>
      </c>
      <c r="M3231" s="1" t="s">
        <v>19</v>
      </c>
      <c r="N3231">
        <v>97</v>
      </c>
      <c r="O3231" s="4">
        <v>3.8078703703703703E-3</v>
      </c>
      <c r="P3231">
        <v>2</v>
      </c>
    </row>
    <row r="3232" spans="1:16" x14ac:dyDescent="0.3">
      <c r="A3232">
        <v>3231</v>
      </c>
      <c r="B3232" s="1" t="s">
        <v>30</v>
      </c>
      <c r="C3232" s="2">
        <v>44253</v>
      </c>
      <c r="D3232">
        <v>2</v>
      </c>
      <c r="E3232" s="1" t="s">
        <v>38</v>
      </c>
      <c r="F3232">
        <v>4</v>
      </c>
      <c r="G3232">
        <v>26</v>
      </c>
      <c r="H3232" s="1" t="s">
        <v>17</v>
      </c>
      <c r="I3232" s="3">
        <v>0.48900462962962965</v>
      </c>
      <c r="J3232">
        <v>11</v>
      </c>
      <c r="K3232" s="1" t="s">
        <v>26</v>
      </c>
      <c r="L3232" s="1" t="s">
        <v>19</v>
      </c>
      <c r="M3232" s="1" t="s">
        <v>19</v>
      </c>
      <c r="N3232">
        <v>119</v>
      </c>
      <c r="O3232" s="4">
        <v>2.6157407407407405E-3</v>
      </c>
      <c r="P3232">
        <v>2</v>
      </c>
    </row>
    <row r="3233" spans="1:16" x14ac:dyDescent="0.3">
      <c r="A3233">
        <v>3232</v>
      </c>
      <c r="B3233" s="1" t="s">
        <v>20</v>
      </c>
      <c r="C3233" s="2">
        <v>44253</v>
      </c>
      <c r="D3233">
        <v>2</v>
      </c>
      <c r="E3233" s="1" t="s">
        <v>38</v>
      </c>
      <c r="F3233">
        <v>4</v>
      </c>
      <c r="G3233">
        <v>26</v>
      </c>
      <c r="H3233" s="1" t="s">
        <v>17</v>
      </c>
      <c r="I3233" s="3">
        <v>0.48900462962962965</v>
      </c>
      <c r="J3233">
        <v>11</v>
      </c>
      <c r="K3233" s="1" t="s">
        <v>21</v>
      </c>
      <c r="L3233" s="1" t="s">
        <v>22</v>
      </c>
      <c r="M3233" s="1" t="s">
        <v>22</v>
      </c>
      <c r="N3233"/>
      <c r="O3233" s="4"/>
    </row>
    <row r="3234" spans="1:16" x14ac:dyDescent="0.3">
      <c r="A3234">
        <v>3233</v>
      </c>
      <c r="B3234" s="1" t="s">
        <v>23</v>
      </c>
      <c r="C3234" s="2">
        <v>44253</v>
      </c>
      <c r="D3234">
        <v>2</v>
      </c>
      <c r="E3234" s="1" t="s">
        <v>38</v>
      </c>
      <c r="F3234">
        <v>4</v>
      </c>
      <c r="G3234">
        <v>26</v>
      </c>
      <c r="H3234" s="1" t="s">
        <v>17</v>
      </c>
      <c r="I3234" s="3">
        <v>0.49</v>
      </c>
      <c r="J3234">
        <v>11</v>
      </c>
      <c r="K3234" s="1" t="s">
        <v>28</v>
      </c>
      <c r="L3234" s="1" t="s">
        <v>19</v>
      </c>
      <c r="M3234" s="1" t="s">
        <v>19</v>
      </c>
      <c r="N3234">
        <v>26</v>
      </c>
      <c r="O3234" s="4">
        <v>4.861111111111111E-4</v>
      </c>
      <c r="P3234">
        <v>5</v>
      </c>
    </row>
    <row r="3235" spans="1:16" x14ac:dyDescent="0.3">
      <c r="A3235">
        <v>3234</v>
      </c>
      <c r="B3235" s="1" t="s">
        <v>24</v>
      </c>
      <c r="C3235" s="2">
        <v>44253</v>
      </c>
      <c r="D3235">
        <v>2</v>
      </c>
      <c r="E3235" s="1" t="s">
        <v>38</v>
      </c>
      <c r="F3235">
        <v>4</v>
      </c>
      <c r="G3235">
        <v>26</v>
      </c>
      <c r="H3235" s="1" t="s">
        <v>17</v>
      </c>
      <c r="I3235" s="3">
        <v>0.49</v>
      </c>
      <c r="J3235">
        <v>11</v>
      </c>
      <c r="K3235" s="1" t="s">
        <v>25</v>
      </c>
      <c r="L3235" s="1" t="s">
        <v>22</v>
      </c>
      <c r="M3235" s="1" t="s">
        <v>22</v>
      </c>
      <c r="N3235"/>
      <c r="O3235" s="4"/>
    </row>
    <row r="3236" spans="1:16" x14ac:dyDescent="0.3">
      <c r="A3236">
        <v>3235</v>
      </c>
      <c r="B3236" s="1" t="s">
        <v>27</v>
      </c>
      <c r="C3236" s="2">
        <v>44253</v>
      </c>
      <c r="D3236">
        <v>2</v>
      </c>
      <c r="E3236" s="1" t="s">
        <v>38</v>
      </c>
      <c r="F3236">
        <v>4</v>
      </c>
      <c r="G3236">
        <v>26</v>
      </c>
      <c r="H3236" s="1" t="s">
        <v>17</v>
      </c>
      <c r="I3236" s="3">
        <v>0.52799768518518519</v>
      </c>
      <c r="J3236">
        <v>12</v>
      </c>
      <c r="K3236" s="1" t="s">
        <v>25</v>
      </c>
      <c r="L3236" s="1" t="s">
        <v>19</v>
      </c>
      <c r="M3236" s="1" t="s">
        <v>19</v>
      </c>
      <c r="N3236">
        <v>77</v>
      </c>
      <c r="O3236" s="4">
        <v>1.2268518518518518E-3</v>
      </c>
      <c r="P3236">
        <v>4</v>
      </c>
    </row>
    <row r="3237" spans="1:16" x14ac:dyDescent="0.3">
      <c r="A3237">
        <v>3236</v>
      </c>
      <c r="B3237" s="1" t="s">
        <v>27</v>
      </c>
      <c r="C3237" s="2">
        <v>44253</v>
      </c>
      <c r="D3237">
        <v>2</v>
      </c>
      <c r="E3237" s="1" t="s">
        <v>38</v>
      </c>
      <c r="F3237">
        <v>4</v>
      </c>
      <c r="G3237">
        <v>26</v>
      </c>
      <c r="H3237" s="1" t="s">
        <v>17</v>
      </c>
      <c r="I3237" s="3">
        <v>0.52799768518518519</v>
      </c>
      <c r="J3237">
        <v>12</v>
      </c>
      <c r="K3237" s="1" t="s">
        <v>21</v>
      </c>
      <c r="L3237" s="1" t="s">
        <v>19</v>
      </c>
      <c r="M3237" s="1" t="s">
        <v>19</v>
      </c>
      <c r="N3237">
        <v>31</v>
      </c>
      <c r="O3237" s="4">
        <v>1.4467592592592592E-3</v>
      </c>
      <c r="P3237">
        <v>3</v>
      </c>
    </row>
    <row r="3238" spans="1:16" x14ac:dyDescent="0.3">
      <c r="A3238">
        <v>3237</v>
      </c>
      <c r="B3238" s="1" t="s">
        <v>20</v>
      </c>
      <c r="C3238" s="2">
        <v>44253</v>
      </c>
      <c r="D3238">
        <v>2</v>
      </c>
      <c r="E3238" s="1" t="s">
        <v>38</v>
      </c>
      <c r="F3238">
        <v>4</v>
      </c>
      <c r="G3238">
        <v>26</v>
      </c>
      <c r="H3238" s="1" t="s">
        <v>17</v>
      </c>
      <c r="I3238" s="3">
        <v>0.54299768518518521</v>
      </c>
      <c r="J3238">
        <v>13</v>
      </c>
      <c r="K3238" s="1" t="s">
        <v>26</v>
      </c>
      <c r="L3238" s="1" t="s">
        <v>22</v>
      </c>
      <c r="M3238" s="1" t="s">
        <v>22</v>
      </c>
      <c r="N3238"/>
      <c r="O3238" s="4"/>
    </row>
    <row r="3239" spans="1:16" x14ac:dyDescent="0.3">
      <c r="A3239">
        <v>3238</v>
      </c>
      <c r="B3239" s="1" t="s">
        <v>20</v>
      </c>
      <c r="C3239" s="2">
        <v>44253</v>
      </c>
      <c r="D3239">
        <v>2</v>
      </c>
      <c r="E3239" s="1" t="s">
        <v>38</v>
      </c>
      <c r="F3239">
        <v>4</v>
      </c>
      <c r="G3239">
        <v>26</v>
      </c>
      <c r="H3239" s="1" t="s">
        <v>17</v>
      </c>
      <c r="I3239" s="3">
        <v>0.54299768518518521</v>
      </c>
      <c r="J3239">
        <v>13</v>
      </c>
      <c r="K3239" s="1" t="s">
        <v>25</v>
      </c>
      <c r="L3239" s="1" t="s">
        <v>19</v>
      </c>
      <c r="M3239" s="1" t="s">
        <v>22</v>
      </c>
      <c r="N3239">
        <v>16</v>
      </c>
      <c r="O3239" s="4">
        <v>2.5462962962962965E-3</v>
      </c>
      <c r="P3239">
        <v>4</v>
      </c>
    </row>
    <row r="3240" spans="1:16" x14ac:dyDescent="0.3">
      <c r="A3240">
        <v>3239</v>
      </c>
      <c r="B3240" s="1" t="s">
        <v>15</v>
      </c>
      <c r="C3240" s="2">
        <v>44253</v>
      </c>
      <c r="D3240">
        <v>2</v>
      </c>
      <c r="E3240" s="1" t="s">
        <v>38</v>
      </c>
      <c r="F3240">
        <v>4</v>
      </c>
      <c r="G3240">
        <v>26</v>
      </c>
      <c r="H3240" s="1" t="s">
        <v>17</v>
      </c>
      <c r="I3240" s="3">
        <v>0.54599537037037038</v>
      </c>
      <c r="J3240">
        <v>13</v>
      </c>
      <c r="K3240" s="1" t="s">
        <v>26</v>
      </c>
      <c r="L3240" s="1" t="s">
        <v>19</v>
      </c>
      <c r="M3240" s="1" t="s">
        <v>19</v>
      </c>
      <c r="N3240">
        <v>117</v>
      </c>
      <c r="O3240" s="4">
        <v>4.5023148148148149E-3</v>
      </c>
      <c r="P3240">
        <v>4</v>
      </c>
    </row>
    <row r="3241" spans="1:16" x14ac:dyDescent="0.3">
      <c r="A3241">
        <v>3240</v>
      </c>
      <c r="B3241" s="1" t="s">
        <v>20</v>
      </c>
      <c r="C3241" s="2">
        <v>44253</v>
      </c>
      <c r="D3241">
        <v>2</v>
      </c>
      <c r="E3241" s="1" t="s">
        <v>38</v>
      </c>
      <c r="F3241">
        <v>4</v>
      </c>
      <c r="G3241">
        <v>26</v>
      </c>
      <c r="H3241" s="1" t="s">
        <v>17</v>
      </c>
      <c r="I3241" s="3">
        <v>0.54599537037037038</v>
      </c>
      <c r="J3241">
        <v>13</v>
      </c>
      <c r="K3241" s="1" t="s">
        <v>28</v>
      </c>
      <c r="L3241" s="1" t="s">
        <v>19</v>
      </c>
      <c r="M3241" s="1" t="s">
        <v>22</v>
      </c>
      <c r="N3241">
        <v>16</v>
      </c>
      <c r="O3241" s="4">
        <v>2.2916666666666667E-3</v>
      </c>
      <c r="P3241">
        <v>5</v>
      </c>
    </row>
    <row r="3242" spans="1:16" x14ac:dyDescent="0.3">
      <c r="A3242">
        <v>3241</v>
      </c>
      <c r="B3242" s="1" t="s">
        <v>23</v>
      </c>
      <c r="C3242" s="2">
        <v>44253</v>
      </c>
      <c r="D3242">
        <v>2</v>
      </c>
      <c r="E3242" s="1" t="s">
        <v>38</v>
      </c>
      <c r="F3242">
        <v>4</v>
      </c>
      <c r="G3242">
        <v>26</v>
      </c>
      <c r="H3242" s="1" t="s">
        <v>17</v>
      </c>
      <c r="I3242" s="3">
        <v>0.5870023148148148</v>
      </c>
      <c r="J3242">
        <v>14</v>
      </c>
      <c r="K3242" s="1" t="s">
        <v>25</v>
      </c>
      <c r="L3242" s="1" t="s">
        <v>19</v>
      </c>
      <c r="M3242" s="1" t="s">
        <v>22</v>
      </c>
      <c r="N3242">
        <v>35</v>
      </c>
      <c r="O3242" s="4">
        <v>2.3958333333333331E-3</v>
      </c>
      <c r="P3242">
        <v>4</v>
      </c>
    </row>
    <row r="3243" spans="1:16" x14ac:dyDescent="0.3">
      <c r="A3243">
        <v>3242</v>
      </c>
      <c r="B3243" s="1" t="s">
        <v>30</v>
      </c>
      <c r="C3243" s="2">
        <v>44253</v>
      </c>
      <c r="D3243">
        <v>2</v>
      </c>
      <c r="E3243" s="1" t="s">
        <v>38</v>
      </c>
      <c r="F3243">
        <v>4</v>
      </c>
      <c r="G3243">
        <v>26</v>
      </c>
      <c r="H3243" s="1" t="s">
        <v>17</v>
      </c>
      <c r="I3243" s="3">
        <v>0.5870023148148148</v>
      </c>
      <c r="J3243">
        <v>14</v>
      </c>
      <c r="K3243" s="1" t="s">
        <v>18</v>
      </c>
      <c r="L3243" s="1" t="s">
        <v>19</v>
      </c>
      <c r="M3243" s="1" t="s">
        <v>22</v>
      </c>
      <c r="N3243">
        <v>93</v>
      </c>
      <c r="O3243" s="4">
        <v>1.7592592592592592E-3</v>
      </c>
      <c r="P3243">
        <v>4</v>
      </c>
    </row>
    <row r="3244" spans="1:16" x14ac:dyDescent="0.3">
      <c r="A3244">
        <v>3243</v>
      </c>
      <c r="B3244" s="1" t="s">
        <v>29</v>
      </c>
      <c r="C3244" s="2">
        <v>44253</v>
      </c>
      <c r="D3244">
        <v>2</v>
      </c>
      <c r="E3244" s="1" t="s">
        <v>38</v>
      </c>
      <c r="F3244">
        <v>4</v>
      </c>
      <c r="G3244">
        <v>26</v>
      </c>
      <c r="H3244" s="1" t="s">
        <v>17</v>
      </c>
      <c r="I3244" s="3">
        <v>0.61900462962962965</v>
      </c>
      <c r="J3244">
        <v>14</v>
      </c>
      <c r="K3244" s="1" t="s">
        <v>28</v>
      </c>
      <c r="L3244" s="1" t="s">
        <v>19</v>
      </c>
      <c r="M3244" s="1" t="s">
        <v>19</v>
      </c>
      <c r="N3244">
        <v>39</v>
      </c>
      <c r="O3244" s="4">
        <v>2.0370370370370369E-3</v>
      </c>
      <c r="P3244">
        <v>1</v>
      </c>
    </row>
    <row r="3245" spans="1:16" x14ac:dyDescent="0.3">
      <c r="A3245">
        <v>3244</v>
      </c>
      <c r="B3245" s="1" t="s">
        <v>24</v>
      </c>
      <c r="C3245" s="2">
        <v>44253</v>
      </c>
      <c r="D3245">
        <v>2</v>
      </c>
      <c r="E3245" s="1" t="s">
        <v>38</v>
      </c>
      <c r="F3245">
        <v>4</v>
      </c>
      <c r="G3245">
        <v>26</v>
      </c>
      <c r="H3245" s="1" t="s">
        <v>17</v>
      </c>
      <c r="I3245" s="3">
        <v>0.61900462962962965</v>
      </c>
      <c r="J3245">
        <v>14</v>
      </c>
      <c r="K3245" s="1" t="s">
        <v>28</v>
      </c>
      <c r="L3245" s="1" t="s">
        <v>19</v>
      </c>
      <c r="M3245" s="1" t="s">
        <v>22</v>
      </c>
      <c r="N3245">
        <v>18</v>
      </c>
      <c r="O3245" s="4">
        <v>3.4027777777777776E-3</v>
      </c>
      <c r="P3245">
        <v>1</v>
      </c>
    </row>
    <row r="3246" spans="1:16" x14ac:dyDescent="0.3">
      <c r="A3246">
        <v>3245</v>
      </c>
      <c r="B3246" s="1" t="s">
        <v>24</v>
      </c>
      <c r="C3246" s="2">
        <v>44253</v>
      </c>
      <c r="D3246">
        <v>2</v>
      </c>
      <c r="E3246" s="1" t="s">
        <v>38</v>
      </c>
      <c r="F3246">
        <v>4</v>
      </c>
      <c r="G3246">
        <v>26</v>
      </c>
      <c r="H3246" s="1" t="s">
        <v>17</v>
      </c>
      <c r="I3246" s="3">
        <v>0.62099537037037034</v>
      </c>
      <c r="J3246">
        <v>14</v>
      </c>
      <c r="K3246" s="1" t="s">
        <v>18</v>
      </c>
      <c r="L3246" s="1" t="s">
        <v>19</v>
      </c>
      <c r="M3246" s="1" t="s">
        <v>19</v>
      </c>
      <c r="N3246">
        <v>124</v>
      </c>
      <c r="O3246" s="4">
        <v>3.7847222222222223E-3</v>
      </c>
      <c r="P3246">
        <v>4</v>
      </c>
    </row>
    <row r="3247" spans="1:16" x14ac:dyDescent="0.3">
      <c r="A3247">
        <v>3246</v>
      </c>
      <c r="B3247" s="1" t="s">
        <v>24</v>
      </c>
      <c r="C3247" s="2">
        <v>44253</v>
      </c>
      <c r="D3247">
        <v>2</v>
      </c>
      <c r="E3247" s="1" t="s">
        <v>38</v>
      </c>
      <c r="F3247">
        <v>4</v>
      </c>
      <c r="G3247">
        <v>26</v>
      </c>
      <c r="H3247" s="1" t="s">
        <v>17</v>
      </c>
      <c r="I3247" s="3">
        <v>0.62099537037037034</v>
      </c>
      <c r="J3247">
        <v>14</v>
      </c>
      <c r="K3247" s="1" t="s">
        <v>28</v>
      </c>
      <c r="L3247" s="1" t="s">
        <v>22</v>
      </c>
      <c r="M3247" s="1" t="s">
        <v>22</v>
      </c>
      <c r="N3247"/>
      <c r="O3247" s="4"/>
    </row>
    <row r="3248" spans="1:16" x14ac:dyDescent="0.3">
      <c r="A3248">
        <v>3247</v>
      </c>
      <c r="B3248" s="1" t="s">
        <v>20</v>
      </c>
      <c r="C3248" s="2">
        <v>44253</v>
      </c>
      <c r="D3248">
        <v>2</v>
      </c>
      <c r="E3248" s="1" t="s">
        <v>38</v>
      </c>
      <c r="F3248">
        <v>4</v>
      </c>
      <c r="G3248">
        <v>26</v>
      </c>
      <c r="H3248" s="1" t="s">
        <v>17</v>
      </c>
      <c r="I3248" s="3">
        <v>0.62599537037037034</v>
      </c>
      <c r="J3248">
        <v>15</v>
      </c>
      <c r="K3248" s="1" t="s">
        <v>28</v>
      </c>
      <c r="L3248" s="1" t="s">
        <v>19</v>
      </c>
      <c r="M3248" s="1" t="s">
        <v>19</v>
      </c>
      <c r="N3248">
        <v>10</v>
      </c>
      <c r="O3248" s="4">
        <v>2.7777777777777779E-3</v>
      </c>
      <c r="P3248">
        <v>1</v>
      </c>
    </row>
    <row r="3249" spans="1:16" x14ac:dyDescent="0.3">
      <c r="A3249">
        <v>3248</v>
      </c>
      <c r="B3249" s="1" t="s">
        <v>15</v>
      </c>
      <c r="C3249" s="2">
        <v>44253</v>
      </c>
      <c r="D3249">
        <v>2</v>
      </c>
      <c r="E3249" s="1" t="s">
        <v>38</v>
      </c>
      <c r="F3249">
        <v>4</v>
      </c>
      <c r="G3249">
        <v>26</v>
      </c>
      <c r="H3249" s="1" t="s">
        <v>17</v>
      </c>
      <c r="I3249" s="3">
        <v>0.62599537037037034</v>
      </c>
      <c r="J3249">
        <v>15</v>
      </c>
      <c r="K3249" s="1" t="s">
        <v>18</v>
      </c>
      <c r="L3249" s="1" t="s">
        <v>22</v>
      </c>
      <c r="M3249" s="1" t="s">
        <v>22</v>
      </c>
      <c r="N3249"/>
      <c r="O3249" s="4"/>
    </row>
    <row r="3250" spans="1:16" x14ac:dyDescent="0.3">
      <c r="A3250">
        <v>3249</v>
      </c>
      <c r="B3250" s="1" t="s">
        <v>20</v>
      </c>
      <c r="C3250" s="2">
        <v>44253</v>
      </c>
      <c r="D3250">
        <v>2</v>
      </c>
      <c r="E3250" s="1" t="s">
        <v>38</v>
      </c>
      <c r="F3250">
        <v>4</v>
      </c>
      <c r="G3250">
        <v>26</v>
      </c>
      <c r="H3250" s="1" t="s">
        <v>17</v>
      </c>
      <c r="I3250" s="3">
        <v>0.62900462962962966</v>
      </c>
      <c r="J3250">
        <v>15</v>
      </c>
      <c r="K3250" s="1" t="s">
        <v>28</v>
      </c>
      <c r="L3250" s="1" t="s">
        <v>19</v>
      </c>
      <c r="M3250" s="1" t="s">
        <v>19</v>
      </c>
      <c r="N3250">
        <v>99</v>
      </c>
      <c r="O3250" s="4">
        <v>3.5648148148148149E-3</v>
      </c>
      <c r="P3250">
        <v>4</v>
      </c>
    </row>
    <row r="3251" spans="1:16" x14ac:dyDescent="0.3">
      <c r="A3251">
        <v>3250</v>
      </c>
      <c r="B3251" s="1" t="s">
        <v>24</v>
      </c>
      <c r="C3251" s="2">
        <v>44253</v>
      </c>
      <c r="D3251">
        <v>2</v>
      </c>
      <c r="E3251" s="1" t="s">
        <v>38</v>
      </c>
      <c r="F3251">
        <v>4</v>
      </c>
      <c r="G3251">
        <v>26</v>
      </c>
      <c r="H3251" s="1" t="s">
        <v>17</v>
      </c>
      <c r="I3251" s="3">
        <v>0.62900462962962966</v>
      </c>
      <c r="J3251">
        <v>15</v>
      </c>
      <c r="K3251" s="1" t="s">
        <v>21</v>
      </c>
      <c r="L3251" s="1" t="s">
        <v>19</v>
      </c>
      <c r="M3251" s="1" t="s">
        <v>19</v>
      </c>
      <c r="N3251">
        <v>114</v>
      </c>
      <c r="O3251" s="4">
        <v>3.5416666666666665E-3</v>
      </c>
      <c r="P3251">
        <v>4</v>
      </c>
    </row>
    <row r="3252" spans="1:16" x14ac:dyDescent="0.3">
      <c r="A3252">
        <v>3251</v>
      </c>
      <c r="B3252" s="1" t="s">
        <v>24</v>
      </c>
      <c r="C3252" s="2">
        <v>44253</v>
      </c>
      <c r="D3252">
        <v>2</v>
      </c>
      <c r="E3252" s="1" t="s">
        <v>38</v>
      </c>
      <c r="F3252">
        <v>4</v>
      </c>
      <c r="G3252">
        <v>26</v>
      </c>
      <c r="H3252" s="1" t="s">
        <v>17</v>
      </c>
      <c r="I3252" s="3">
        <v>0.65400462962962957</v>
      </c>
      <c r="J3252">
        <v>15</v>
      </c>
      <c r="K3252" s="1" t="s">
        <v>21</v>
      </c>
      <c r="L3252" s="1" t="s">
        <v>19</v>
      </c>
      <c r="M3252" s="1" t="s">
        <v>19</v>
      </c>
      <c r="N3252">
        <v>122</v>
      </c>
      <c r="O3252" s="4">
        <v>3.1828703703703702E-3</v>
      </c>
      <c r="P3252">
        <v>1</v>
      </c>
    </row>
    <row r="3253" spans="1:16" x14ac:dyDescent="0.3">
      <c r="A3253">
        <v>3252</v>
      </c>
      <c r="B3253" s="1" t="s">
        <v>29</v>
      </c>
      <c r="C3253" s="2">
        <v>44253</v>
      </c>
      <c r="D3253">
        <v>2</v>
      </c>
      <c r="E3253" s="1" t="s">
        <v>38</v>
      </c>
      <c r="F3253">
        <v>4</v>
      </c>
      <c r="G3253">
        <v>26</v>
      </c>
      <c r="H3253" s="1" t="s">
        <v>17</v>
      </c>
      <c r="I3253" s="3">
        <v>0.65400462962962957</v>
      </c>
      <c r="J3253">
        <v>15</v>
      </c>
      <c r="K3253" s="1" t="s">
        <v>18</v>
      </c>
      <c r="L3253" s="1" t="s">
        <v>22</v>
      </c>
      <c r="M3253" s="1" t="s">
        <v>22</v>
      </c>
      <c r="N3253"/>
      <c r="O3253" s="4"/>
    </row>
    <row r="3254" spans="1:16" x14ac:dyDescent="0.3">
      <c r="A3254">
        <v>3253</v>
      </c>
      <c r="B3254" s="1" t="s">
        <v>20</v>
      </c>
      <c r="C3254" s="2">
        <v>44253</v>
      </c>
      <c r="D3254">
        <v>2</v>
      </c>
      <c r="E3254" s="1" t="s">
        <v>38</v>
      </c>
      <c r="F3254">
        <v>4</v>
      </c>
      <c r="G3254">
        <v>26</v>
      </c>
      <c r="H3254" s="1" t="s">
        <v>17</v>
      </c>
      <c r="I3254" s="3">
        <v>0.67</v>
      </c>
      <c r="J3254">
        <v>16</v>
      </c>
      <c r="K3254" s="1" t="s">
        <v>28</v>
      </c>
      <c r="L3254" s="1" t="s">
        <v>22</v>
      </c>
      <c r="M3254" s="1" t="s">
        <v>22</v>
      </c>
      <c r="N3254"/>
      <c r="O3254" s="4"/>
    </row>
    <row r="3255" spans="1:16" x14ac:dyDescent="0.3">
      <c r="A3255">
        <v>3254</v>
      </c>
      <c r="B3255" s="1" t="s">
        <v>15</v>
      </c>
      <c r="C3255" s="2">
        <v>44253</v>
      </c>
      <c r="D3255">
        <v>2</v>
      </c>
      <c r="E3255" s="1" t="s">
        <v>38</v>
      </c>
      <c r="F3255">
        <v>4</v>
      </c>
      <c r="G3255">
        <v>26</v>
      </c>
      <c r="H3255" s="1" t="s">
        <v>17</v>
      </c>
      <c r="I3255" s="3">
        <v>0.67</v>
      </c>
      <c r="J3255">
        <v>16</v>
      </c>
      <c r="K3255" s="1" t="s">
        <v>18</v>
      </c>
      <c r="L3255" s="1" t="s">
        <v>19</v>
      </c>
      <c r="M3255" s="1" t="s">
        <v>22</v>
      </c>
      <c r="N3255">
        <v>87</v>
      </c>
      <c r="O3255" s="4">
        <v>8.7962962962962962E-4</v>
      </c>
      <c r="P3255">
        <v>4</v>
      </c>
    </row>
    <row r="3256" spans="1:16" x14ac:dyDescent="0.3">
      <c r="A3256">
        <v>3255</v>
      </c>
      <c r="B3256" s="1" t="s">
        <v>31</v>
      </c>
      <c r="C3256" s="2">
        <v>44253</v>
      </c>
      <c r="D3256">
        <v>2</v>
      </c>
      <c r="E3256" s="1" t="s">
        <v>38</v>
      </c>
      <c r="F3256">
        <v>4</v>
      </c>
      <c r="G3256">
        <v>26</v>
      </c>
      <c r="H3256" s="1" t="s">
        <v>17</v>
      </c>
      <c r="I3256" s="3">
        <v>0.68700231481481477</v>
      </c>
      <c r="J3256">
        <v>16</v>
      </c>
      <c r="K3256" s="1" t="s">
        <v>28</v>
      </c>
      <c r="L3256" s="1" t="s">
        <v>19</v>
      </c>
      <c r="M3256" s="1" t="s">
        <v>19</v>
      </c>
      <c r="N3256">
        <v>63</v>
      </c>
      <c r="O3256" s="4">
        <v>2.3958333333333331E-3</v>
      </c>
      <c r="P3256">
        <v>3</v>
      </c>
    </row>
    <row r="3257" spans="1:16" x14ac:dyDescent="0.3">
      <c r="A3257">
        <v>3256</v>
      </c>
      <c r="B3257" s="1" t="s">
        <v>30</v>
      </c>
      <c r="C3257" s="2">
        <v>44253</v>
      </c>
      <c r="D3257">
        <v>2</v>
      </c>
      <c r="E3257" s="1" t="s">
        <v>38</v>
      </c>
      <c r="F3257">
        <v>4</v>
      </c>
      <c r="G3257">
        <v>26</v>
      </c>
      <c r="H3257" s="1" t="s">
        <v>17</v>
      </c>
      <c r="I3257" s="3">
        <v>0.68700231481481477</v>
      </c>
      <c r="J3257">
        <v>16</v>
      </c>
      <c r="K3257" s="1" t="s">
        <v>25</v>
      </c>
      <c r="L3257" s="1" t="s">
        <v>22</v>
      </c>
      <c r="M3257" s="1" t="s">
        <v>22</v>
      </c>
      <c r="N3257"/>
      <c r="O3257" s="4"/>
    </row>
    <row r="3258" spans="1:16" x14ac:dyDescent="0.3">
      <c r="A3258">
        <v>3257</v>
      </c>
      <c r="B3258" s="1" t="s">
        <v>23</v>
      </c>
      <c r="C3258" s="2">
        <v>44253</v>
      </c>
      <c r="D3258">
        <v>2</v>
      </c>
      <c r="E3258" s="1" t="s">
        <v>38</v>
      </c>
      <c r="F3258">
        <v>4</v>
      </c>
      <c r="G3258">
        <v>26</v>
      </c>
      <c r="H3258" s="1" t="s">
        <v>17</v>
      </c>
      <c r="I3258" s="3">
        <v>0.70099537037037041</v>
      </c>
      <c r="J3258">
        <v>16</v>
      </c>
      <c r="K3258" s="1" t="s">
        <v>28</v>
      </c>
      <c r="L3258" s="1" t="s">
        <v>19</v>
      </c>
      <c r="M3258" s="1" t="s">
        <v>19</v>
      </c>
      <c r="N3258">
        <v>120</v>
      </c>
      <c r="O3258" s="4">
        <v>4.6180555555555558E-3</v>
      </c>
      <c r="P3258">
        <v>4</v>
      </c>
    </row>
    <row r="3259" spans="1:16" x14ac:dyDescent="0.3">
      <c r="A3259">
        <v>3258</v>
      </c>
      <c r="B3259" s="1" t="s">
        <v>27</v>
      </c>
      <c r="C3259" s="2">
        <v>44253</v>
      </c>
      <c r="D3259">
        <v>2</v>
      </c>
      <c r="E3259" s="1" t="s">
        <v>38</v>
      </c>
      <c r="F3259">
        <v>4</v>
      </c>
      <c r="G3259">
        <v>26</v>
      </c>
      <c r="H3259" s="1" t="s">
        <v>17</v>
      </c>
      <c r="I3259" s="3">
        <v>0.70099537037037041</v>
      </c>
      <c r="J3259">
        <v>16</v>
      </c>
      <c r="K3259" s="1" t="s">
        <v>28</v>
      </c>
      <c r="L3259" s="1" t="s">
        <v>22</v>
      </c>
      <c r="M3259" s="1" t="s">
        <v>22</v>
      </c>
      <c r="N3259"/>
      <c r="O3259" s="4"/>
    </row>
    <row r="3260" spans="1:16" x14ac:dyDescent="0.3">
      <c r="A3260">
        <v>3259</v>
      </c>
      <c r="B3260" s="1" t="s">
        <v>23</v>
      </c>
      <c r="C3260" s="2">
        <v>44253</v>
      </c>
      <c r="D3260">
        <v>2</v>
      </c>
      <c r="E3260" s="1" t="s">
        <v>38</v>
      </c>
      <c r="F3260">
        <v>4</v>
      </c>
      <c r="G3260">
        <v>26</v>
      </c>
      <c r="H3260" s="1" t="s">
        <v>17</v>
      </c>
      <c r="I3260" s="3">
        <v>0.70700231481481479</v>
      </c>
      <c r="J3260">
        <v>16</v>
      </c>
      <c r="K3260" s="1" t="s">
        <v>28</v>
      </c>
      <c r="L3260" s="1" t="s">
        <v>22</v>
      </c>
      <c r="M3260" s="1" t="s">
        <v>22</v>
      </c>
      <c r="N3260"/>
      <c r="O3260" s="4"/>
    </row>
    <row r="3261" spans="1:16" x14ac:dyDescent="0.3">
      <c r="A3261">
        <v>3260</v>
      </c>
      <c r="B3261" s="1" t="s">
        <v>23</v>
      </c>
      <c r="C3261" s="2">
        <v>44253</v>
      </c>
      <c r="D3261">
        <v>2</v>
      </c>
      <c r="E3261" s="1" t="s">
        <v>38</v>
      </c>
      <c r="F3261">
        <v>4</v>
      </c>
      <c r="G3261">
        <v>26</v>
      </c>
      <c r="H3261" s="1" t="s">
        <v>17</v>
      </c>
      <c r="I3261" s="3">
        <v>0.70700231481481479</v>
      </c>
      <c r="J3261">
        <v>16</v>
      </c>
      <c r="K3261" s="1" t="s">
        <v>25</v>
      </c>
      <c r="L3261" s="1" t="s">
        <v>19</v>
      </c>
      <c r="M3261" s="1" t="s">
        <v>19</v>
      </c>
      <c r="N3261">
        <v>23</v>
      </c>
      <c r="O3261" s="4">
        <v>3.6921296296296298E-3</v>
      </c>
      <c r="P3261">
        <v>4</v>
      </c>
    </row>
    <row r="3262" spans="1:16" x14ac:dyDescent="0.3">
      <c r="A3262">
        <v>3261</v>
      </c>
      <c r="B3262" s="1" t="s">
        <v>30</v>
      </c>
      <c r="C3262" s="2">
        <v>44253</v>
      </c>
      <c r="D3262">
        <v>2</v>
      </c>
      <c r="E3262" s="1" t="s">
        <v>38</v>
      </c>
      <c r="F3262">
        <v>4</v>
      </c>
      <c r="G3262">
        <v>26</v>
      </c>
      <c r="H3262" s="1" t="s">
        <v>17</v>
      </c>
      <c r="I3262" s="3">
        <v>0.7120023148148148</v>
      </c>
      <c r="J3262">
        <v>17</v>
      </c>
      <c r="K3262" s="1" t="s">
        <v>21</v>
      </c>
      <c r="L3262" s="1" t="s">
        <v>19</v>
      </c>
      <c r="M3262" s="1" t="s">
        <v>22</v>
      </c>
      <c r="N3262">
        <v>122</v>
      </c>
      <c r="O3262" s="4">
        <v>2.650462962962963E-3</v>
      </c>
      <c r="P3262">
        <v>5</v>
      </c>
    </row>
    <row r="3263" spans="1:16" x14ac:dyDescent="0.3">
      <c r="A3263">
        <v>3262</v>
      </c>
      <c r="B3263" s="1" t="s">
        <v>29</v>
      </c>
      <c r="C3263" s="2">
        <v>44253</v>
      </c>
      <c r="D3263">
        <v>2</v>
      </c>
      <c r="E3263" s="1" t="s">
        <v>38</v>
      </c>
      <c r="F3263">
        <v>4</v>
      </c>
      <c r="G3263">
        <v>26</v>
      </c>
      <c r="H3263" s="1" t="s">
        <v>17</v>
      </c>
      <c r="I3263" s="3">
        <v>0.7120023148148148</v>
      </c>
      <c r="J3263">
        <v>17</v>
      </c>
      <c r="K3263" s="1" t="s">
        <v>18</v>
      </c>
      <c r="L3263" s="1" t="s">
        <v>19</v>
      </c>
      <c r="M3263" s="1" t="s">
        <v>19</v>
      </c>
      <c r="N3263">
        <v>60</v>
      </c>
      <c r="O3263" s="4">
        <v>2.4074074074074076E-3</v>
      </c>
      <c r="P3263">
        <v>1</v>
      </c>
    </row>
    <row r="3264" spans="1:16" x14ac:dyDescent="0.3">
      <c r="A3264">
        <v>3263</v>
      </c>
      <c r="B3264" s="1" t="s">
        <v>31</v>
      </c>
      <c r="C3264" s="2">
        <v>44253</v>
      </c>
      <c r="D3264">
        <v>2</v>
      </c>
      <c r="E3264" s="1" t="s">
        <v>38</v>
      </c>
      <c r="F3264">
        <v>4</v>
      </c>
      <c r="G3264">
        <v>26</v>
      </c>
      <c r="H3264" s="1" t="s">
        <v>17</v>
      </c>
      <c r="I3264" s="3">
        <v>0.73299768518518515</v>
      </c>
      <c r="J3264">
        <v>17</v>
      </c>
      <c r="K3264" s="1" t="s">
        <v>18</v>
      </c>
      <c r="L3264" s="1" t="s">
        <v>19</v>
      </c>
      <c r="M3264" s="1" t="s">
        <v>19</v>
      </c>
      <c r="N3264">
        <v>123</v>
      </c>
      <c r="O3264" s="4">
        <v>5.2083333333333333E-4</v>
      </c>
      <c r="P3264">
        <v>5</v>
      </c>
    </row>
    <row r="3265" spans="1:16" x14ac:dyDescent="0.3">
      <c r="A3265">
        <v>3264</v>
      </c>
      <c r="B3265" s="1" t="s">
        <v>31</v>
      </c>
      <c r="C3265" s="2">
        <v>44253</v>
      </c>
      <c r="D3265">
        <v>2</v>
      </c>
      <c r="E3265" s="1" t="s">
        <v>38</v>
      </c>
      <c r="F3265">
        <v>4</v>
      </c>
      <c r="G3265">
        <v>26</v>
      </c>
      <c r="H3265" s="1" t="s">
        <v>17</v>
      </c>
      <c r="I3265" s="3">
        <v>0.73299768518518515</v>
      </c>
      <c r="J3265">
        <v>17</v>
      </c>
      <c r="K3265" s="1" t="s">
        <v>21</v>
      </c>
      <c r="L3265" s="1" t="s">
        <v>19</v>
      </c>
      <c r="M3265" s="1" t="s">
        <v>19</v>
      </c>
      <c r="N3265">
        <v>64</v>
      </c>
      <c r="O3265" s="4">
        <v>3.6921296296296298E-3</v>
      </c>
      <c r="P3265">
        <v>1</v>
      </c>
    </row>
    <row r="3266" spans="1:16" x14ac:dyDescent="0.3">
      <c r="A3266">
        <v>3265</v>
      </c>
      <c r="B3266" s="1" t="s">
        <v>24</v>
      </c>
      <c r="C3266" s="2">
        <v>44253</v>
      </c>
      <c r="D3266">
        <v>2</v>
      </c>
      <c r="E3266" s="1" t="s">
        <v>38</v>
      </c>
      <c r="F3266">
        <v>4</v>
      </c>
      <c r="G3266">
        <v>26</v>
      </c>
      <c r="H3266" s="1" t="s">
        <v>17</v>
      </c>
      <c r="I3266" s="3">
        <v>0.73400462962962965</v>
      </c>
      <c r="J3266">
        <v>17</v>
      </c>
      <c r="K3266" s="1" t="s">
        <v>28</v>
      </c>
      <c r="L3266" s="1" t="s">
        <v>19</v>
      </c>
      <c r="M3266" s="1" t="s">
        <v>19</v>
      </c>
      <c r="N3266">
        <v>124</v>
      </c>
      <c r="O3266" s="4">
        <v>3.5185185185185185E-3</v>
      </c>
      <c r="P3266">
        <v>2</v>
      </c>
    </row>
    <row r="3267" spans="1:16" x14ac:dyDescent="0.3">
      <c r="A3267">
        <v>3266</v>
      </c>
      <c r="B3267" s="1" t="s">
        <v>15</v>
      </c>
      <c r="C3267" s="2">
        <v>44253</v>
      </c>
      <c r="D3267">
        <v>2</v>
      </c>
      <c r="E3267" s="1" t="s">
        <v>38</v>
      </c>
      <c r="F3267">
        <v>4</v>
      </c>
      <c r="G3267">
        <v>26</v>
      </c>
      <c r="H3267" s="1" t="s">
        <v>17</v>
      </c>
      <c r="I3267" s="3">
        <v>0.73400462962962965</v>
      </c>
      <c r="J3267">
        <v>17</v>
      </c>
      <c r="K3267" s="1" t="s">
        <v>18</v>
      </c>
      <c r="L3267" s="1" t="s">
        <v>19</v>
      </c>
      <c r="M3267" s="1" t="s">
        <v>19</v>
      </c>
      <c r="N3267">
        <v>102</v>
      </c>
      <c r="O3267" s="4">
        <v>1.6203703703703703E-3</v>
      </c>
      <c r="P3267">
        <v>4</v>
      </c>
    </row>
    <row r="3268" spans="1:16" x14ac:dyDescent="0.3">
      <c r="A3268">
        <v>3267</v>
      </c>
      <c r="B3268" s="1" t="s">
        <v>20</v>
      </c>
      <c r="C3268" s="2">
        <v>44253</v>
      </c>
      <c r="D3268">
        <v>2</v>
      </c>
      <c r="E3268" s="1" t="s">
        <v>38</v>
      </c>
      <c r="F3268">
        <v>4</v>
      </c>
      <c r="G3268">
        <v>26</v>
      </c>
      <c r="H3268" s="1" t="s">
        <v>17</v>
      </c>
      <c r="I3268" s="3">
        <v>0.73599537037037033</v>
      </c>
      <c r="J3268">
        <v>17</v>
      </c>
      <c r="K3268" s="1" t="s">
        <v>26</v>
      </c>
      <c r="L3268" s="1" t="s">
        <v>19</v>
      </c>
      <c r="M3268" s="1" t="s">
        <v>19</v>
      </c>
      <c r="N3268">
        <v>27</v>
      </c>
      <c r="O3268" s="4">
        <v>4.5370370370370373E-3</v>
      </c>
      <c r="P3268">
        <v>4</v>
      </c>
    </row>
    <row r="3269" spans="1:16" x14ac:dyDescent="0.3">
      <c r="A3269">
        <v>3268</v>
      </c>
      <c r="B3269" s="1" t="s">
        <v>20</v>
      </c>
      <c r="C3269" s="2">
        <v>44253</v>
      </c>
      <c r="D3269">
        <v>2</v>
      </c>
      <c r="E3269" s="1" t="s">
        <v>38</v>
      </c>
      <c r="F3269">
        <v>4</v>
      </c>
      <c r="G3269">
        <v>26</v>
      </c>
      <c r="H3269" s="1" t="s">
        <v>17</v>
      </c>
      <c r="I3269" s="3">
        <v>0.73599537037037033</v>
      </c>
      <c r="J3269">
        <v>17</v>
      </c>
      <c r="K3269" s="1" t="s">
        <v>26</v>
      </c>
      <c r="L3269" s="1" t="s">
        <v>19</v>
      </c>
      <c r="M3269" s="1" t="s">
        <v>19</v>
      </c>
      <c r="N3269">
        <v>26</v>
      </c>
      <c r="O3269" s="4">
        <v>4.0162037037037041E-3</v>
      </c>
      <c r="P3269">
        <v>4</v>
      </c>
    </row>
    <row r="3270" spans="1:16" x14ac:dyDescent="0.3">
      <c r="A3270">
        <v>3269</v>
      </c>
      <c r="B3270" s="1" t="s">
        <v>29</v>
      </c>
      <c r="C3270" s="2">
        <v>44253</v>
      </c>
      <c r="D3270">
        <v>2</v>
      </c>
      <c r="E3270" s="1" t="s">
        <v>38</v>
      </c>
      <c r="F3270">
        <v>4</v>
      </c>
      <c r="G3270">
        <v>26</v>
      </c>
      <c r="H3270" s="1" t="s">
        <v>17</v>
      </c>
      <c r="I3270" s="3">
        <v>0.73799768518518516</v>
      </c>
      <c r="J3270">
        <v>17</v>
      </c>
      <c r="K3270" s="1" t="s">
        <v>25</v>
      </c>
      <c r="L3270" s="1" t="s">
        <v>19</v>
      </c>
      <c r="M3270" s="1" t="s">
        <v>19</v>
      </c>
      <c r="N3270">
        <v>42</v>
      </c>
      <c r="O3270" s="4">
        <v>9.3749999999999997E-4</v>
      </c>
      <c r="P3270">
        <v>5</v>
      </c>
    </row>
    <row r="3271" spans="1:16" x14ac:dyDescent="0.3">
      <c r="A3271">
        <v>3270</v>
      </c>
      <c r="B3271" s="1" t="s">
        <v>31</v>
      </c>
      <c r="C3271" s="2">
        <v>44253</v>
      </c>
      <c r="D3271">
        <v>2</v>
      </c>
      <c r="E3271" s="1" t="s">
        <v>38</v>
      </c>
      <c r="F3271">
        <v>4</v>
      </c>
      <c r="G3271">
        <v>26</v>
      </c>
      <c r="H3271" s="1" t="s">
        <v>17</v>
      </c>
      <c r="I3271" s="3">
        <v>0.73799768518518516</v>
      </c>
      <c r="J3271">
        <v>17</v>
      </c>
      <c r="K3271" s="1" t="s">
        <v>21</v>
      </c>
      <c r="L3271" s="1" t="s">
        <v>19</v>
      </c>
      <c r="M3271" s="1" t="s">
        <v>19</v>
      </c>
      <c r="N3271">
        <v>121</v>
      </c>
      <c r="O3271" s="4">
        <v>3.0787037037037037E-3</v>
      </c>
      <c r="P3271">
        <v>4</v>
      </c>
    </row>
    <row r="3272" spans="1:16" x14ac:dyDescent="0.3">
      <c r="A3272">
        <v>3271</v>
      </c>
      <c r="B3272" s="1" t="s">
        <v>20</v>
      </c>
      <c r="C3272" s="2">
        <v>44253</v>
      </c>
      <c r="D3272">
        <v>2</v>
      </c>
      <c r="E3272" s="1" t="s">
        <v>38</v>
      </c>
      <c r="F3272">
        <v>4</v>
      </c>
      <c r="G3272">
        <v>26</v>
      </c>
      <c r="H3272" s="1" t="s">
        <v>17</v>
      </c>
      <c r="I3272" s="3">
        <v>0.74400462962962965</v>
      </c>
      <c r="J3272">
        <v>17</v>
      </c>
      <c r="K3272" s="1" t="s">
        <v>25</v>
      </c>
      <c r="L3272" s="1" t="s">
        <v>19</v>
      </c>
      <c r="M3272" s="1" t="s">
        <v>19</v>
      </c>
      <c r="N3272">
        <v>91</v>
      </c>
      <c r="O3272" s="4">
        <v>4.4675925925925924E-3</v>
      </c>
      <c r="P3272">
        <v>3</v>
      </c>
    </row>
    <row r="3273" spans="1:16" x14ac:dyDescent="0.3">
      <c r="A3273">
        <v>3272</v>
      </c>
      <c r="B3273" s="1" t="s">
        <v>23</v>
      </c>
      <c r="C3273" s="2">
        <v>44253</v>
      </c>
      <c r="D3273">
        <v>2</v>
      </c>
      <c r="E3273" s="1" t="s">
        <v>38</v>
      </c>
      <c r="F3273">
        <v>4</v>
      </c>
      <c r="G3273">
        <v>26</v>
      </c>
      <c r="H3273" s="1" t="s">
        <v>17</v>
      </c>
      <c r="I3273" s="3">
        <v>0.74400462962962965</v>
      </c>
      <c r="J3273">
        <v>17</v>
      </c>
      <c r="K3273" s="1" t="s">
        <v>21</v>
      </c>
      <c r="L3273" s="1" t="s">
        <v>19</v>
      </c>
      <c r="M3273" s="1" t="s">
        <v>19</v>
      </c>
      <c r="N3273">
        <v>79</v>
      </c>
      <c r="O3273" s="4">
        <v>2.7430555555555554E-3</v>
      </c>
      <c r="P3273">
        <v>5</v>
      </c>
    </row>
    <row r="3274" spans="1:16" x14ac:dyDescent="0.3">
      <c r="A3274">
        <v>3273</v>
      </c>
      <c r="B3274" s="1" t="s">
        <v>23</v>
      </c>
      <c r="C3274" s="2">
        <v>44254</v>
      </c>
      <c r="D3274">
        <v>2</v>
      </c>
      <c r="E3274" s="1" t="s">
        <v>38</v>
      </c>
      <c r="F3274">
        <v>4</v>
      </c>
      <c r="G3274">
        <v>27</v>
      </c>
      <c r="H3274" s="1" t="s">
        <v>32</v>
      </c>
      <c r="I3274" s="3">
        <v>0.38299768518518518</v>
      </c>
      <c r="J3274">
        <v>9</v>
      </c>
      <c r="K3274" s="1" t="s">
        <v>28</v>
      </c>
      <c r="L3274" s="1" t="s">
        <v>19</v>
      </c>
      <c r="M3274" s="1" t="s">
        <v>19</v>
      </c>
      <c r="N3274">
        <v>49</v>
      </c>
      <c r="O3274" s="4">
        <v>3.0324074074074073E-3</v>
      </c>
      <c r="P3274">
        <v>5</v>
      </c>
    </row>
    <row r="3275" spans="1:16" x14ac:dyDescent="0.3">
      <c r="A3275">
        <v>3274</v>
      </c>
      <c r="B3275" s="1" t="s">
        <v>30</v>
      </c>
      <c r="C3275" s="2">
        <v>44254</v>
      </c>
      <c r="D3275">
        <v>2</v>
      </c>
      <c r="E3275" s="1" t="s">
        <v>38</v>
      </c>
      <c r="F3275">
        <v>4</v>
      </c>
      <c r="G3275">
        <v>27</v>
      </c>
      <c r="H3275" s="1" t="s">
        <v>32</v>
      </c>
      <c r="I3275" s="3">
        <v>0.38299768518518518</v>
      </c>
      <c r="J3275">
        <v>9</v>
      </c>
      <c r="K3275" s="1" t="s">
        <v>28</v>
      </c>
      <c r="L3275" s="1" t="s">
        <v>22</v>
      </c>
      <c r="M3275" s="1" t="s">
        <v>22</v>
      </c>
      <c r="N3275"/>
      <c r="O3275" s="4"/>
    </row>
    <row r="3276" spans="1:16" x14ac:dyDescent="0.3">
      <c r="A3276">
        <v>3275</v>
      </c>
      <c r="B3276" s="1" t="s">
        <v>30</v>
      </c>
      <c r="C3276" s="2">
        <v>44254</v>
      </c>
      <c r="D3276">
        <v>2</v>
      </c>
      <c r="E3276" s="1" t="s">
        <v>38</v>
      </c>
      <c r="F3276">
        <v>4</v>
      </c>
      <c r="G3276">
        <v>27</v>
      </c>
      <c r="H3276" s="1" t="s">
        <v>32</v>
      </c>
      <c r="I3276" s="3">
        <v>0.38299768518518518</v>
      </c>
      <c r="J3276">
        <v>9</v>
      </c>
      <c r="K3276" s="1" t="s">
        <v>18</v>
      </c>
      <c r="L3276" s="1" t="s">
        <v>19</v>
      </c>
      <c r="M3276" s="1" t="s">
        <v>22</v>
      </c>
      <c r="N3276">
        <v>44</v>
      </c>
      <c r="O3276" s="4">
        <v>3.6574074074074074E-3</v>
      </c>
      <c r="P3276">
        <v>4</v>
      </c>
    </row>
    <row r="3277" spans="1:16" x14ac:dyDescent="0.3">
      <c r="A3277">
        <v>3276</v>
      </c>
      <c r="B3277" s="1" t="s">
        <v>20</v>
      </c>
      <c r="C3277" s="2">
        <v>44254</v>
      </c>
      <c r="D3277">
        <v>2</v>
      </c>
      <c r="E3277" s="1" t="s">
        <v>38</v>
      </c>
      <c r="F3277">
        <v>4</v>
      </c>
      <c r="G3277">
        <v>27</v>
      </c>
      <c r="H3277" s="1" t="s">
        <v>32</v>
      </c>
      <c r="I3277" s="3">
        <v>0.38299768518518518</v>
      </c>
      <c r="J3277">
        <v>9</v>
      </c>
      <c r="K3277" s="1" t="s">
        <v>18</v>
      </c>
      <c r="L3277" s="1" t="s">
        <v>22</v>
      </c>
      <c r="M3277" s="1" t="s">
        <v>22</v>
      </c>
      <c r="N3277"/>
      <c r="O3277" s="4"/>
    </row>
    <row r="3278" spans="1:16" x14ac:dyDescent="0.3">
      <c r="A3278">
        <v>3277</v>
      </c>
      <c r="B3278" s="1" t="s">
        <v>24</v>
      </c>
      <c r="C3278" s="2">
        <v>44254</v>
      </c>
      <c r="D3278">
        <v>2</v>
      </c>
      <c r="E3278" s="1" t="s">
        <v>38</v>
      </c>
      <c r="F3278">
        <v>4</v>
      </c>
      <c r="G3278">
        <v>27</v>
      </c>
      <c r="H3278" s="1" t="s">
        <v>32</v>
      </c>
      <c r="I3278" s="3">
        <v>0.4070023148148148</v>
      </c>
      <c r="J3278">
        <v>9</v>
      </c>
      <c r="K3278" s="1" t="s">
        <v>28</v>
      </c>
      <c r="L3278" s="1" t="s">
        <v>22</v>
      </c>
      <c r="M3278" s="1" t="s">
        <v>22</v>
      </c>
      <c r="N3278"/>
      <c r="O3278" s="4"/>
    </row>
    <row r="3279" spans="1:16" x14ac:dyDescent="0.3">
      <c r="A3279">
        <v>3278</v>
      </c>
      <c r="B3279" s="1" t="s">
        <v>24</v>
      </c>
      <c r="C3279" s="2">
        <v>44254</v>
      </c>
      <c r="D3279">
        <v>2</v>
      </c>
      <c r="E3279" s="1" t="s">
        <v>38</v>
      </c>
      <c r="F3279">
        <v>4</v>
      </c>
      <c r="G3279">
        <v>27</v>
      </c>
      <c r="H3279" s="1" t="s">
        <v>32</v>
      </c>
      <c r="I3279" s="3">
        <v>0.4070023148148148</v>
      </c>
      <c r="J3279">
        <v>9</v>
      </c>
      <c r="K3279" s="1" t="s">
        <v>28</v>
      </c>
      <c r="L3279" s="1" t="s">
        <v>19</v>
      </c>
      <c r="M3279" s="1" t="s">
        <v>19</v>
      </c>
      <c r="N3279">
        <v>47</v>
      </c>
      <c r="O3279" s="4">
        <v>4.2245370370370371E-3</v>
      </c>
      <c r="P3279">
        <v>3</v>
      </c>
    </row>
    <row r="3280" spans="1:16" x14ac:dyDescent="0.3">
      <c r="A3280">
        <v>3279</v>
      </c>
      <c r="B3280" s="1" t="s">
        <v>24</v>
      </c>
      <c r="C3280" s="2">
        <v>44254</v>
      </c>
      <c r="D3280">
        <v>2</v>
      </c>
      <c r="E3280" s="1" t="s">
        <v>38</v>
      </c>
      <c r="F3280">
        <v>4</v>
      </c>
      <c r="G3280">
        <v>27</v>
      </c>
      <c r="H3280" s="1" t="s">
        <v>32</v>
      </c>
      <c r="I3280" s="3">
        <v>0.41</v>
      </c>
      <c r="J3280">
        <v>9</v>
      </c>
      <c r="K3280" s="1" t="s">
        <v>28</v>
      </c>
      <c r="L3280" s="1" t="s">
        <v>22</v>
      </c>
      <c r="M3280" s="1" t="s">
        <v>22</v>
      </c>
      <c r="N3280"/>
      <c r="O3280" s="4"/>
    </row>
    <row r="3281" spans="1:16" x14ac:dyDescent="0.3">
      <c r="A3281">
        <v>3280</v>
      </c>
      <c r="B3281" s="1" t="s">
        <v>15</v>
      </c>
      <c r="C3281" s="2">
        <v>44254</v>
      </c>
      <c r="D3281">
        <v>2</v>
      </c>
      <c r="E3281" s="1" t="s">
        <v>38</v>
      </c>
      <c r="F3281">
        <v>4</v>
      </c>
      <c r="G3281">
        <v>27</v>
      </c>
      <c r="H3281" s="1" t="s">
        <v>32</v>
      </c>
      <c r="I3281" s="3">
        <v>0.41</v>
      </c>
      <c r="J3281">
        <v>9</v>
      </c>
      <c r="K3281" s="1" t="s">
        <v>25</v>
      </c>
      <c r="L3281" s="1" t="s">
        <v>22</v>
      </c>
      <c r="M3281" s="1" t="s">
        <v>22</v>
      </c>
      <c r="N3281"/>
      <c r="O3281" s="4"/>
    </row>
    <row r="3282" spans="1:16" x14ac:dyDescent="0.3">
      <c r="A3282">
        <v>3281</v>
      </c>
      <c r="B3282" s="1" t="s">
        <v>24</v>
      </c>
      <c r="C3282" s="2">
        <v>44254</v>
      </c>
      <c r="D3282">
        <v>2</v>
      </c>
      <c r="E3282" s="1" t="s">
        <v>38</v>
      </c>
      <c r="F3282">
        <v>4</v>
      </c>
      <c r="G3282">
        <v>27</v>
      </c>
      <c r="H3282" s="1" t="s">
        <v>32</v>
      </c>
      <c r="I3282" s="3">
        <v>0.41400462962962964</v>
      </c>
      <c r="J3282">
        <v>9</v>
      </c>
      <c r="K3282" s="1" t="s">
        <v>21</v>
      </c>
      <c r="L3282" s="1" t="s">
        <v>19</v>
      </c>
      <c r="M3282" s="1" t="s">
        <v>22</v>
      </c>
      <c r="N3282">
        <v>26</v>
      </c>
      <c r="O3282" s="4">
        <v>5.9027777777777778E-4</v>
      </c>
      <c r="P3282">
        <v>5</v>
      </c>
    </row>
    <row r="3283" spans="1:16" x14ac:dyDescent="0.3">
      <c r="A3283">
        <v>3282</v>
      </c>
      <c r="B3283" s="1" t="s">
        <v>24</v>
      </c>
      <c r="C3283" s="2">
        <v>44254</v>
      </c>
      <c r="D3283">
        <v>2</v>
      </c>
      <c r="E3283" s="1" t="s">
        <v>38</v>
      </c>
      <c r="F3283">
        <v>4</v>
      </c>
      <c r="G3283">
        <v>27</v>
      </c>
      <c r="H3283" s="1" t="s">
        <v>32</v>
      </c>
      <c r="I3283" s="3">
        <v>0.41400462962962964</v>
      </c>
      <c r="J3283">
        <v>9</v>
      </c>
      <c r="K3283" s="1" t="s">
        <v>26</v>
      </c>
      <c r="L3283" s="1" t="s">
        <v>22</v>
      </c>
      <c r="M3283" s="1" t="s">
        <v>22</v>
      </c>
      <c r="N3283"/>
      <c r="O3283" s="4"/>
    </row>
    <row r="3284" spans="1:16" x14ac:dyDescent="0.3">
      <c r="A3284">
        <v>3283</v>
      </c>
      <c r="B3284" s="1" t="s">
        <v>30</v>
      </c>
      <c r="C3284" s="2">
        <v>44254</v>
      </c>
      <c r="D3284">
        <v>2</v>
      </c>
      <c r="E3284" s="1" t="s">
        <v>38</v>
      </c>
      <c r="F3284">
        <v>4</v>
      </c>
      <c r="G3284">
        <v>27</v>
      </c>
      <c r="H3284" s="1" t="s">
        <v>32</v>
      </c>
      <c r="I3284" s="3">
        <v>0.42799768518518516</v>
      </c>
      <c r="J3284">
        <v>10</v>
      </c>
      <c r="K3284" s="1" t="s">
        <v>26</v>
      </c>
      <c r="L3284" s="1" t="s">
        <v>19</v>
      </c>
      <c r="M3284" s="1" t="s">
        <v>19</v>
      </c>
      <c r="N3284">
        <v>50</v>
      </c>
      <c r="O3284" s="4">
        <v>1.0763888888888889E-3</v>
      </c>
      <c r="P3284">
        <v>3</v>
      </c>
    </row>
    <row r="3285" spans="1:16" x14ac:dyDescent="0.3">
      <c r="A3285">
        <v>3284</v>
      </c>
      <c r="B3285" s="1" t="s">
        <v>23</v>
      </c>
      <c r="C3285" s="2">
        <v>44254</v>
      </c>
      <c r="D3285">
        <v>2</v>
      </c>
      <c r="E3285" s="1" t="s">
        <v>38</v>
      </c>
      <c r="F3285">
        <v>4</v>
      </c>
      <c r="G3285">
        <v>27</v>
      </c>
      <c r="H3285" s="1" t="s">
        <v>32</v>
      </c>
      <c r="I3285" s="3">
        <v>0.42799768518518516</v>
      </c>
      <c r="J3285">
        <v>10</v>
      </c>
      <c r="K3285" s="1" t="s">
        <v>28</v>
      </c>
      <c r="L3285" s="1" t="s">
        <v>19</v>
      </c>
      <c r="M3285" s="1" t="s">
        <v>19</v>
      </c>
      <c r="N3285">
        <v>121</v>
      </c>
      <c r="O3285" s="4">
        <v>3.7037037037037038E-3</v>
      </c>
      <c r="P3285">
        <v>1</v>
      </c>
    </row>
    <row r="3286" spans="1:16" x14ac:dyDescent="0.3">
      <c r="A3286">
        <v>3285</v>
      </c>
      <c r="B3286" s="1" t="s">
        <v>27</v>
      </c>
      <c r="C3286" s="2">
        <v>44254</v>
      </c>
      <c r="D3286">
        <v>2</v>
      </c>
      <c r="E3286" s="1" t="s">
        <v>38</v>
      </c>
      <c r="F3286">
        <v>4</v>
      </c>
      <c r="G3286">
        <v>27</v>
      </c>
      <c r="H3286" s="1" t="s">
        <v>32</v>
      </c>
      <c r="I3286" s="3">
        <v>0.45200231481481479</v>
      </c>
      <c r="J3286">
        <v>10</v>
      </c>
      <c r="K3286" s="1" t="s">
        <v>18</v>
      </c>
      <c r="L3286" s="1" t="s">
        <v>19</v>
      </c>
      <c r="M3286" s="1" t="s">
        <v>19</v>
      </c>
      <c r="N3286">
        <v>82</v>
      </c>
      <c r="O3286" s="4">
        <v>4.6874999999999998E-3</v>
      </c>
      <c r="P3286">
        <v>3</v>
      </c>
    </row>
    <row r="3287" spans="1:16" x14ac:dyDescent="0.3">
      <c r="A3287">
        <v>3286</v>
      </c>
      <c r="B3287" s="1" t="s">
        <v>15</v>
      </c>
      <c r="C3287" s="2">
        <v>44254</v>
      </c>
      <c r="D3287">
        <v>2</v>
      </c>
      <c r="E3287" s="1" t="s">
        <v>38</v>
      </c>
      <c r="F3287">
        <v>4</v>
      </c>
      <c r="G3287">
        <v>27</v>
      </c>
      <c r="H3287" s="1" t="s">
        <v>32</v>
      </c>
      <c r="I3287" s="3">
        <v>0.45200231481481479</v>
      </c>
      <c r="J3287">
        <v>10</v>
      </c>
      <c r="K3287" s="1" t="s">
        <v>26</v>
      </c>
      <c r="L3287" s="1" t="s">
        <v>19</v>
      </c>
      <c r="M3287" s="1" t="s">
        <v>19</v>
      </c>
      <c r="N3287">
        <v>41</v>
      </c>
      <c r="O3287" s="4">
        <v>3.2060185185185186E-3</v>
      </c>
      <c r="P3287">
        <v>4</v>
      </c>
    </row>
    <row r="3288" spans="1:16" x14ac:dyDescent="0.3">
      <c r="A3288">
        <v>3287</v>
      </c>
      <c r="B3288" s="1" t="s">
        <v>31</v>
      </c>
      <c r="C3288" s="2">
        <v>44254</v>
      </c>
      <c r="D3288">
        <v>2</v>
      </c>
      <c r="E3288" s="1" t="s">
        <v>38</v>
      </c>
      <c r="F3288">
        <v>4</v>
      </c>
      <c r="G3288">
        <v>27</v>
      </c>
      <c r="H3288" s="1" t="s">
        <v>32</v>
      </c>
      <c r="I3288" s="3">
        <v>0.49099537037037039</v>
      </c>
      <c r="J3288">
        <v>11</v>
      </c>
      <c r="K3288" s="1" t="s">
        <v>26</v>
      </c>
      <c r="L3288" s="1" t="s">
        <v>19</v>
      </c>
      <c r="M3288" s="1" t="s">
        <v>19</v>
      </c>
      <c r="N3288">
        <v>65</v>
      </c>
      <c r="O3288" s="4">
        <v>4.0625000000000001E-3</v>
      </c>
      <c r="P3288">
        <v>1</v>
      </c>
    </row>
    <row r="3289" spans="1:16" x14ac:dyDescent="0.3">
      <c r="A3289">
        <v>3288</v>
      </c>
      <c r="B3289" s="1" t="s">
        <v>31</v>
      </c>
      <c r="C3289" s="2">
        <v>44254</v>
      </c>
      <c r="D3289">
        <v>2</v>
      </c>
      <c r="E3289" s="1" t="s">
        <v>38</v>
      </c>
      <c r="F3289">
        <v>4</v>
      </c>
      <c r="G3289">
        <v>27</v>
      </c>
      <c r="H3289" s="1" t="s">
        <v>32</v>
      </c>
      <c r="I3289" s="3">
        <v>0.49099537037037039</v>
      </c>
      <c r="J3289">
        <v>11</v>
      </c>
      <c r="K3289" s="1" t="s">
        <v>18</v>
      </c>
      <c r="L3289" s="1" t="s">
        <v>19</v>
      </c>
      <c r="M3289" s="1" t="s">
        <v>19</v>
      </c>
      <c r="N3289">
        <v>100</v>
      </c>
      <c r="O3289" s="4">
        <v>4.0393518518518521E-3</v>
      </c>
      <c r="P3289">
        <v>3</v>
      </c>
    </row>
    <row r="3290" spans="1:16" x14ac:dyDescent="0.3">
      <c r="A3290">
        <v>3289</v>
      </c>
      <c r="B3290" s="1" t="s">
        <v>31</v>
      </c>
      <c r="C3290" s="2">
        <v>44254</v>
      </c>
      <c r="D3290">
        <v>2</v>
      </c>
      <c r="E3290" s="1" t="s">
        <v>38</v>
      </c>
      <c r="F3290">
        <v>4</v>
      </c>
      <c r="G3290">
        <v>27</v>
      </c>
      <c r="H3290" s="1" t="s">
        <v>32</v>
      </c>
      <c r="I3290" s="3">
        <v>0.51</v>
      </c>
      <c r="J3290">
        <v>12</v>
      </c>
      <c r="K3290" s="1" t="s">
        <v>28</v>
      </c>
      <c r="L3290" s="1" t="s">
        <v>19</v>
      </c>
      <c r="M3290" s="1" t="s">
        <v>19</v>
      </c>
      <c r="N3290">
        <v>72</v>
      </c>
      <c r="O3290" s="4">
        <v>3.449074074074074E-3</v>
      </c>
      <c r="P3290">
        <v>2</v>
      </c>
    </row>
    <row r="3291" spans="1:16" x14ac:dyDescent="0.3">
      <c r="A3291">
        <v>3290</v>
      </c>
      <c r="B3291" s="1" t="s">
        <v>31</v>
      </c>
      <c r="C3291" s="2">
        <v>44254</v>
      </c>
      <c r="D3291">
        <v>2</v>
      </c>
      <c r="E3291" s="1" t="s">
        <v>38</v>
      </c>
      <c r="F3291">
        <v>4</v>
      </c>
      <c r="G3291">
        <v>27</v>
      </c>
      <c r="H3291" s="1" t="s">
        <v>32</v>
      </c>
      <c r="I3291" s="3">
        <v>0.51</v>
      </c>
      <c r="J3291">
        <v>12</v>
      </c>
      <c r="K3291" s="1" t="s">
        <v>28</v>
      </c>
      <c r="L3291" s="1" t="s">
        <v>19</v>
      </c>
      <c r="M3291" s="1" t="s">
        <v>19</v>
      </c>
      <c r="N3291">
        <v>120</v>
      </c>
      <c r="O3291" s="4">
        <v>5.6712962962962967E-4</v>
      </c>
      <c r="P3291">
        <v>5</v>
      </c>
    </row>
    <row r="3292" spans="1:16" x14ac:dyDescent="0.3">
      <c r="A3292">
        <v>3291</v>
      </c>
      <c r="B3292" s="1" t="s">
        <v>23</v>
      </c>
      <c r="C3292" s="2">
        <v>44254</v>
      </c>
      <c r="D3292">
        <v>2</v>
      </c>
      <c r="E3292" s="1" t="s">
        <v>38</v>
      </c>
      <c r="F3292">
        <v>4</v>
      </c>
      <c r="G3292">
        <v>27</v>
      </c>
      <c r="H3292" s="1" t="s">
        <v>32</v>
      </c>
      <c r="I3292" s="3">
        <v>0.52400462962962968</v>
      </c>
      <c r="J3292">
        <v>12</v>
      </c>
      <c r="K3292" s="1" t="s">
        <v>18</v>
      </c>
      <c r="L3292" s="1" t="s">
        <v>19</v>
      </c>
      <c r="M3292" s="1" t="s">
        <v>19</v>
      </c>
      <c r="N3292">
        <v>59</v>
      </c>
      <c r="O3292" s="4">
        <v>8.4490740740740739E-4</v>
      </c>
      <c r="P3292">
        <v>3</v>
      </c>
    </row>
    <row r="3293" spans="1:16" x14ac:dyDescent="0.3">
      <c r="A3293">
        <v>3292</v>
      </c>
      <c r="B3293" s="1" t="s">
        <v>15</v>
      </c>
      <c r="C3293" s="2">
        <v>44254</v>
      </c>
      <c r="D3293">
        <v>2</v>
      </c>
      <c r="E3293" s="1" t="s">
        <v>38</v>
      </c>
      <c r="F3293">
        <v>4</v>
      </c>
      <c r="G3293">
        <v>27</v>
      </c>
      <c r="H3293" s="1" t="s">
        <v>32</v>
      </c>
      <c r="I3293" s="3">
        <v>0.52400462962962968</v>
      </c>
      <c r="J3293">
        <v>12</v>
      </c>
      <c r="K3293" s="1" t="s">
        <v>18</v>
      </c>
      <c r="L3293" s="1" t="s">
        <v>22</v>
      </c>
      <c r="M3293" s="1" t="s">
        <v>22</v>
      </c>
      <c r="N3293"/>
      <c r="O3293" s="4"/>
    </row>
    <row r="3294" spans="1:16" x14ac:dyDescent="0.3">
      <c r="A3294">
        <v>3293</v>
      </c>
      <c r="B3294" s="1" t="s">
        <v>27</v>
      </c>
      <c r="C3294" s="2">
        <v>44254</v>
      </c>
      <c r="D3294">
        <v>2</v>
      </c>
      <c r="E3294" s="1" t="s">
        <v>38</v>
      </c>
      <c r="F3294">
        <v>4</v>
      </c>
      <c r="G3294">
        <v>27</v>
      </c>
      <c r="H3294" s="1" t="s">
        <v>32</v>
      </c>
      <c r="I3294" s="3">
        <v>0.53099537037037037</v>
      </c>
      <c r="J3294">
        <v>12</v>
      </c>
      <c r="K3294" s="1" t="s">
        <v>18</v>
      </c>
      <c r="L3294" s="1" t="s">
        <v>19</v>
      </c>
      <c r="M3294" s="1" t="s">
        <v>19</v>
      </c>
      <c r="N3294">
        <v>25</v>
      </c>
      <c r="O3294" s="4">
        <v>2.8356481481481483E-3</v>
      </c>
      <c r="P3294">
        <v>2</v>
      </c>
    </row>
    <row r="3295" spans="1:16" x14ac:dyDescent="0.3">
      <c r="A3295">
        <v>3294</v>
      </c>
      <c r="B3295" s="1" t="s">
        <v>31</v>
      </c>
      <c r="C3295" s="2">
        <v>44254</v>
      </c>
      <c r="D3295">
        <v>2</v>
      </c>
      <c r="E3295" s="1" t="s">
        <v>38</v>
      </c>
      <c r="F3295">
        <v>4</v>
      </c>
      <c r="G3295">
        <v>27</v>
      </c>
      <c r="H3295" s="1" t="s">
        <v>32</v>
      </c>
      <c r="I3295" s="3">
        <v>0.53099537037037037</v>
      </c>
      <c r="J3295">
        <v>12</v>
      </c>
      <c r="K3295" s="1" t="s">
        <v>28</v>
      </c>
      <c r="L3295" s="1" t="s">
        <v>19</v>
      </c>
      <c r="M3295" s="1" t="s">
        <v>19</v>
      </c>
      <c r="N3295">
        <v>20</v>
      </c>
      <c r="O3295" s="4">
        <v>3.425925925925926E-3</v>
      </c>
      <c r="P3295">
        <v>3</v>
      </c>
    </row>
    <row r="3296" spans="1:16" x14ac:dyDescent="0.3">
      <c r="A3296">
        <v>3295</v>
      </c>
      <c r="B3296" s="1" t="s">
        <v>31</v>
      </c>
      <c r="C3296" s="2">
        <v>44254</v>
      </c>
      <c r="D3296">
        <v>2</v>
      </c>
      <c r="E3296" s="1" t="s">
        <v>38</v>
      </c>
      <c r="F3296">
        <v>4</v>
      </c>
      <c r="G3296">
        <v>27</v>
      </c>
      <c r="H3296" s="1" t="s">
        <v>32</v>
      </c>
      <c r="I3296" s="3">
        <v>0.53900462962962958</v>
      </c>
      <c r="J3296">
        <v>12</v>
      </c>
      <c r="K3296" s="1" t="s">
        <v>25</v>
      </c>
      <c r="L3296" s="1" t="s">
        <v>19</v>
      </c>
      <c r="M3296" s="1" t="s">
        <v>19</v>
      </c>
      <c r="N3296">
        <v>40</v>
      </c>
      <c r="O3296" s="4">
        <v>4.0972222222222226E-3</v>
      </c>
      <c r="P3296">
        <v>4</v>
      </c>
    </row>
    <row r="3297" spans="1:16" x14ac:dyDescent="0.3">
      <c r="A3297">
        <v>3296</v>
      </c>
      <c r="B3297" s="1" t="s">
        <v>20</v>
      </c>
      <c r="C3297" s="2">
        <v>44254</v>
      </c>
      <c r="D3297">
        <v>2</v>
      </c>
      <c r="E3297" s="1" t="s">
        <v>38</v>
      </c>
      <c r="F3297">
        <v>4</v>
      </c>
      <c r="G3297">
        <v>27</v>
      </c>
      <c r="H3297" s="1" t="s">
        <v>32</v>
      </c>
      <c r="I3297" s="3">
        <v>0.53900462962962958</v>
      </c>
      <c r="J3297">
        <v>12</v>
      </c>
      <c r="K3297" s="1" t="s">
        <v>28</v>
      </c>
      <c r="L3297" s="1" t="s">
        <v>19</v>
      </c>
      <c r="M3297" s="1" t="s">
        <v>19</v>
      </c>
      <c r="N3297">
        <v>34</v>
      </c>
      <c r="O3297" s="4">
        <v>3.5995370370370369E-3</v>
      </c>
      <c r="P3297">
        <v>5</v>
      </c>
    </row>
    <row r="3298" spans="1:16" x14ac:dyDescent="0.3">
      <c r="A3298">
        <v>3297</v>
      </c>
      <c r="B3298" s="1" t="s">
        <v>30</v>
      </c>
      <c r="C3298" s="2">
        <v>44254</v>
      </c>
      <c r="D3298">
        <v>2</v>
      </c>
      <c r="E3298" s="1" t="s">
        <v>38</v>
      </c>
      <c r="F3298">
        <v>4</v>
      </c>
      <c r="G3298">
        <v>27</v>
      </c>
      <c r="H3298" s="1" t="s">
        <v>32</v>
      </c>
      <c r="I3298" s="3">
        <v>0.54700231481481476</v>
      </c>
      <c r="J3298">
        <v>13</v>
      </c>
      <c r="K3298" s="1" t="s">
        <v>26</v>
      </c>
      <c r="L3298" s="1" t="s">
        <v>22</v>
      </c>
      <c r="M3298" s="1" t="s">
        <v>22</v>
      </c>
      <c r="N3298"/>
      <c r="O3298" s="4"/>
    </row>
    <row r="3299" spans="1:16" x14ac:dyDescent="0.3">
      <c r="A3299">
        <v>3298</v>
      </c>
      <c r="B3299" s="1" t="s">
        <v>30</v>
      </c>
      <c r="C3299" s="2">
        <v>44254</v>
      </c>
      <c r="D3299">
        <v>2</v>
      </c>
      <c r="E3299" s="1" t="s">
        <v>38</v>
      </c>
      <c r="F3299">
        <v>4</v>
      </c>
      <c r="G3299">
        <v>27</v>
      </c>
      <c r="H3299" s="1" t="s">
        <v>32</v>
      </c>
      <c r="I3299" s="3">
        <v>0.54700231481481476</v>
      </c>
      <c r="J3299">
        <v>13</v>
      </c>
      <c r="K3299" s="1" t="s">
        <v>18</v>
      </c>
      <c r="L3299" s="1" t="s">
        <v>19</v>
      </c>
      <c r="M3299" s="1" t="s">
        <v>19</v>
      </c>
      <c r="N3299">
        <v>27</v>
      </c>
      <c r="O3299" s="4">
        <v>1.5162037037037036E-3</v>
      </c>
      <c r="P3299">
        <v>5</v>
      </c>
    </row>
    <row r="3300" spans="1:16" x14ac:dyDescent="0.3">
      <c r="A3300">
        <v>3299</v>
      </c>
      <c r="B3300" s="1" t="s">
        <v>29</v>
      </c>
      <c r="C3300" s="2">
        <v>44254</v>
      </c>
      <c r="D3300">
        <v>2</v>
      </c>
      <c r="E3300" s="1" t="s">
        <v>38</v>
      </c>
      <c r="F3300">
        <v>4</v>
      </c>
      <c r="G3300">
        <v>27</v>
      </c>
      <c r="H3300" s="1" t="s">
        <v>32</v>
      </c>
      <c r="I3300" s="3">
        <v>0.56900462962962961</v>
      </c>
      <c r="J3300">
        <v>13</v>
      </c>
      <c r="K3300" s="1" t="s">
        <v>28</v>
      </c>
      <c r="L3300" s="1" t="s">
        <v>19</v>
      </c>
      <c r="M3300" s="1" t="s">
        <v>19</v>
      </c>
      <c r="N3300">
        <v>103</v>
      </c>
      <c r="O3300" s="4">
        <v>3.425925925925926E-3</v>
      </c>
      <c r="P3300">
        <v>1</v>
      </c>
    </row>
    <row r="3301" spans="1:16" x14ac:dyDescent="0.3">
      <c r="A3301">
        <v>3300</v>
      </c>
      <c r="B3301" s="1" t="s">
        <v>15</v>
      </c>
      <c r="C3301" s="2">
        <v>44254</v>
      </c>
      <c r="D3301">
        <v>2</v>
      </c>
      <c r="E3301" s="1" t="s">
        <v>38</v>
      </c>
      <c r="F3301">
        <v>4</v>
      </c>
      <c r="G3301">
        <v>27</v>
      </c>
      <c r="H3301" s="1" t="s">
        <v>32</v>
      </c>
      <c r="I3301" s="3">
        <v>0.56900462962962961</v>
      </c>
      <c r="J3301">
        <v>13</v>
      </c>
      <c r="K3301" s="1" t="s">
        <v>26</v>
      </c>
      <c r="L3301" s="1" t="s">
        <v>19</v>
      </c>
      <c r="M3301" s="1" t="s">
        <v>19</v>
      </c>
      <c r="N3301">
        <v>76</v>
      </c>
      <c r="O3301" s="4">
        <v>2.2800925925925927E-3</v>
      </c>
      <c r="P3301">
        <v>4</v>
      </c>
    </row>
    <row r="3302" spans="1:16" x14ac:dyDescent="0.3">
      <c r="A3302">
        <v>3301</v>
      </c>
      <c r="B3302" s="1" t="s">
        <v>27</v>
      </c>
      <c r="C3302" s="2">
        <v>44254</v>
      </c>
      <c r="D3302">
        <v>2</v>
      </c>
      <c r="E3302" s="1" t="s">
        <v>38</v>
      </c>
      <c r="F3302">
        <v>4</v>
      </c>
      <c r="G3302">
        <v>27</v>
      </c>
      <c r="H3302" s="1" t="s">
        <v>32</v>
      </c>
      <c r="I3302" s="3">
        <v>0.59099537037037042</v>
      </c>
      <c r="J3302">
        <v>14</v>
      </c>
      <c r="K3302" s="1" t="s">
        <v>18</v>
      </c>
      <c r="L3302" s="1" t="s">
        <v>22</v>
      </c>
      <c r="M3302" s="1" t="s">
        <v>22</v>
      </c>
      <c r="N3302"/>
      <c r="O3302" s="4"/>
    </row>
    <row r="3303" spans="1:16" x14ac:dyDescent="0.3">
      <c r="A3303">
        <v>3302</v>
      </c>
      <c r="B3303" s="1" t="s">
        <v>30</v>
      </c>
      <c r="C3303" s="2">
        <v>44254</v>
      </c>
      <c r="D3303">
        <v>2</v>
      </c>
      <c r="E3303" s="1" t="s">
        <v>38</v>
      </c>
      <c r="F3303">
        <v>4</v>
      </c>
      <c r="G3303">
        <v>27</v>
      </c>
      <c r="H3303" s="1" t="s">
        <v>32</v>
      </c>
      <c r="I3303" s="3">
        <v>0.59099537037037042</v>
      </c>
      <c r="J3303">
        <v>14</v>
      </c>
      <c r="K3303" s="1" t="s">
        <v>26</v>
      </c>
      <c r="L3303" s="1" t="s">
        <v>19</v>
      </c>
      <c r="M3303" s="1" t="s">
        <v>19</v>
      </c>
      <c r="N3303">
        <v>23</v>
      </c>
      <c r="O3303" s="4">
        <v>1.8749999999999999E-3</v>
      </c>
      <c r="P3303">
        <v>4</v>
      </c>
    </row>
    <row r="3304" spans="1:16" x14ac:dyDescent="0.3">
      <c r="A3304">
        <v>3303</v>
      </c>
      <c r="B3304" s="1" t="s">
        <v>24</v>
      </c>
      <c r="C3304" s="2">
        <v>44254</v>
      </c>
      <c r="D3304">
        <v>2</v>
      </c>
      <c r="E3304" s="1" t="s">
        <v>38</v>
      </c>
      <c r="F3304">
        <v>4</v>
      </c>
      <c r="G3304">
        <v>27</v>
      </c>
      <c r="H3304" s="1" t="s">
        <v>32</v>
      </c>
      <c r="I3304" s="3">
        <v>0.61</v>
      </c>
      <c r="J3304">
        <v>14</v>
      </c>
      <c r="K3304" s="1" t="s">
        <v>26</v>
      </c>
      <c r="L3304" s="1" t="s">
        <v>19</v>
      </c>
      <c r="M3304" s="1" t="s">
        <v>19</v>
      </c>
      <c r="N3304">
        <v>94</v>
      </c>
      <c r="O3304" s="4">
        <v>4.8263888888888887E-3</v>
      </c>
      <c r="P3304">
        <v>4</v>
      </c>
    </row>
    <row r="3305" spans="1:16" x14ac:dyDescent="0.3">
      <c r="A3305">
        <v>3304</v>
      </c>
      <c r="B3305" s="1" t="s">
        <v>31</v>
      </c>
      <c r="C3305" s="2">
        <v>44254</v>
      </c>
      <c r="D3305">
        <v>2</v>
      </c>
      <c r="E3305" s="1" t="s">
        <v>38</v>
      </c>
      <c r="F3305">
        <v>4</v>
      </c>
      <c r="G3305">
        <v>27</v>
      </c>
      <c r="H3305" s="1" t="s">
        <v>32</v>
      </c>
      <c r="I3305" s="3">
        <v>0.61</v>
      </c>
      <c r="J3305">
        <v>14</v>
      </c>
      <c r="K3305" s="1" t="s">
        <v>21</v>
      </c>
      <c r="L3305" s="1" t="s">
        <v>19</v>
      </c>
      <c r="M3305" s="1" t="s">
        <v>19</v>
      </c>
      <c r="N3305">
        <v>115</v>
      </c>
      <c r="O3305" s="4">
        <v>4.3750000000000004E-3</v>
      </c>
      <c r="P3305">
        <v>5</v>
      </c>
    </row>
    <row r="3306" spans="1:16" x14ac:dyDescent="0.3">
      <c r="A3306">
        <v>3305</v>
      </c>
      <c r="B3306" s="1" t="s">
        <v>30</v>
      </c>
      <c r="C3306" s="2">
        <v>44254</v>
      </c>
      <c r="D3306">
        <v>2</v>
      </c>
      <c r="E3306" s="1" t="s">
        <v>38</v>
      </c>
      <c r="F3306">
        <v>4</v>
      </c>
      <c r="G3306">
        <v>27</v>
      </c>
      <c r="H3306" s="1" t="s">
        <v>32</v>
      </c>
      <c r="I3306" s="3">
        <v>0.62400462962962966</v>
      </c>
      <c r="J3306">
        <v>14</v>
      </c>
      <c r="K3306" s="1" t="s">
        <v>21</v>
      </c>
      <c r="L3306" s="1" t="s">
        <v>19</v>
      </c>
      <c r="M3306" s="1" t="s">
        <v>22</v>
      </c>
      <c r="N3306">
        <v>11</v>
      </c>
      <c r="O3306" s="4">
        <v>2.1990740740740742E-3</v>
      </c>
      <c r="P3306">
        <v>3</v>
      </c>
    </row>
    <row r="3307" spans="1:16" x14ac:dyDescent="0.3">
      <c r="A3307">
        <v>3306</v>
      </c>
      <c r="B3307" s="1" t="s">
        <v>15</v>
      </c>
      <c r="C3307" s="2">
        <v>44254</v>
      </c>
      <c r="D3307">
        <v>2</v>
      </c>
      <c r="E3307" s="1" t="s">
        <v>38</v>
      </c>
      <c r="F3307">
        <v>4</v>
      </c>
      <c r="G3307">
        <v>27</v>
      </c>
      <c r="H3307" s="1" t="s">
        <v>32</v>
      </c>
      <c r="I3307" s="3">
        <v>0.62400462962962966</v>
      </c>
      <c r="J3307">
        <v>14</v>
      </c>
      <c r="K3307" s="1" t="s">
        <v>25</v>
      </c>
      <c r="L3307" s="1" t="s">
        <v>19</v>
      </c>
      <c r="M3307" s="1" t="s">
        <v>19</v>
      </c>
      <c r="N3307">
        <v>117</v>
      </c>
      <c r="O3307" s="4">
        <v>1.4467592592592592E-3</v>
      </c>
      <c r="P3307">
        <v>5</v>
      </c>
    </row>
    <row r="3308" spans="1:16" x14ac:dyDescent="0.3">
      <c r="A3308">
        <v>3307</v>
      </c>
      <c r="B3308" s="1" t="s">
        <v>15</v>
      </c>
      <c r="C3308" s="2">
        <v>44254</v>
      </c>
      <c r="D3308">
        <v>2</v>
      </c>
      <c r="E3308" s="1" t="s">
        <v>38</v>
      </c>
      <c r="F3308">
        <v>4</v>
      </c>
      <c r="G3308">
        <v>27</v>
      </c>
      <c r="H3308" s="1" t="s">
        <v>32</v>
      </c>
      <c r="I3308" s="3">
        <v>0.625</v>
      </c>
      <c r="J3308">
        <v>15</v>
      </c>
      <c r="K3308" s="1" t="s">
        <v>18</v>
      </c>
      <c r="L3308" s="1" t="s">
        <v>19</v>
      </c>
      <c r="M3308" s="1" t="s">
        <v>19</v>
      </c>
      <c r="N3308">
        <v>110</v>
      </c>
      <c r="O3308" s="4">
        <v>4.5486111111111109E-3</v>
      </c>
      <c r="P3308">
        <v>5</v>
      </c>
    </row>
    <row r="3309" spans="1:16" x14ac:dyDescent="0.3">
      <c r="A3309">
        <v>3308</v>
      </c>
      <c r="B3309" s="1" t="s">
        <v>31</v>
      </c>
      <c r="C3309" s="2">
        <v>44254</v>
      </c>
      <c r="D3309">
        <v>2</v>
      </c>
      <c r="E3309" s="1" t="s">
        <v>38</v>
      </c>
      <c r="F3309">
        <v>4</v>
      </c>
      <c r="G3309">
        <v>27</v>
      </c>
      <c r="H3309" s="1" t="s">
        <v>32</v>
      </c>
      <c r="I3309" s="3">
        <v>0.625</v>
      </c>
      <c r="J3309">
        <v>15</v>
      </c>
      <c r="K3309" s="1" t="s">
        <v>26</v>
      </c>
      <c r="L3309" s="1" t="s">
        <v>19</v>
      </c>
      <c r="M3309" s="1" t="s">
        <v>19</v>
      </c>
      <c r="N3309">
        <v>24</v>
      </c>
      <c r="O3309" s="4">
        <v>1.9328703703703704E-3</v>
      </c>
      <c r="P3309">
        <v>3</v>
      </c>
    </row>
    <row r="3310" spans="1:16" x14ac:dyDescent="0.3">
      <c r="A3310">
        <v>3309</v>
      </c>
      <c r="B3310" s="1" t="s">
        <v>27</v>
      </c>
      <c r="C3310" s="2">
        <v>44254</v>
      </c>
      <c r="D3310">
        <v>2</v>
      </c>
      <c r="E3310" s="1" t="s">
        <v>38</v>
      </c>
      <c r="F3310">
        <v>4</v>
      </c>
      <c r="G3310">
        <v>27</v>
      </c>
      <c r="H3310" s="1" t="s">
        <v>32</v>
      </c>
      <c r="I3310" s="3">
        <v>0.63099537037037035</v>
      </c>
      <c r="J3310">
        <v>15</v>
      </c>
      <c r="K3310" s="1" t="s">
        <v>28</v>
      </c>
      <c r="L3310" s="1" t="s">
        <v>19</v>
      </c>
      <c r="M3310" s="1" t="s">
        <v>19</v>
      </c>
      <c r="N3310">
        <v>31</v>
      </c>
      <c r="O3310" s="4">
        <v>3.2175925925925926E-3</v>
      </c>
      <c r="P3310">
        <v>3</v>
      </c>
    </row>
    <row r="3311" spans="1:16" x14ac:dyDescent="0.3">
      <c r="A3311">
        <v>3310</v>
      </c>
      <c r="B3311" s="1" t="s">
        <v>20</v>
      </c>
      <c r="C3311" s="2">
        <v>44254</v>
      </c>
      <c r="D3311">
        <v>2</v>
      </c>
      <c r="E3311" s="1" t="s">
        <v>38</v>
      </c>
      <c r="F3311">
        <v>4</v>
      </c>
      <c r="G3311">
        <v>27</v>
      </c>
      <c r="H3311" s="1" t="s">
        <v>32</v>
      </c>
      <c r="I3311" s="3">
        <v>0.63099537037037035</v>
      </c>
      <c r="J3311">
        <v>15</v>
      </c>
      <c r="K3311" s="1" t="s">
        <v>26</v>
      </c>
      <c r="L3311" s="1" t="s">
        <v>19</v>
      </c>
      <c r="M3311" s="1" t="s">
        <v>19</v>
      </c>
      <c r="N3311">
        <v>25</v>
      </c>
      <c r="O3311" s="4">
        <v>3.5416666666666665E-3</v>
      </c>
      <c r="P3311">
        <v>3</v>
      </c>
    </row>
    <row r="3312" spans="1:16" x14ac:dyDescent="0.3">
      <c r="A3312">
        <v>3311</v>
      </c>
      <c r="B3312" s="1" t="s">
        <v>23</v>
      </c>
      <c r="C3312" s="2">
        <v>44254</v>
      </c>
      <c r="D3312">
        <v>2</v>
      </c>
      <c r="E3312" s="1" t="s">
        <v>38</v>
      </c>
      <c r="F3312">
        <v>4</v>
      </c>
      <c r="G3312">
        <v>27</v>
      </c>
      <c r="H3312" s="1" t="s">
        <v>32</v>
      </c>
      <c r="I3312" s="3">
        <v>0.64299768518518519</v>
      </c>
      <c r="J3312">
        <v>15</v>
      </c>
      <c r="K3312" s="1" t="s">
        <v>18</v>
      </c>
      <c r="L3312" s="1" t="s">
        <v>19</v>
      </c>
      <c r="M3312" s="1" t="s">
        <v>19</v>
      </c>
      <c r="N3312">
        <v>96</v>
      </c>
      <c r="O3312" s="4">
        <v>3.8310185185185183E-3</v>
      </c>
      <c r="P3312">
        <v>3</v>
      </c>
    </row>
    <row r="3313" spans="1:16" x14ac:dyDescent="0.3">
      <c r="A3313">
        <v>3312</v>
      </c>
      <c r="B3313" s="1" t="s">
        <v>20</v>
      </c>
      <c r="C3313" s="2">
        <v>44254</v>
      </c>
      <c r="D3313">
        <v>2</v>
      </c>
      <c r="E3313" s="1" t="s">
        <v>38</v>
      </c>
      <c r="F3313">
        <v>4</v>
      </c>
      <c r="G3313">
        <v>27</v>
      </c>
      <c r="H3313" s="1" t="s">
        <v>32</v>
      </c>
      <c r="I3313" s="3">
        <v>0.64299768518518519</v>
      </c>
      <c r="J3313">
        <v>15</v>
      </c>
      <c r="K3313" s="1" t="s">
        <v>28</v>
      </c>
      <c r="L3313" s="1" t="s">
        <v>19</v>
      </c>
      <c r="M3313" s="1" t="s">
        <v>19</v>
      </c>
      <c r="N3313">
        <v>48</v>
      </c>
      <c r="O3313" s="4">
        <v>5.0925925925925921E-4</v>
      </c>
      <c r="P3313">
        <v>2</v>
      </c>
    </row>
    <row r="3314" spans="1:16" x14ac:dyDescent="0.3">
      <c r="A3314">
        <v>3313</v>
      </c>
      <c r="B3314" s="1" t="s">
        <v>31</v>
      </c>
      <c r="C3314" s="2">
        <v>44254</v>
      </c>
      <c r="D3314">
        <v>2</v>
      </c>
      <c r="E3314" s="1" t="s">
        <v>38</v>
      </c>
      <c r="F3314">
        <v>4</v>
      </c>
      <c r="G3314">
        <v>27</v>
      </c>
      <c r="H3314" s="1" t="s">
        <v>32</v>
      </c>
      <c r="I3314" s="3">
        <v>0.66700231481481487</v>
      </c>
      <c r="J3314">
        <v>16</v>
      </c>
      <c r="K3314" s="1" t="s">
        <v>26</v>
      </c>
      <c r="L3314" s="1" t="s">
        <v>19</v>
      </c>
      <c r="M3314" s="1" t="s">
        <v>22</v>
      </c>
      <c r="N3314">
        <v>110</v>
      </c>
      <c r="O3314" s="4">
        <v>1.8055555555555555E-3</v>
      </c>
      <c r="P3314">
        <v>5</v>
      </c>
    </row>
    <row r="3315" spans="1:16" x14ac:dyDescent="0.3">
      <c r="A3315">
        <v>3314</v>
      </c>
      <c r="B3315" s="1" t="s">
        <v>27</v>
      </c>
      <c r="C3315" s="2">
        <v>44254</v>
      </c>
      <c r="D3315">
        <v>2</v>
      </c>
      <c r="E3315" s="1" t="s">
        <v>38</v>
      </c>
      <c r="F3315">
        <v>4</v>
      </c>
      <c r="G3315">
        <v>27</v>
      </c>
      <c r="H3315" s="1" t="s">
        <v>32</v>
      </c>
      <c r="I3315" s="3">
        <v>0.66700231481481487</v>
      </c>
      <c r="J3315">
        <v>16</v>
      </c>
      <c r="K3315" s="1" t="s">
        <v>18</v>
      </c>
      <c r="L3315" s="1" t="s">
        <v>19</v>
      </c>
      <c r="M3315" s="1" t="s">
        <v>22</v>
      </c>
      <c r="N3315">
        <v>19</v>
      </c>
      <c r="O3315" s="4">
        <v>3.414351851851852E-3</v>
      </c>
      <c r="P3315">
        <v>3</v>
      </c>
    </row>
    <row r="3316" spans="1:16" x14ac:dyDescent="0.3">
      <c r="A3316">
        <v>3315</v>
      </c>
      <c r="B3316" s="1" t="s">
        <v>15</v>
      </c>
      <c r="C3316" s="2">
        <v>44254</v>
      </c>
      <c r="D3316">
        <v>2</v>
      </c>
      <c r="E3316" s="1" t="s">
        <v>38</v>
      </c>
      <c r="F3316">
        <v>4</v>
      </c>
      <c r="G3316">
        <v>27</v>
      </c>
      <c r="H3316" s="1" t="s">
        <v>32</v>
      </c>
      <c r="I3316" s="3">
        <v>0.68099537037037039</v>
      </c>
      <c r="J3316">
        <v>16</v>
      </c>
      <c r="K3316" s="1" t="s">
        <v>26</v>
      </c>
      <c r="L3316" s="1" t="s">
        <v>22</v>
      </c>
      <c r="M3316" s="1" t="s">
        <v>22</v>
      </c>
      <c r="N3316"/>
      <c r="O3316" s="4"/>
    </row>
    <row r="3317" spans="1:16" x14ac:dyDescent="0.3">
      <c r="A3317">
        <v>3316</v>
      </c>
      <c r="B3317" s="1" t="s">
        <v>15</v>
      </c>
      <c r="C3317" s="2">
        <v>44254</v>
      </c>
      <c r="D3317">
        <v>2</v>
      </c>
      <c r="E3317" s="1" t="s">
        <v>38</v>
      </c>
      <c r="F3317">
        <v>4</v>
      </c>
      <c r="G3317">
        <v>27</v>
      </c>
      <c r="H3317" s="1" t="s">
        <v>32</v>
      </c>
      <c r="I3317" s="3">
        <v>0.68099537037037039</v>
      </c>
      <c r="J3317">
        <v>16</v>
      </c>
      <c r="K3317" s="1" t="s">
        <v>18</v>
      </c>
      <c r="L3317" s="1" t="s">
        <v>19</v>
      </c>
      <c r="M3317" s="1" t="s">
        <v>19</v>
      </c>
      <c r="N3317">
        <v>88</v>
      </c>
      <c r="O3317" s="4">
        <v>2.5578703703703705E-3</v>
      </c>
      <c r="P3317">
        <v>1</v>
      </c>
    </row>
    <row r="3318" spans="1:16" x14ac:dyDescent="0.3">
      <c r="A3318">
        <v>3317</v>
      </c>
      <c r="B3318" s="1" t="s">
        <v>27</v>
      </c>
      <c r="C3318" s="2">
        <v>44254</v>
      </c>
      <c r="D3318">
        <v>2</v>
      </c>
      <c r="E3318" s="1" t="s">
        <v>38</v>
      </c>
      <c r="F3318">
        <v>4</v>
      </c>
      <c r="G3318">
        <v>27</v>
      </c>
      <c r="H3318" s="1" t="s">
        <v>32</v>
      </c>
      <c r="I3318" s="3">
        <v>0.69299768518518523</v>
      </c>
      <c r="J3318">
        <v>16</v>
      </c>
      <c r="K3318" s="1" t="s">
        <v>18</v>
      </c>
      <c r="L3318" s="1" t="s">
        <v>19</v>
      </c>
      <c r="M3318" s="1" t="s">
        <v>19</v>
      </c>
      <c r="N3318">
        <v>42</v>
      </c>
      <c r="O3318" s="4">
        <v>4.409722222222222E-3</v>
      </c>
      <c r="P3318">
        <v>3</v>
      </c>
    </row>
    <row r="3319" spans="1:16" x14ac:dyDescent="0.3">
      <c r="A3319">
        <v>3318</v>
      </c>
      <c r="B3319" s="1" t="s">
        <v>23</v>
      </c>
      <c r="C3319" s="2">
        <v>44254</v>
      </c>
      <c r="D3319">
        <v>2</v>
      </c>
      <c r="E3319" s="1" t="s">
        <v>38</v>
      </c>
      <c r="F3319">
        <v>4</v>
      </c>
      <c r="G3319">
        <v>27</v>
      </c>
      <c r="H3319" s="1" t="s">
        <v>32</v>
      </c>
      <c r="I3319" s="3">
        <v>0.69299768518518523</v>
      </c>
      <c r="J3319">
        <v>16</v>
      </c>
      <c r="K3319" s="1" t="s">
        <v>25</v>
      </c>
      <c r="L3319" s="1" t="s">
        <v>19</v>
      </c>
      <c r="M3319" s="1" t="s">
        <v>19</v>
      </c>
      <c r="N3319">
        <v>111</v>
      </c>
      <c r="O3319" s="4">
        <v>4.6180555555555558E-3</v>
      </c>
      <c r="P3319">
        <v>4</v>
      </c>
    </row>
    <row r="3320" spans="1:16" x14ac:dyDescent="0.3">
      <c r="A3320">
        <v>3319</v>
      </c>
      <c r="B3320" s="1" t="s">
        <v>23</v>
      </c>
      <c r="C3320" s="2">
        <v>44254</v>
      </c>
      <c r="D3320">
        <v>2</v>
      </c>
      <c r="E3320" s="1" t="s">
        <v>38</v>
      </c>
      <c r="F3320">
        <v>4</v>
      </c>
      <c r="G3320">
        <v>27</v>
      </c>
      <c r="H3320" s="1" t="s">
        <v>32</v>
      </c>
      <c r="I3320" s="3">
        <v>0.69900462962962961</v>
      </c>
      <c r="J3320">
        <v>16</v>
      </c>
      <c r="K3320" s="1" t="s">
        <v>21</v>
      </c>
      <c r="L3320" s="1" t="s">
        <v>19</v>
      </c>
      <c r="M3320" s="1" t="s">
        <v>19</v>
      </c>
      <c r="N3320">
        <v>89</v>
      </c>
      <c r="O3320" s="4">
        <v>2.6041666666666665E-3</v>
      </c>
      <c r="P3320">
        <v>5</v>
      </c>
    </row>
    <row r="3321" spans="1:16" x14ac:dyDescent="0.3">
      <c r="A3321">
        <v>3320</v>
      </c>
      <c r="B3321" s="1" t="s">
        <v>31</v>
      </c>
      <c r="C3321" s="2">
        <v>44254</v>
      </c>
      <c r="D3321">
        <v>2</v>
      </c>
      <c r="E3321" s="1" t="s">
        <v>38</v>
      </c>
      <c r="F3321">
        <v>4</v>
      </c>
      <c r="G3321">
        <v>27</v>
      </c>
      <c r="H3321" s="1" t="s">
        <v>32</v>
      </c>
      <c r="I3321" s="3">
        <v>0.69900462962962961</v>
      </c>
      <c r="J3321">
        <v>16</v>
      </c>
      <c r="K3321" s="1" t="s">
        <v>28</v>
      </c>
      <c r="L3321" s="1" t="s">
        <v>19</v>
      </c>
      <c r="M3321" s="1" t="s">
        <v>19</v>
      </c>
      <c r="N3321">
        <v>32</v>
      </c>
      <c r="O3321" s="4">
        <v>3.9351851851851848E-3</v>
      </c>
      <c r="P3321">
        <v>2</v>
      </c>
    </row>
    <row r="3322" spans="1:16" x14ac:dyDescent="0.3">
      <c r="A3322">
        <v>3321</v>
      </c>
      <c r="B3322" s="1" t="s">
        <v>24</v>
      </c>
      <c r="C3322" s="2">
        <v>44254</v>
      </c>
      <c r="D3322">
        <v>2</v>
      </c>
      <c r="E3322" s="1" t="s">
        <v>38</v>
      </c>
      <c r="F3322">
        <v>4</v>
      </c>
      <c r="G3322">
        <v>27</v>
      </c>
      <c r="H3322" s="1" t="s">
        <v>32</v>
      </c>
      <c r="I3322" s="3">
        <v>0.70299768518518524</v>
      </c>
      <c r="J3322">
        <v>16</v>
      </c>
      <c r="K3322" s="1" t="s">
        <v>21</v>
      </c>
      <c r="L3322" s="1" t="s">
        <v>19</v>
      </c>
      <c r="M3322" s="1" t="s">
        <v>19</v>
      </c>
      <c r="N3322">
        <v>118</v>
      </c>
      <c r="O3322" s="4">
        <v>4.1435185185185186E-3</v>
      </c>
      <c r="P3322">
        <v>3</v>
      </c>
    </row>
    <row r="3323" spans="1:16" x14ac:dyDescent="0.3">
      <c r="A3323">
        <v>3322</v>
      </c>
      <c r="B3323" s="1" t="s">
        <v>29</v>
      </c>
      <c r="C3323" s="2">
        <v>44254</v>
      </c>
      <c r="D3323">
        <v>2</v>
      </c>
      <c r="E3323" s="1" t="s">
        <v>38</v>
      </c>
      <c r="F3323">
        <v>4</v>
      </c>
      <c r="G3323">
        <v>27</v>
      </c>
      <c r="H3323" s="1" t="s">
        <v>32</v>
      </c>
      <c r="I3323" s="3">
        <v>0.70299768518518524</v>
      </c>
      <c r="J3323">
        <v>16</v>
      </c>
      <c r="K3323" s="1" t="s">
        <v>21</v>
      </c>
      <c r="L3323" s="1" t="s">
        <v>19</v>
      </c>
      <c r="M3323" s="1" t="s">
        <v>19</v>
      </c>
      <c r="N3323">
        <v>21</v>
      </c>
      <c r="O3323" s="4">
        <v>5.3240740740740744E-4</v>
      </c>
      <c r="P3323">
        <v>4</v>
      </c>
    </row>
    <row r="3324" spans="1:16" x14ac:dyDescent="0.3">
      <c r="A3324">
        <v>3323</v>
      </c>
      <c r="B3324" s="1" t="s">
        <v>27</v>
      </c>
      <c r="C3324" s="2">
        <v>44254</v>
      </c>
      <c r="D3324">
        <v>2</v>
      </c>
      <c r="E3324" s="1" t="s">
        <v>38</v>
      </c>
      <c r="F3324">
        <v>4</v>
      </c>
      <c r="G3324">
        <v>27</v>
      </c>
      <c r="H3324" s="1" t="s">
        <v>32</v>
      </c>
      <c r="I3324" s="3">
        <v>0.71299768518518514</v>
      </c>
      <c r="J3324">
        <v>17</v>
      </c>
      <c r="K3324" s="1" t="s">
        <v>18</v>
      </c>
      <c r="L3324" s="1" t="s">
        <v>19</v>
      </c>
      <c r="M3324" s="1" t="s">
        <v>19</v>
      </c>
      <c r="N3324">
        <v>15</v>
      </c>
      <c r="O3324" s="4">
        <v>1.1689814814814816E-3</v>
      </c>
      <c r="P3324">
        <v>2</v>
      </c>
    </row>
    <row r="3325" spans="1:16" x14ac:dyDescent="0.3">
      <c r="A3325">
        <v>3324</v>
      </c>
      <c r="B3325" s="1" t="s">
        <v>31</v>
      </c>
      <c r="C3325" s="2">
        <v>44254</v>
      </c>
      <c r="D3325">
        <v>2</v>
      </c>
      <c r="E3325" s="1" t="s">
        <v>38</v>
      </c>
      <c r="F3325">
        <v>4</v>
      </c>
      <c r="G3325">
        <v>27</v>
      </c>
      <c r="H3325" s="1" t="s">
        <v>32</v>
      </c>
      <c r="I3325" s="3">
        <v>0.71299768518518514</v>
      </c>
      <c r="J3325">
        <v>17</v>
      </c>
      <c r="K3325" s="1" t="s">
        <v>21</v>
      </c>
      <c r="L3325" s="1" t="s">
        <v>19</v>
      </c>
      <c r="M3325" s="1" t="s">
        <v>19</v>
      </c>
      <c r="N3325">
        <v>87</v>
      </c>
      <c r="O3325" s="4">
        <v>1.9675925925925924E-3</v>
      </c>
      <c r="P3325">
        <v>4</v>
      </c>
    </row>
    <row r="3326" spans="1:16" x14ac:dyDescent="0.3">
      <c r="A3326">
        <v>3325</v>
      </c>
      <c r="B3326" s="1" t="s">
        <v>20</v>
      </c>
      <c r="C3326" s="2">
        <v>44254</v>
      </c>
      <c r="D3326">
        <v>2</v>
      </c>
      <c r="E3326" s="1" t="s">
        <v>38</v>
      </c>
      <c r="F3326">
        <v>4</v>
      </c>
      <c r="G3326">
        <v>27</v>
      </c>
      <c r="H3326" s="1" t="s">
        <v>32</v>
      </c>
      <c r="I3326" s="3">
        <v>0.71499999999999997</v>
      </c>
      <c r="J3326">
        <v>17</v>
      </c>
      <c r="K3326" s="1" t="s">
        <v>26</v>
      </c>
      <c r="L3326" s="1" t="s">
        <v>19</v>
      </c>
      <c r="M3326" s="1" t="s">
        <v>19</v>
      </c>
      <c r="N3326">
        <v>18</v>
      </c>
      <c r="O3326" s="4">
        <v>4.3518518518518515E-3</v>
      </c>
      <c r="P3326">
        <v>1</v>
      </c>
    </row>
    <row r="3327" spans="1:16" x14ac:dyDescent="0.3">
      <c r="A3327">
        <v>3326</v>
      </c>
      <c r="B3327" s="1" t="s">
        <v>20</v>
      </c>
      <c r="C3327" s="2">
        <v>44254</v>
      </c>
      <c r="D3327">
        <v>2</v>
      </c>
      <c r="E3327" s="1" t="s">
        <v>38</v>
      </c>
      <c r="F3327">
        <v>4</v>
      </c>
      <c r="G3327">
        <v>27</v>
      </c>
      <c r="H3327" s="1" t="s">
        <v>32</v>
      </c>
      <c r="I3327" s="3">
        <v>0.71499999999999997</v>
      </c>
      <c r="J3327">
        <v>17</v>
      </c>
      <c r="K3327" s="1" t="s">
        <v>25</v>
      </c>
      <c r="L3327" s="1" t="s">
        <v>22</v>
      </c>
      <c r="M3327" s="1" t="s">
        <v>22</v>
      </c>
      <c r="N3327"/>
      <c r="O3327" s="4"/>
    </row>
    <row r="3328" spans="1:16" x14ac:dyDescent="0.3">
      <c r="A3328">
        <v>3327</v>
      </c>
      <c r="B3328" s="1" t="s">
        <v>15</v>
      </c>
      <c r="C3328" s="2">
        <v>44255</v>
      </c>
      <c r="D3328">
        <v>2</v>
      </c>
      <c r="E3328" s="1" t="s">
        <v>38</v>
      </c>
      <c r="F3328">
        <v>5</v>
      </c>
      <c r="G3328">
        <v>28</v>
      </c>
      <c r="H3328" s="1" t="s">
        <v>33</v>
      </c>
      <c r="I3328" s="3">
        <v>0.38</v>
      </c>
      <c r="J3328">
        <v>9</v>
      </c>
      <c r="K3328" s="1" t="s">
        <v>21</v>
      </c>
      <c r="L3328" s="1" t="s">
        <v>19</v>
      </c>
      <c r="M3328" s="1" t="s">
        <v>19</v>
      </c>
      <c r="N3328">
        <v>15</v>
      </c>
      <c r="O3328" s="4">
        <v>2.1527777777777778E-3</v>
      </c>
      <c r="P3328">
        <v>3</v>
      </c>
    </row>
    <row r="3329" spans="1:16" x14ac:dyDescent="0.3">
      <c r="A3329">
        <v>3328</v>
      </c>
      <c r="B3329" s="1" t="s">
        <v>15</v>
      </c>
      <c r="C3329" s="2">
        <v>44255</v>
      </c>
      <c r="D3329">
        <v>2</v>
      </c>
      <c r="E3329" s="1" t="s">
        <v>38</v>
      </c>
      <c r="F3329">
        <v>5</v>
      </c>
      <c r="G3329">
        <v>28</v>
      </c>
      <c r="H3329" s="1" t="s">
        <v>33</v>
      </c>
      <c r="I3329" s="3">
        <v>0.38</v>
      </c>
      <c r="J3329">
        <v>9</v>
      </c>
      <c r="K3329" s="1" t="s">
        <v>18</v>
      </c>
      <c r="L3329" s="1" t="s">
        <v>19</v>
      </c>
      <c r="M3329" s="1" t="s">
        <v>19</v>
      </c>
      <c r="N3329">
        <v>12</v>
      </c>
      <c r="O3329" s="4">
        <v>4.0393518518518521E-3</v>
      </c>
      <c r="P3329">
        <v>5</v>
      </c>
    </row>
    <row r="3330" spans="1:16" x14ac:dyDescent="0.3">
      <c r="A3330">
        <v>3329</v>
      </c>
      <c r="B3330" s="1" t="s">
        <v>23</v>
      </c>
      <c r="C3330" s="2">
        <v>44255</v>
      </c>
      <c r="D3330">
        <v>2</v>
      </c>
      <c r="E3330" s="1" t="s">
        <v>38</v>
      </c>
      <c r="F3330">
        <v>5</v>
      </c>
      <c r="G3330">
        <v>28</v>
      </c>
      <c r="H3330" s="1" t="s">
        <v>33</v>
      </c>
      <c r="I3330" s="3">
        <v>0.38500000000000001</v>
      </c>
      <c r="J3330">
        <v>9</v>
      </c>
      <c r="K3330" s="1" t="s">
        <v>18</v>
      </c>
      <c r="L3330" s="1" t="s">
        <v>22</v>
      </c>
      <c r="M3330" s="1" t="s">
        <v>22</v>
      </c>
      <c r="N3330"/>
      <c r="O3330" s="4"/>
    </row>
    <row r="3331" spans="1:16" x14ac:dyDescent="0.3">
      <c r="A3331">
        <v>3330</v>
      </c>
      <c r="B3331" s="1" t="s">
        <v>20</v>
      </c>
      <c r="C3331" s="2">
        <v>44255</v>
      </c>
      <c r="D3331">
        <v>2</v>
      </c>
      <c r="E3331" s="1" t="s">
        <v>38</v>
      </c>
      <c r="F3331">
        <v>5</v>
      </c>
      <c r="G3331">
        <v>28</v>
      </c>
      <c r="H3331" s="1" t="s">
        <v>33</v>
      </c>
      <c r="I3331" s="3">
        <v>0.38500000000000001</v>
      </c>
      <c r="J3331">
        <v>9</v>
      </c>
      <c r="K3331" s="1" t="s">
        <v>26</v>
      </c>
      <c r="L3331" s="1" t="s">
        <v>19</v>
      </c>
      <c r="M3331" s="1" t="s">
        <v>19</v>
      </c>
      <c r="N3331">
        <v>84</v>
      </c>
      <c r="O3331" s="4">
        <v>1.6898148148148148E-3</v>
      </c>
      <c r="P3331">
        <v>3</v>
      </c>
    </row>
    <row r="3332" spans="1:16" x14ac:dyDescent="0.3">
      <c r="A3332">
        <v>3331</v>
      </c>
      <c r="B3332" s="1" t="s">
        <v>15</v>
      </c>
      <c r="C3332" s="2">
        <v>44255</v>
      </c>
      <c r="D3332">
        <v>2</v>
      </c>
      <c r="E3332" s="1" t="s">
        <v>38</v>
      </c>
      <c r="F3332">
        <v>5</v>
      </c>
      <c r="G3332">
        <v>28</v>
      </c>
      <c r="H3332" s="1" t="s">
        <v>33</v>
      </c>
      <c r="I3332" s="3">
        <v>0.38599537037037035</v>
      </c>
      <c r="J3332">
        <v>9</v>
      </c>
      <c r="K3332" s="1" t="s">
        <v>18</v>
      </c>
      <c r="L3332" s="1" t="s">
        <v>22</v>
      </c>
      <c r="M3332" s="1" t="s">
        <v>22</v>
      </c>
      <c r="N3332"/>
      <c r="O3332" s="4"/>
    </row>
    <row r="3333" spans="1:16" x14ac:dyDescent="0.3">
      <c r="A3333">
        <v>3332</v>
      </c>
      <c r="B3333" s="1" t="s">
        <v>29</v>
      </c>
      <c r="C3333" s="2">
        <v>44255</v>
      </c>
      <c r="D3333">
        <v>2</v>
      </c>
      <c r="E3333" s="1" t="s">
        <v>38</v>
      </c>
      <c r="F3333">
        <v>5</v>
      </c>
      <c r="G3333">
        <v>28</v>
      </c>
      <c r="H3333" s="1" t="s">
        <v>33</v>
      </c>
      <c r="I3333" s="3">
        <v>0.38599537037037035</v>
      </c>
      <c r="J3333">
        <v>9</v>
      </c>
      <c r="K3333" s="1" t="s">
        <v>26</v>
      </c>
      <c r="L3333" s="1" t="s">
        <v>22</v>
      </c>
      <c r="M3333" s="1" t="s">
        <v>22</v>
      </c>
      <c r="N3333"/>
      <c r="O3333" s="4"/>
    </row>
    <row r="3334" spans="1:16" x14ac:dyDescent="0.3">
      <c r="A3334">
        <v>3333</v>
      </c>
      <c r="B3334" s="1" t="s">
        <v>31</v>
      </c>
      <c r="C3334" s="2">
        <v>44255</v>
      </c>
      <c r="D3334">
        <v>2</v>
      </c>
      <c r="E3334" s="1" t="s">
        <v>38</v>
      </c>
      <c r="F3334">
        <v>5</v>
      </c>
      <c r="G3334">
        <v>28</v>
      </c>
      <c r="H3334" s="1" t="s">
        <v>33</v>
      </c>
      <c r="I3334" s="3">
        <v>0.39599537037037036</v>
      </c>
      <c r="J3334">
        <v>9</v>
      </c>
      <c r="K3334" s="1" t="s">
        <v>28</v>
      </c>
      <c r="L3334" s="1" t="s">
        <v>19</v>
      </c>
      <c r="M3334" s="1" t="s">
        <v>19</v>
      </c>
      <c r="N3334">
        <v>55</v>
      </c>
      <c r="O3334" s="4">
        <v>2.627314814814815E-3</v>
      </c>
      <c r="P3334">
        <v>4</v>
      </c>
    </row>
    <row r="3335" spans="1:16" x14ac:dyDescent="0.3">
      <c r="A3335">
        <v>3334</v>
      </c>
      <c r="B3335" s="1" t="s">
        <v>27</v>
      </c>
      <c r="C3335" s="2">
        <v>44255</v>
      </c>
      <c r="D3335">
        <v>2</v>
      </c>
      <c r="E3335" s="1" t="s">
        <v>38</v>
      </c>
      <c r="F3335">
        <v>5</v>
      </c>
      <c r="G3335">
        <v>28</v>
      </c>
      <c r="H3335" s="1" t="s">
        <v>33</v>
      </c>
      <c r="I3335" s="3">
        <v>0.39599537037037036</v>
      </c>
      <c r="J3335">
        <v>9</v>
      </c>
      <c r="K3335" s="1" t="s">
        <v>28</v>
      </c>
      <c r="L3335" s="1" t="s">
        <v>22</v>
      </c>
      <c r="M3335" s="1" t="s">
        <v>22</v>
      </c>
      <c r="N3335"/>
      <c r="O3335" s="4"/>
    </row>
    <row r="3336" spans="1:16" x14ac:dyDescent="0.3">
      <c r="A3336">
        <v>3335</v>
      </c>
      <c r="B3336" s="1" t="s">
        <v>30</v>
      </c>
      <c r="C3336" s="2">
        <v>44255</v>
      </c>
      <c r="D3336">
        <v>2</v>
      </c>
      <c r="E3336" s="1" t="s">
        <v>38</v>
      </c>
      <c r="F3336">
        <v>5</v>
      </c>
      <c r="G3336">
        <v>28</v>
      </c>
      <c r="H3336" s="1" t="s">
        <v>33</v>
      </c>
      <c r="I3336" s="3">
        <v>0.42200231481481482</v>
      </c>
      <c r="J3336">
        <v>10</v>
      </c>
      <c r="K3336" s="1" t="s">
        <v>21</v>
      </c>
      <c r="L3336" s="1" t="s">
        <v>19</v>
      </c>
      <c r="M3336" s="1" t="s">
        <v>19</v>
      </c>
      <c r="N3336">
        <v>63</v>
      </c>
      <c r="O3336" s="4">
        <v>2.4305555555555556E-3</v>
      </c>
      <c r="P3336">
        <v>5</v>
      </c>
    </row>
    <row r="3337" spans="1:16" x14ac:dyDescent="0.3">
      <c r="A3337">
        <v>3336</v>
      </c>
      <c r="B3337" s="1" t="s">
        <v>31</v>
      </c>
      <c r="C3337" s="2">
        <v>44255</v>
      </c>
      <c r="D3337">
        <v>2</v>
      </c>
      <c r="E3337" s="1" t="s">
        <v>38</v>
      </c>
      <c r="F3337">
        <v>5</v>
      </c>
      <c r="G3337">
        <v>28</v>
      </c>
      <c r="H3337" s="1" t="s">
        <v>33</v>
      </c>
      <c r="I3337" s="3">
        <v>0.42200231481481482</v>
      </c>
      <c r="J3337">
        <v>10</v>
      </c>
      <c r="K3337" s="1" t="s">
        <v>25</v>
      </c>
      <c r="L3337" s="1" t="s">
        <v>22</v>
      </c>
      <c r="M3337" s="1" t="s">
        <v>22</v>
      </c>
      <c r="N3337"/>
      <c r="O3337" s="4"/>
    </row>
    <row r="3338" spans="1:16" x14ac:dyDescent="0.3">
      <c r="A3338">
        <v>3337</v>
      </c>
      <c r="B3338" s="1" t="s">
        <v>29</v>
      </c>
      <c r="C3338" s="2">
        <v>44255</v>
      </c>
      <c r="D3338">
        <v>2</v>
      </c>
      <c r="E3338" s="1" t="s">
        <v>38</v>
      </c>
      <c r="F3338">
        <v>5</v>
      </c>
      <c r="G3338">
        <v>28</v>
      </c>
      <c r="H3338" s="1" t="s">
        <v>33</v>
      </c>
      <c r="I3338" s="3">
        <v>0.43599537037037039</v>
      </c>
      <c r="J3338">
        <v>10</v>
      </c>
      <c r="K3338" s="1" t="s">
        <v>28</v>
      </c>
      <c r="L3338" s="1" t="s">
        <v>19</v>
      </c>
      <c r="M3338" s="1" t="s">
        <v>19</v>
      </c>
      <c r="N3338">
        <v>121</v>
      </c>
      <c r="O3338" s="4">
        <v>2.4189814814814816E-3</v>
      </c>
      <c r="P3338">
        <v>3</v>
      </c>
    </row>
    <row r="3339" spans="1:16" x14ac:dyDescent="0.3">
      <c r="A3339">
        <v>3338</v>
      </c>
      <c r="B3339" s="1" t="s">
        <v>29</v>
      </c>
      <c r="C3339" s="2">
        <v>44255</v>
      </c>
      <c r="D3339">
        <v>2</v>
      </c>
      <c r="E3339" s="1" t="s">
        <v>38</v>
      </c>
      <c r="F3339">
        <v>5</v>
      </c>
      <c r="G3339">
        <v>28</v>
      </c>
      <c r="H3339" s="1" t="s">
        <v>33</v>
      </c>
      <c r="I3339" s="3">
        <v>0.43599537037037039</v>
      </c>
      <c r="J3339">
        <v>10</v>
      </c>
      <c r="K3339" s="1" t="s">
        <v>26</v>
      </c>
      <c r="L3339" s="1" t="s">
        <v>19</v>
      </c>
      <c r="M3339" s="1" t="s">
        <v>19</v>
      </c>
      <c r="N3339">
        <v>53</v>
      </c>
      <c r="O3339" s="4">
        <v>4.2361111111111115E-3</v>
      </c>
      <c r="P3339">
        <v>4</v>
      </c>
    </row>
    <row r="3340" spans="1:16" x14ac:dyDescent="0.3">
      <c r="A3340">
        <v>3339</v>
      </c>
      <c r="B3340" s="1" t="s">
        <v>24</v>
      </c>
      <c r="C3340" s="2">
        <v>44255</v>
      </c>
      <c r="D3340">
        <v>2</v>
      </c>
      <c r="E3340" s="1" t="s">
        <v>38</v>
      </c>
      <c r="F3340">
        <v>5</v>
      </c>
      <c r="G3340">
        <v>28</v>
      </c>
      <c r="H3340" s="1" t="s">
        <v>33</v>
      </c>
      <c r="I3340" s="3">
        <v>0.44</v>
      </c>
      <c r="J3340">
        <v>10</v>
      </c>
      <c r="K3340" s="1" t="s">
        <v>28</v>
      </c>
      <c r="L3340" s="1" t="s">
        <v>19</v>
      </c>
      <c r="M3340" s="1" t="s">
        <v>19</v>
      </c>
      <c r="N3340">
        <v>102</v>
      </c>
      <c r="O3340" s="4">
        <v>4.0509259259259258E-4</v>
      </c>
      <c r="P3340">
        <v>3</v>
      </c>
    </row>
    <row r="3341" spans="1:16" x14ac:dyDescent="0.3">
      <c r="A3341">
        <v>3340</v>
      </c>
      <c r="B3341" s="1" t="s">
        <v>29</v>
      </c>
      <c r="C3341" s="2">
        <v>44255</v>
      </c>
      <c r="D3341">
        <v>2</v>
      </c>
      <c r="E3341" s="1" t="s">
        <v>38</v>
      </c>
      <c r="F3341">
        <v>5</v>
      </c>
      <c r="G3341">
        <v>28</v>
      </c>
      <c r="H3341" s="1" t="s">
        <v>33</v>
      </c>
      <c r="I3341" s="3">
        <v>0.44</v>
      </c>
      <c r="J3341">
        <v>10</v>
      </c>
      <c r="K3341" s="1" t="s">
        <v>18</v>
      </c>
      <c r="L3341" s="1" t="s">
        <v>19</v>
      </c>
      <c r="M3341" s="1" t="s">
        <v>19</v>
      </c>
      <c r="N3341">
        <v>92</v>
      </c>
      <c r="O3341" s="4">
        <v>4.3055555555555555E-3</v>
      </c>
      <c r="P3341">
        <v>2</v>
      </c>
    </row>
    <row r="3342" spans="1:16" x14ac:dyDescent="0.3">
      <c r="A3342">
        <v>3341</v>
      </c>
      <c r="B3342" s="1" t="s">
        <v>30</v>
      </c>
      <c r="C3342" s="2">
        <v>44255</v>
      </c>
      <c r="D3342">
        <v>2</v>
      </c>
      <c r="E3342" s="1" t="s">
        <v>38</v>
      </c>
      <c r="F3342">
        <v>5</v>
      </c>
      <c r="G3342">
        <v>28</v>
      </c>
      <c r="H3342" s="1" t="s">
        <v>33</v>
      </c>
      <c r="I3342" s="3">
        <v>0.45900462962962962</v>
      </c>
      <c r="J3342">
        <v>11</v>
      </c>
      <c r="K3342" s="1" t="s">
        <v>18</v>
      </c>
      <c r="L3342" s="1" t="s">
        <v>19</v>
      </c>
      <c r="M3342" s="1" t="s">
        <v>19</v>
      </c>
      <c r="N3342">
        <v>32</v>
      </c>
      <c r="O3342" s="4">
        <v>5.3240740740740744E-4</v>
      </c>
      <c r="P3342">
        <v>5</v>
      </c>
    </row>
    <row r="3343" spans="1:16" x14ac:dyDescent="0.3">
      <c r="A3343">
        <v>3342</v>
      </c>
      <c r="B3343" s="1" t="s">
        <v>23</v>
      </c>
      <c r="C3343" s="2">
        <v>44255</v>
      </c>
      <c r="D3343">
        <v>2</v>
      </c>
      <c r="E3343" s="1" t="s">
        <v>38</v>
      </c>
      <c r="F3343">
        <v>5</v>
      </c>
      <c r="G3343">
        <v>28</v>
      </c>
      <c r="H3343" s="1" t="s">
        <v>33</v>
      </c>
      <c r="I3343" s="3">
        <v>0.45900462962962962</v>
      </c>
      <c r="J3343">
        <v>11</v>
      </c>
      <c r="K3343" s="1" t="s">
        <v>26</v>
      </c>
      <c r="L3343" s="1" t="s">
        <v>19</v>
      </c>
      <c r="M3343" s="1" t="s">
        <v>19</v>
      </c>
      <c r="N3343">
        <v>107</v>
      </c>
      <c r="O3343" s="4">
        <v>3.2986111111111111E-3</v>
      </c>
      <c r="P3343">
        <v>5</v>
      </c>
    </row>
    <row r="3344" spans="1:16" x14ac:dyDescent="0.3">
      <c r="A3344">
        <v>3343</v>
      </c>
      <c r="B3344" s="1" t="s">
        <v>15</v>
      </c>
      <c r="C3344" s="2">
        <v>44255</v>
      </c>
      <c r="D3344">
        <v>2</v>
      </c>
      <c r="E3344" s="1" t="s">
        <v>38</v>
      </c>
      <c r="F3344">
        <v>5</v>
      </c>
      <c r="G3344">
        <v>28</v>
      </c>
      <c r="H3344" s="1" t="s">
        <v>33</v>
      </c>
      <c r="I3344" s="3">
        <v>0.45900462962962962</v>
      </c>
      <c r="J3344">
        <v>11</v>
      </c>
      <c r="K3344" s="1" t="s">
        <v>26</v>
      </c>
      <c r="L3344" s="1" t="s">
        <v>19</v>
      </c>
      <c r="M3344" s="1" t="s">
        <v>19</v>
      </c>
      <c r="N3344">
        <v>106</v>
      </c>
      <c r="O3344" s="4">
        <v>3.3564814814814816E-3</v>
      </c>
      <c r="P3344">
        <v>1</v>
      </c>
    </row>
    <row r="3345" spans="1:16" x14ac:dyDescent="0.3">
      <c r="A3345">
        <v>3344</v>
      </c>
      <c r="B3345" s="1" t="s">
        <v>27</v>
      </c>
      <c r="C3345" s="2">
        <v>44255</v>
      </c>
      <c r="D3345">
        <v>2</v>
      </c>
      <c r="E3345" s="1" t="s">
        <v>38</v>
      </c>
      <c r="F3345">
        <v>5</v>
      </c>
      <c r="G3345">
        <v>28</v>
      </c>
      <c r="H3345" s="1" t="s">
        <v>33</v>
      </c>
      <c r="I3345" s="3">
        <v>0.45900462962962962</v>
      </c>
      <c r="J3345">
        <v>11</v>
      </c>
      <c r="K3345" s="1" t="s">
        <v>18</v>
      </c>
      <c r="L3345" s="1" t="s">
        <v>19</v>
      </c>
      <c r="M3345" s="1" t="s">
        <v>19</v>
      </c>
      <c r="N3345">
        <v>114</v>
      </c>
      <c r="O3345" s="4">
        <v>2.3032407407407407E-3</v>
      </c>
      <c r="P3345">
        <v>5</v>
      </c>
    </row>
    <row r="3346" spans="1:16" x14ac:dyDescent="0.3">
      <c r="A3346">
        <v>3345</v>
      </c>
      <c r="B3346" s="1" t="s">
        <v>15</v>
      </c>
      <c r="C3346" s="2">
        <v>44255</v>
      </c>
      <c r="D3346">
        <v>2</v>
      </c>
      <c r="E3346" s="1" t="s">
        <v>38</v>
      </c>
      <c r="F3346">
        <v>5</v>
      </c>
      <c r="G3346">
        <v>28</v>
      </c>
      <c r="H3346" s="1" t="s">
        <v>33</v>
      </c>
      <c r="I3346" s="3">
        <v>0.4670023148148148</v>
      </c>
      <c r="J3346">
        <v>11</v>
      </c>
      <c r="K3346" s="1" t="s">
        <v>25</v>
      </c>
      <c r="L3346" s="1" t="s">
        <v>19</v>
      </c>
      <c r="M3346" s="1" t="s">
        <v>22</v>
      </c>
      <c r="N3346">
        <v>62</v>
      </c>
      <c r="O3346" s="4">
        <v>1.5393518518518519E-3</v>
      </c>
      <c r="P3346">
        <v>5</v>
      </c>
    </row>
    <row r="3347" spans="1:16" x14ac:dyDescent="0.3">
      <c r="A3347">
        <v>3346</v>
      </c>
      <c r="B3347" s="1" t="s">
        <v>31</v>
      </c>
      <c r="C3347" s="2">
        <v>44255</v>
      </c>
      <c r="D3347">
        <v>2</v>
      </c>
      <c r="E3347" s="1" t="s">
        <v>38</v>
      </c>
      <c r="F3347">
        <v>5</v>
      </c>
      <c r="G3347">
        <v>28</v>
      </c>
      <c r="H3347" s="1" t="s">
        <v>33</v>
      </c>
      <c r="I3347" s="3">
        <v>0.4670023148148148</v>
      </c>
      <c r="J3347">
        <v>11</v>
      </c>
      <c r="K3347" s="1" t="s">
        <v>25</v>
      </c>
      <c r="L3347" s="1" t="s">
        <v>19</v>
      </c>
      <c r="M3347" s="1" t="s">
        <v>19</v>
      </c>
      <c r="N3347">
        <v>37</v>
      </c>
      <c r="O3347" s="4">
        <v>2.8935185185185184E-3</v>
      </c>
      <c r="P3347">
        <v>5</v>
      </c>
    </row>
    <row r="3348" spans="1:16" x14ac:dyDescent="0.3">
      <c r="A3348">
        <v>3347</v>
      </c>
      <c r="B3348" s="1" t="s">
        <v>20</v>
      </c>
      <c r="C3348" s="2">
        <v>44255</v>
      </c>
      <c r="D3348">
        <v>2</v>
      </c>
      <c r="E3348" s="1" t="s">
        <v>38</v>
      </c>
      <c r="F3348">
        <v>5</v>
      </c>
      <c r="G3348">
        <v>28</v>
      </c>
      <c r="H3348" s="1" t="s">
        <v>33</v>
      </c>
      <c r="I3348" s="3">
        <v>0.47700231481481481</v>
      </c>
      <c r="J3348">
        <v>11</v>
      </c>
      <c r="K3348" s="1" t="s">
        <v>18</v>
      </c>
      <c r="L3348" s="1" t="s">
        <v>19</v>
      </c>
      <c r="M3348" s="1" t="s">
        <v>22</v>
      </c>
      <c r="N3348">
        <v>116</v>
      </c>
      <c r="O3348" s="4">
        <v>4.178240740740741E-3</v>
      </c>
      <c r="P3348">
        <v>4</v>
      </c>
    </row>
    <row r="3349" spans="1:16" x14ac:dyDescent="0.3">
      <c r="A3349">
        <v>3348</v>
      </c>
      <c r="B3349" s="1" t="s">
        <v>20</v>
      </c>
      <c r="C3349" s="2">
        <v>44255</v>
      </c>
      <c r="D3349">
        <v>2</v>
      </c>
      <c r="E3349" s="1" t="s">
        <v>38</v>
      </c>
      <c r="F3349">
        <v>5</v>
      </c>
      <c r="G3349">
        <v>28</v>
      </c>
      <c r="H3349" s="1" t="s">
        <v>33</v>
      </c>
      <c r="I3349" s="3">
        <v>0.47700231481481481</v>
      </c>
      <c r="J3349">
        <v>11</v>
      </c>
      <c r="K3349" s="1" t="s">
        <v>25</v>
      </c>
      <c r="L3349" s="1" t="s">
        <v>19</v>
      </c>
      <c r="M3349" s="1" t="s">
        <v>19</v>
      </c>
      <c r="N3349">
        <v>89</v>
      </c>
      <c r="O3349" s="4">
        <v>1.5393518518518519E-3</v>
      </c>
      <c r="P3349">
        <v>4</v>
      </c>
    </row>
    <row r="3350" spans="1:16" x14ac:dyDescent="0.3">
      <c r="A3350">
        <v>3349</v>
      </c>
      <c r="B3350" s="1" t="s">
        <v>27</v>
      </c>
      <c r="C3350" s="2">
        <v>44255</v>
      </c>
      <c r="D3350">
        <v>2</v>
      </c>
      <c r="E3350" s="1" t="s">
        <v>38</v>
      </c>
      <c r="F3350">
        <v>5</v>
      </c>
      <c r="G3350">
        <v>28</v>
      </c>
      <c r="H3350" s="1" t="s">
        <v>33</v>
      </c>
      <c r="I3350" s="3">
        <v>0.48200231481481481</v>
      </c>
      <c r="J3350">
        <v>11</v>
      </c>
      <c r="K3350" s="1" t="s">
        <v>18</v>
      </c>
      <c r="L3350" s="1" t="s">
        <v>19</v>
      </c>
      <c r="M3350" s="1" t="s">
        <v>19</v>
      </c>
      <c r="N3350">
        <v>37</v>
      </c>
      <c r="O3350" s="4">
        <v>3.2986111111111111E-3</v>
      </c>
      <c r="P3350">
        <v>4</v>
      </c>
    </row>
    <row r="3351" spans="1:16" x14ac:dyDescent="0.3">
      <c r="A3351">
        <v>3350</v>
      </c>
      <c r="B3351" s="1" t="s">
        <v>27</v>
      </c>
      <c r="C3351" s="2">
        <v>44255</v>
      </c>
      <c r="D3351">
        <v>2</v>
      </c>
      <c r="E3351" s="1" t="s">
        <v>38</v>
      </c>
      <c r="F3351">
        <v>5</v>
      </c>
      <c r="G3351">
        <v>28</v>
      </c>
      <c r="H3351" s="1" t="s">
        <v>33</v>
      </c>
      <c r="I3351" s="3">
        <v>0.48200231481481481</v>
      </c>
      <c r="J3351">
        <v>11</v>
      </c>
      <c r="K3351" s="1" t="s">
        <v>18</v>
      </c>
      <c r="L3351" s="1" t="s">
        <v>19</v>
      </c>
      <c r="M3351" s="1" t="s">
        <v>19</v>
      </c>
      <c r="N3351">
        <v>120</v>
      </c>
      <c r="O3351" s="4">
        <v>3.8078703703703703E-3</v>
      </c>
      <c r="P3351">
        <v>3</v>
      </c>
    </row>
    <row r="3352" spans="1:16" x14ac:dyDescent="0.3">
      <c r="A3352">
        <v>3351</v>
      </c>
      <c r="B3352" s="1" t="s">
        <v>31</v>
      </c>
      <c r="C3352" s="2">
        <v>44255</v>
      </c>
      <c r="D3352">
        <v>2</v>
      </c>
      <c r="E3352" s="1" t="s">
        <v>38</v>
      </c>
      <c r="F3352">
        <v>5</v>
      </c>
      <c r="G3352">
        <v>28</v>
      </c>
      <c r="H3352" s="1" t="s">
        <v>33</v>
      </c>
      <c r="I3352" s="3">
        <v>0.48200231481481481</v>
      </c>
      <c r="J3352">
        <v>11</v>
      </c>
      <c r="K3352" s="1" t="s">
        <v>18</v>
      </c>
      <c r="L3352" s="1" t="s">
        <v>19</v>
      </c>
      <c r="M3352" s="1" t="s">
        <v>19</v>
      </c>
      <c r="N3352">
        <v>46</v>
      </c>
      <c r="O3352" s="4">
        <v>3.9699074074074072E-3</v>
      </c>
      <c r="P3352">
        <v>1</v>
      </c>
    </row>
    <row r="3353" spans="1:16" x14ac:dyDescent="0.3">
      <c r="A3353">
        <v>3352</v>
      </c>
      <c r="B3353" s="1" t="s">
        <v>20</v>
      </c>
      <c r="C3353" s="2">
        <v>44255</v>
      </c>
      <c r="D3353">
        <v>2</v>
      </c>
      <c r="E3353" s="1" t="s">
        <v>38</v>
      </c>
      <c r="F3353">
        <v>5</v>
      </c>
      <c r="G3353">
        <v>28</v>
      </c>
      <c r="H3353" s="1" t="s">
        <v>33</v>
      </c>
      <c r="I3353" s="3">
        <v>0.48200231481481481</v>
      </c>
      <c r="J3353">
        <v>11</v>
      </c>
      <c r="K3353" s="1" t="s">
        <v>28</v>
      </c>
      <c r="L3353" s="1" t="s">
        <v>19</v>
      </c>
      <c r="M3353" s="1" t="s">
        <v>19</v>
      </c>
      <c r="N3353">
        <v>70</v>
      </c>
      <c r="O3353" s="4">
        <v>6.9444444444444447E-4</v>
      </c>
      <c r="P3353">
        <v>4</v>
      </c>
    </row>
    <row r="3354" spans="1:16" x14ac:dyDescent="0.3">
      <c r="A3354">
        <v>3353</v>
      </c>
      <c r="B3354" s="1" t="s">
        <v>15</v>
      </c>
      <c r="C3354" s="2">
        <v>44255</v>
      </c>
      <c r="D3354">
        <v>2</v>
      </c>
      <c r="E3354" s="1" t="s">
        <v>38</v>
      </c>
      <c r="F3354">
        <v>5</v>
      </c>
      <c r="G3354">
        <v>28</v>
      </c>
      <c r="H3354" s="1" t="s">
        <v>33</v>
      </c>
      <c r="I3354" s="3">
        <v>0.48799768518518516</v>
      </c>
      <c r="J3354">
        <v>11</v>
      </c>
      <c r="K3354" s="1" t="s">
        <v>21</v>
      </c>
      <c r="L3354" s="1" t="s">
        <v>19</v>
      </c>
      <c r="M3354" s="1" t="s">
        <v>19</v>
      </c>
      <c r="N3354">
        <v>21</v>
      </c>
      <c r="O3354" s="4">
        <v>1.5393518518518519E-3</v>
      </c>
      <c r="P3354">
        <v>4</v>
      </c>
    </row>
    <row r="3355" spans="1:16" x14ac:dyDescent="0.3">
      <c r="A3355">
        <v>3354</v>
      </c>
      <c r="B3355" s="1" t="s">
        <v>29</v>
      </c>
      <c r="C3355" s="2">
        <v>44255</v>
      </c>
      <c r="D3355">
        <v>2</v>
      </c>
      <c r="E3355" s="1" t="s">
        <v>38</v>
      </c>
      <c r="F3355">
        <v>5</v>
      </c>
      <c r="G3355">
        <v>28</v>
      </c>
      <c r="H3355" s="1" t="s">
        <v>33</v>
      </c>
      <c r="I3355" s="3">
        <v>0.48799768518518516</v>
      </c>
      <c r="J3355">
        <v>11</v>
      </c>
      <c r="K3355" s="1" t="s">
        <v>26</v>
      </c>
      <c r="L3355" s="1" t="s">
        <v>19</v>
      </c>
      <c r="M3355" s="1" t="s">
        <v>19</v>
      </c>
      <c r="N3355">
        <v>86</v>
      </c>
      <c r="O3355" s="4">
        <v>5.9027777777777778E-4</v>
      </c>
      <c r="P3355">
        <v>4</v>
      </c>
    </row>
    <row r="3356" spans="1:16" x14ac:dyDescent="0.3">
      <c r="A3356">
        <v>3355</v>
      </c>
      <c r="B3356" s="1" t="s">
        <v>20</v>
      </c>
      <c r="C3356" s="2">
        <v>44255</v>
      </c>
      <c r="D3356">
        <v>2</v>
      </c>
      <c r="E3356" s="1" t="s">
        <v>38</v>
      </c>
      <c r="F3356">
        <v>5</v>
      </c>
      <c r="G3356">
        <v>28</v>
      </c>
      <c r="H3356" s="1" t="s">
        <v>33</v>
      </c>
      <c r="I3356" s="3">
        <v>0.52799768518518519</v>
      </c>
      <c r="J3356">
        <v>12</v>
      </c>
      <c r="K3356" s="1" t="s">
        <v>28</v>
      </c>
      <c r="L3356" s="1" t="s">
        <v>19</v>
      </c>
      <c r="M3356" s="1" t="s">
        <v>22</v>
      </c>
      <c r="N3356">
        <v>54</v>
      </c>
      <c r="O3356" s="4">
        <v>3.8194444444444443E-3</v>
      </c>
      <c r="P3356">
        <v>2</v>
      </c>
    </row>
    <row r="3357" spans="1:16" x14ac:dyDescent="0.3">
      <c r="A3357">
        <v>3356</v>
      </c>
      <c r="B3357" s="1" t="s">
        <v>30</v>
      </c>
      <c r="C3357" s="2">
        <v>44255</v>
      </c>
      <c r="D3357">
        <v>2</v>
      </c>
      <c r="E3357" s="1" t="s">
        <v>38</v>
      </c>
      <c r="F3357">
        <v>5</v>
      </c>
      <c r="G3357">
        <v>28</v>
      </c>
      <c r="H3357" s="1" t="s">
        <v>33</v>
      </c>
      <c r="I3357" s="3">
        <v>0.52799768518518519</v>
      </c>
      <c r="J3357">
        <v>12</v>
      </c>
      <c r="K3357" s="1" t="s">
        <v>26</v>
      </c>
      <c r="L3357" s="1" t="s">
        <v>19</v>
      </c>
      <c r="M3357" s="1" t="s">
        <v>19</v>
      </c>
      <c r="N3357">
        <v>117</v>
      </c>
      <c r="O3357" s="4">
        <v>3.9236111111111112E-3</v>
      </c>
      <c r="P3357">
        <v>4</v>
      </c>
    </row>
    <row r="3358" spans="1:16" x14ac:dyDescent="0.3">
      <c r="A3358">
        <v>3357</v>
      </c>
      <c r="B3358" s="1" t="s">
        <v>24</v>
      </c>
      <c r="C3358" s="2">
        <v>44255</v>
      </c>
      <c r="D3358">
        <v>2</v>
      </c>
      <c r="E3358" s="1" t="s">
        <v>38</v>
      </c>
      <c r="F3358">
        <v>5</v>
      </c>
      <c r="G3358">
        <v>28</v>
      </c>
      <c r="H3358" s="1" t="s">
        <v>33</v>
      </c>
      <c r="I3358" s="3">
        <v>0.52799768518518519</v>
      </c>
      <c r="J3358">
        <v>12</v>
      </c>
      <c r="K3358" s="1" t="s">
        <v>26</v>
      </c>
      <c r="L3358" s="1" t="s">
        <v>22</v>
      </c>
      <c r="M3358" s="1" t="s">
        <v>22</v>
      </c>
      <c r="N3358"/>
      <c r="O3358" s="4"/>
    </row>
    <row r="3359" spans="1:16" x14ac:dyDescent="0.3">
      <c r="A3359">
        <v>3358</v>
      </c>
      <c r="B3359" s="1" t="s">
        <v>20</v>
      </c>
      <c r="C3359" s="2">
        <v>44255</v>
      </c>
      <c r="D3359">
        <v>2</v>
      </c>
      <c r="E3359" s="1" t="s">
        <v>38</v>
      </c>
      <c r="F3359">
        <v>5</v>
      </c>
      <c r="G3359">
        <v>28</v>
      </c>
      <c r="H3359" s="1" t="s">
        <v>33</v>
      </c>
      <c r="I3359" s="3">
        <v>0.52799768518518519</v>
      </c>
      <c r="J3359">
        <v>12</v>
      </c>
      <c r="K3359" s="1" t="s">
        <v>28</v>
      </c>
      <c r="L3359" s="1" t="s">
        <v>19</v>
      </c>
      <c r="M3359" s="1" t="s">
        <v>19</v>
      </c>
      <c r="N3359">
        <v>101</v>
      </c>
      <c r="O3359" s="4">
        <v>3.5416666666666665E-3</v>
      </c>
      <c r="P3359">
        <v>1</v>
      </c>
    </row>
    <row r="3360" spans="1:16" x14ac:dyDescent="0.3">
      <c r="A3360">
        <v>3359</v>
      </c>
      <c r="B3360" s="1" t="s">
        <v>30</v>
      </c>
      <c r="C3360" s="2">
        <v>44255</v>
      </c>
      <c r="D3360">
        <v>2</v>
      </c>
      <c r="E3360" s="1" t="s">
        <v>38</v>
      </c>
      <c r="F3360">
        <v>5</v>
      </c>
      <c r="G3360">
        <v>28</v>
      </c>
      <c r="H3360" s="1" t="s">
        <v>33</v>
      </c>
      <c r="I3360" s="3">
        <v>0.54799768518518521</v>
      </c>
      <c r="J3360">
        <v>13</v>
      </c>
      <c r="K3360" s="1" t="s">
        <v>25</v>
      </c>
      <c r="L3360" s="1" t="s">
        <v>19</v>
      </c>
      <c r="M3360" s="1" t="s">
        <v>19</v>
      </c>
      <c r="N3360">
        <v>52</v>
      </c>
      <c r="O3360" s="4">
        <v>1.238425925925926E-3</v>
      </c>
      <c r="P3360">
        <v>2</v>
      </c>
    </row>
    <row r="3361" spans="1:16" x14ac:dyDescent="0.3">
      <c r="A3361">
        <v>3360</v>
      </c>
      <c r="B3361" s="1" t="s">
        <v>31</v>
      </c>
      <c r="C3361" s="2">
        <v>44255</v>
      </c>
      <c r="D3361">
        <v>2</v>
      </c>
      <c r="E3361" s="1" t="s">
        <v>38</v>
      </c>
      <c r="F3361">
        <v>5</v>
      </c>
      <c r="G3361">
        <v>28</v>
      </c>
      <c r="H3361" s="1" t="s">
        <v>33</v>
      </c>
      <c r="I3361" s="3">
        <v>0.54799768518518521</v>
      </c>
      <c r="J3361">
        <v>13</v>
      </c>
      <c r="K3361" s="1" t="s">
        <v>21</v>
      </c>
      <c r="L3361" s="1" t="s">
        <v>19</v>
      </c>
      <c r="M3361" s="1" t="s">
        <v>19</v>
      </c>
      <c r="N3361">
        <v>65</v>
      </c>
      <c r="O3361" s="4">
        <v>1.5625000000000001E-3</v>
      </c>
      <c r="P3361">
        <v>5</v>
      </c>
    </row>
    <row r="3362" spans="1:16" x14ac:dyDescent="0.3">
      <c r="A3362">
        <v>3361</v>
      </c>
      <c r="B3362" s="1" t="s">
        <v>24</v>
      </c>
      <c r="C3362" s="2">
        <v>44255</v>
      </c>
      <c r="D3362">
        <v>2</v>
      </c>
      <c r="E3362" s="1" t="s">
        <v>38</v>
      </c>
      <c r="F3362">
        <v>5</v>
      </c>
      <c r="G3362">
        <v>28</v>
      </c>
      <c r="H3362" s="1" t="s">
        <v>33</v>
      </c>
      <c r="I3362" s="3">
        <v>0.55200231481481477</v>
      </c>
      <c r="J3362">
        <v>13</v>
      </c>
      <c r="K3362" s="1" t="s">
        <v>25</v>
      </c>
      <c r="L3362" s="1" t="s">
        <v>19</v>
      </c>
      <c r="M3362" s="1" t="s">
        <v>19</v>
      </c>
      <c r="N3362">
        <v>84</v>
      </c>
      <c r="O3362" s="4">
        <v>3.5763888888888889E-3</v>
      </c>
      <c r="P3362">
        <v>5</v>
      </c>
    </row>
    <row r="3363" spans="1:16" x14ac:dyDescent="0.3">
      <c r="A3363">
        <v>3362</v>
      </c>
      <c r="B3363" s="1" t="s">
        <v>29</v>
      </c>
      <c r="C3363" s="2">
        <v>44255</v>
      </c>
      <c r="D3363">
        <v>2</v>
      </c>
      <c r="E3363" s="1" t="s">
        <v>38</v>
      </c>
      <c r="F3363">
        <v>5</v>
      </c>
      <c r="G3363">
        <v>28</v>
      </c>
      <c r="H3363" s="1" t="s">
        <v>33</v>
      </c>
      <c r="I3363" s="3">
        <v>0.55200231481481477</v>
      </c>
      <c r="J3363">
        <v>13</v>
      </c>
      <c r="K3363" s="1" t="s">
        <v>21</v>
      </c>
      <c r="L3363" s="1" t="s">
        <v>19</v>
      </c>
      <c r="M3363" s="1" t="s">
        <v>22</v>
      </c>
      <c r="N3363">
        <v>115</v>
      </c>
      <c r="O3363" s="4">
        <v>4.5138888888888885E-3</v>
      </c>
      <c r="P3363">
        <v>2</v>
      </c>
    </row>
    <row r="3364" spans="1:16" x14ac:dyDescent="0.3">
      <c r="A3364">
        <v>3363</v>
      </c>
      <c r="B3364" s="1" t="s">
        <v>20</v>
      </c>
      <c r="C3364" s="2">
        <v>44255</v>
      </c>
      <c r="D3364">
        <v>2</v>
      </c>
      <c r="E3364" s="1" t="s">
        <v>38</v>
      </c>
      <c r="F3364">
        <v>5</v>
      </c>
      <c r="G3364">
        <v>28</v>
      </c>
      <c r="H3364" s="1" t="s">
        <v>33</v>
      </c>
      <c r="I3364" s="3">
        <v>0.55599537037037039</v>
      </c>
      <c r="J3364">
        <v>13</v>
      </c>
      <c r="K3364" s="1" t="s">
        <v>18</v>
      </c>
      <c r="L3364" s="1" t="s">
        <v>22</v>
      </c>
      <c r="M3364" s="1" t="s">
        <v>22</v>
      </c>
      <c r="N3364"/>
      <c r="O3364" s="4"/>
    </row>
    <row r="3365" spans="1:16" x14ac:dyDescent="0.3">
      <c r="A3365">
        <v>3364</v>
      </c>
      <c r="B3365" s="1" t="s">
        <v>15</v>
      </c>
      <c r="C3365" s="2">
        <v>44255</v>
      </c>
      <c r="D3365">
        <v>2</v>
      </c>
      <c r="E3365" s="1" t="s">
        <v>38</v>
      </c>
      <c r="F3365">
        <v>5</v>
      </c>
      <c r="G3365">
        <v>28</v>
      </c>
      <c r="H3365" s="1" t="s">
        <v>33</v>
      </c>
      <c r="I3365" s="3">
        <v>0.55599537037037039</v>
      </c>
      <c r="J3365">
        <v>13</v>
      </c>
      <c r="K3365" s="1" t="s">
        <v>26</v>
      </c>
      <c r="L3365" s="1" t="s">
        <v>19</v>
      </c>
      <c r="M3365" s="1" t="s">
        <v>19</v>
      </c>
      <c r="N3365">
        <v>22</v>
      </c>
      <c r="O3365" s="4">
        <v>2.3842592592592591E-3</v>
      </c>
      <c r="P3365">
        <v>4</v>
      </c>
    </row>
    <row r="3366" spans="1:16" x14ac:dyDescent="0.3">
      <c r="A3366">
        <v>3365</v>
      </c>
      <c r="B3366" s="1" t="s">
        <v>24</v>
      </c>
      <c r="C3366" s="2">
        <v>44255</v>
      </c>
      <c r="D3366">
        <v>2</v>
      </c>
      <c r="E3366" s="1" t="s">
        <v>38</v>
      </c>
      <c r="F3366">
        <v>5</v>
      </c>
      <c r="G3366">
        <v>28</v>
      </c>
      <c r="H3366" s="1" t="s">
        <v>33</v>
      </c>
      <c r="I3366" s="3">
        <v>0.55799768518518522</v>
      </c>
      <c r="J3366">
        <v>13</v>
      </c>
      <c r="K3366" s="1" t="s">
        <v>26</v>
      </c>
      <c r="L3366" s="1" t="s">
        <v>19</v>
      </c>
      <c r="M3366" s="1" t="s">
        <v>19</v>
      </c>
      <c r="N3366">
        <v>45</v>
      </c>
      <c r="O3366" s="4">
        <v>4.861111111111111E-4</v>
      </c>
      <c r="P3366">
        <v>4</v>
      </c>
    </row>
    <row r="3367" spans="1:16" x14ac:dyDescent="0.3">
      <c r="A3367">
        <v>3366</v>
      </c>
      <c r="B3367" s="1" t="s">
        <v>27</v>
      </c>
      <c r="C3367" s="2">
        <v>44255</v>
      </c>
      <c r="D3367">
        <v>2</v>
      </c>
      <c r="E3367" s="1" t="s">
        <v>38</v>
      </c>
      <c r="F3367">
        <v>5</v>
      </c>
      <c r="G3367">
        <v>28</v>
      </c>
      <c r="H3367" s="1" t="s">
        <v>33</v>
      </c>
      <c r="I3367" s="3">
        <v>0.55799768518518522</v>
      </c>
      <c r="J3367">
        <v>13</v>
      </c>
      <c r="K3367" s="1" t="s">
        <v>26</v>
      </c>
      <c r="L3367" s="1" t="s">
        <v>22</v>
      </c>
      <c r="M3367" s="1" t="s">
        <v>22</v>
      </c>
      <c r="N3367"/>
      <c r="O3367" s="4"/>
    </row>
    <row r="3368" spans="1:16" x14ac:dyDescent="0.3">
      <c r="A3368">
        <v>3367</v>
      </c>
      <c r="B3368" s="1" t="s">
        <v>15</v>
      </c>
      <c r="C3368" s="2">
        <v>44255</v>
      </c>
      <c r="D3368">
        <v>2</v>
      </c>
      <c r="E3368" s="1" t="s">
        <v>38</v>
      </c>
      <c r="F3368">
        <v>5</v>
      </c>
      <c r="G3368">
        <v>28</v>
      </c>
      <c r="H3368" s="1" t="s">
        <v>33</v>
      </c>
      <c r="I3368" s="3">
        <v>0.56999999999999995</v>
      </c>
      <c r="J3368">
        <v>13</v>
      </c>
      <c r="K3368" s="1" t="s">
        <v>18</v>
      </c>
      <c r="L3368" s="1" t="s">
        <v>22</v>
      </c>
      <c r="M3368" s="1" t="s">
        <v>22</v>
      </c>
      <c r="N3368"/>
      <c r="O3368" s="4"/>
    </row>
    <row r="3369" spans="1:16" x14ac:dyDescent="0.3">
      <c r="A3369">
        <v>3368</v>
      </c>
      <c r="B3369" s="1" t="s">
        <v>24</v>
      </c>
      <c r="C3369" s="2">
        <v>44255</v>
      </c>
      <c r="D3369">
        <v>2</v>
      </c>
      <c r="E3369" s="1" t="s">
        <v>38</v>
      </c>
      <c r="F3369">
        <v>5</v>
      </c>
      <c r="G3369">
        <v>28</v>
      </c>
      <c r="H3369" s="1" t="s">
        <v>33</v>
      </c>
      <c r="I3369" s="3">
        <v>0.56999999999999995</v>
      </c>
      <c r="J3369">
        <v>13</v>
      </c>
      <c r="K3369" s="1" t="s">
        <v>18</v>
      </c>
      <c r="L3369" s="1" t="s">
        <v>19</v>
      </c>
      <c r="M3369" s="1" t="s">
        <v>19</v>
      </c>
      <c r="N3369">
        <v>23</v>
      </c>
      <c r="O3369" s="4">
        <v>3.449074074074074E-3</v>
      </c>
      <c r="P3369">
        <v>5</v>
      </c>
    </row>
    <row r="3370" spans="1:16" x14ac:dyDescent="0.3">
      <c r="A3370">
        <v>3369</v>
      </c>
      <c r="B3370" s="1" t="s">
        <v>24</v>
      </c>
      <c r="C3370" s="2">
        <v>44255</v>
      </c>
      <c r="D3370">
        <v>2</v>
      </c>
      <c r="E3370" s="1" t="s">
        <v>38</v>
      </c>
      <c r="F3370">
        <v>5</v>
      </c>
      <c r="G3370">
        <v>28</v>
      </c>
      <c r="H3370" s="1" t="s">
        <v>33</v>
      </c>
      <c r="I3370" s="3">
        <v>0.58599537037037042</v>
      </c>
      <c r="J3370">
        <v>14</v>
      </c>
      <c r="K3370" s="1" t="s">
        <v>21</v>
      </c>
      <c r="L3370" s="1" t="s">
        <v>19</v>
      </c>
      <c r="M3370" s="1" t="s">
        <v>19</v>
      </c>
      <c r="N3370">
        <v>45</v>
      </c>
      <c r="O3370" s="4">
        <v>1.724537037037037E-3</v>
      </c>
      <c r="P3370">
        <v>3</v>
      </c>
    </row>
    <row r="3371" spans="1:16" x14ac:dyDescent="0.3">
      <c r="A3371">
        <v>3370</v>
      </c>
      <c r="B3371" s="1" t="s">
        <v>27</v>
      </c>
      <c r="C3371" s="2">
        <v>44255</v>
      </c>
      <c r="D3371">
        <v>2</v>
      </c>
      <c r="E3371" s="1" t="s">
        <v>38</v>
      </c>
      <c r="F3371">
        <v>5</v>
      </c>
      <c r="G3371">
        <v>28</v>
      </c>
      <c r="H3371" s="1" t="s">
        <v>33</v>
      </c>
      <c r="I3371" s="3">
        <v>0.58599537037037042</v>
      </c>
      <c r="J3371">
        <v>14</v>
      </c>
      <c r="K3371" s="1" t="s">
        <v>18</v>
      </c>
      <c r="L3371" s="1" t="s">
        <v>22</v>
      </c>
      <c r="M3371" s="1" t="s">
        <v>22</v>
      </c>
      <c r="N3371"/>
      <c r="O3371" s="4"/>
    </row>
    <row r="3372" spans="1:16" x14ac:dyDescent="0.3">
      <c r="A3372">
        <v>3371</v>
      </c>
      <c r="B3372" s="1" t="s">
        <v>15</v>
      </c>
      <c r="C3372" s="2">
        <v>44255</v>
      </c>
      <c r="D3372">
        <v>2</v>
      </c>
      <c r="E3372" s="1" t="s">
        <v>38</v>
      </c>
      <c r="F3372">
        <v>5</v>
      </c>
      <c r="G3372">
        <v>28</v>
      </c>
      <c r="H3372" s="1" t="s">
        <v>33</v>
      </c>
      <c r="I3372" s="3">
        <v>0.61700231481481482</v>
      </c>
      <c r="J3372">
        <v>14</v>
      </c>
      <c r="K3372" s="1" t="s">
        <v>18</v>
      </c>
      <c r="L3372" s="1" t="s">
        <v>19</v>
      </c>
      <c r="M3372" s="1" t="s">
        <v>19</v>
      </c>
      <c r="N3372">
        <v>53</v>
      </c>
      <c r="O3372" s="4">
        <v>5.4398148148148144E-4</v>
      </c>
      <c r="P3372">
        <v>4</v>
      </c>
    </row>
    <row r="3373" spans="1:16" x14ac:dyDescent="0.3">
      <c r="A3373">
        <v>3372</v>
      </c>
      <c r="B3373" s="1" t="s">
        <v>24</v>
      </c>
      <c r="C3373" s="2">
        <v>44255</v>
      </c>
      <c r="D3373">
        <v>2</v>
      </c>
      <c r="E3373" s="1" t="s">
        <v>38</v>
      </c>
      <c r="F3373">
        <v>5</v>
      </c>
      <c r="G3373">
        <v>28</v>
      </c>
      <c r="H3373" s="1" t="s">
        <v>33</v>
      </c>
      <c r="I3373" s="3">
        <v>0.61700231481481482</v>
      </c>
      <c r="J3373">
        <v>14</v>
      </c>
      <c r="K3373" s="1" t="s">
        <v>18</v>
      </c>
      <c r="L3373" s="1" t="s">
        <v>19</v>
      </c>
      <c r="M3373" s="1" t="s">
        <v>19</v>
      </c>
      <c r="N3373">
        <v>76</v>
      </c>
      <c r="O3373" s="4">
        <v>3.5300925925925925E-3</v>
      </c>
      <c r="P3373">
        <v>4</v>
      </c>
    </row>
    <row r="3374" spans="1:16" x14ac:dyDescent="0.3">
      <c r="A3374">
        <v>3373</v>
      </c>
      <c r="B3374" s="1" t="s">
        <v>15</v>
      </c>
      <c r="C3374" s="2">
        <v>44255</v>
      </c>
      <c r="D3374">
        <v>2</v>
      </c>
      <c r="E3374" s="1" t="s">
        <v>38</v>
      </c>
      <c r="F3374">
        <v>5</v>
      </c>
      <c r="G3374">
        <v>28</v>
      </c>
      <c r="H3374" s="1" t="s">
        <v>33</v>
      </c>
      <c r="I3374" s="3">
        <v>0.62</v>
      </c>
      <c r="J3374">
        <v>14</v>
      </c>
      <c r="K3374" s="1" t="s">
        <v>26</v>
      </c>
      <c r="L3374" s="1" t="s">
        <v>19</v>
      </c>
      <c r="M3374" s="1" t="s">
        <v>19</v>
      </c>
      <c r="N3374">
        <v>62</v>
      </c>
      <c r="O3374" s="4">
        <v>2.0601851851851853E-3</v>
      </c>
      <c r="P3374">
        <v>3</v>
      </c>
    </row>
    <row r="3375" spans="1:16" x14ac:dyDescent="0.3">
      <c r="A3375">
        <v>3374</v>
      </c>
      <c r="B3375" s="1" t="s">
        <v>30</v>
      </c>
      <c r="C3375" s="2">
        <v>44255</v>
      </c>
      <c r="D3375">
        <v>2</v>
      </c>
      <c r="E3375" s="1" t="s">
        <v>38</v>
      </c>
      <c r="F3375">
        <v>5</v>
      </c>
      <c r="G3375">
        <v>28</v>
      </c>
      <c r="H3375" s="1" t="s">
        <v>33</v>
      </c>
      <c r="I3375" s="3">
        <v>0.62</v>
      </c>
      <c r="J3375">
        <v>14</v>
      </c>
      <c r="K3375" s="1" t="s">
        <v>28</v>
      </c>
      <c r="L3375" s="1" t="s">
        <v>19</v>
      </c>
      <c r="M3375" s="1" t="s">
        <v>22</v>
      </c>
      <c r="N3375">
        <v>104</v>
      </c>
      <c r="O3375" s="4">
        <v>1.8634259259259259E-3</v>
      </c>
      <c r="P3375">
        <v>3</v>
      </c>
    </row>
    <row r="3376" spans="1:16" x14ac:dyDescent="0.3">
      <c r="A3376">
        <v>3375</v>
      </c>
      <c r="B3376" s="1" t="s">
        <v>30</v>
      </c>
      <c r="C3376" s="2">
        <v>44255</v>
      </c>
      <c r="D3376">
        <v>2</v>
      </c>
      <c r="E3376" s="1" t="s">
        <v>38</v>
      </c>
      <c r="F3376">
        <v>5</v>
      </c>
      <c r="G3376">
        <v>28</v>
      </c>
      <c r="H3376" s="1" t="s">
        <v>33</v>
      </c>
      <c r="I3376" s="3">
        <v>0.64</v>
      </c>
      <c r="J3376">
        <v>15</v>
      </c>
      <c r="K3376" s="1" t="s">
        <v>26</v>
      </c>
      <c r="L3376" s="1" t="s">
        <v>22</v>
      </c>
      <c r="M3376" s="1" t="s">
        <v>22</v>
      </c>
      <c r="N3376"/>
      <c r="O3376" s="4"/>
    </row>
    <row r="3377" spans="1:16" x14ac:dyDescent="0.3">
      <c r="A3377">
        <v>3376</v>
      </c>
      <c r="B3377" s="1" t="s">
        <v>30</v>
      </c>
      <c r="C3377" s="2">
        <v>44255</v>
      </c>
      <c r="D3377">
        <v>2</v>
      </c>
      <c r="E3377" s="1" t="s">
        <v>38</v>
      </c>
      <c r="F3377">
        <v>5</v>
      </c>
      <c r="G3377">
        <v>28</v>
      </c>
      <c r="H3377" s="1" t="s">
        <v>33</v>
      </c>
      <c r="I3377" s="3">
        <v>0.64</v>
      </c>
      <c r="J3377">
        <v>15</v>
      </c>
      <c r="K3377" s="1" t="s">
        <v>18</v>
      </c>
      <c r="L3377" s="1" t="s">
        <v>19</v>
      </c>
      <c r="M3377" s="1" t="s">
        <v>19</v>
      </c>
      <c r="N3377">
        <v>72</v>
      </c>
      <c r="O3377" s="4">
        <v>4.340277777777778E-3</v>
      </c>
      <c r="P3377">
        <v>1</v>
      </c>
    </row>
    <row r="3378" spans="1:16" x14ac:dyDescent="0.3">
      <c r="A3378">
        <v>3377</v>
      </c>
      <c r="B3378" s="1" t="s">
        <v>29</v>
      </c>
      <c r="C3378" s="2">
        <v>44255</v>
      </c>
      <c r="D3378">
        <v>2</v>
      </c>
      <c r="E3378" s="1" t="s">
        <v>38</v>
      </c>
      <c r="F3378">
        <v>5</v>
      </c>
      <c r="G3378">
        <v>28</v>
      </c>
      <c r="H3378" s="1" t="s">
        <v>33</v>
      </c>
      <c r="I3378" s="3">
        <v>0.64299768518518519</v>
      </c>
      <c r="J3378">
        <v>15</v>
      </c>
      <c r="K3378" s="1" t="s">
        <v>21</v>
      </c>
      <c r="L3378" s="1" t="s">
        <v>22</v>
      </c>
      <c r="M3378" s="1" t="s">
        <v>22</v>
      </c>
      <c r="N3378"/>
      <c r="O3378" s="4"/>
    </row>
    <row r="3379" spans="1:16" x14ac:dyDescent="0.3">
      <c r="A3379">
        <v>3378</v>
      </c>
      <c r="B3379" s="1" t="s">
        <v>24</v>
      </c>
      <c r="C3379" s="2">
        <v>44255</v>
      </c>
      <c r="D3379">
        <v>2</v>
      </c>
      <c r="E3379" s="1" t="s">
        <v>38</v>
      </c>
      <c r="F3379">
        <v>5</v>
      </c>
      <c r="G3379">
        <v>28</v>
      </c>
      <c r="H3379" s="1" t="s">
        <v>33</v>
      </c>
      <c r="I3379" s="3">
        <v>0.64299768518518519</v>
      </c>
      <c r="J3379">
        <v>15</v>
      </c>
      <c r="K3379" s="1" t="s">
        <v>26</v>
      </c>
      <c r="L3379" s="1" t="s">
        <v>19</v>
      </c>
      <c r="M3379" s="1" t="s">
        <v>19</v>
      </c>
      <c r="N3379">
        <v>74</v>
      </c>
      <c r="O3379" s="4">
        <v>4.3981481481481484E-3</v>
      </c>
      <c r="P3379">
        <v>4</v>
      </c>
    </row>
    <row r="3380" spans="1:16" x14ac:dyDescent="0.3">
      <c r="A3380">
        <v>3379</v>
      </c>
      <c r="B3380" s="1" t="s">
        <v>29</v>
      </c>
      <c r="C3380" s="2">
        <v>44255</v>
      </c>
      <c r="D3380">
        <v>2</v>
      </c>
      <c r="E3380" s="1" t="s">
        <v>38</v>
      </c>
      <c r="F3380">
        <v>5</v>
      </c>
      <c r="G3380">
        <v>28</v>
      </c>
      <c r="H3380" s="1" t="s">
        <v>33</v>
      </c>
      <c r="I3380" s="3">
        <v>0.67099537037037038</v>
      </c>
      <c r="J3380">
        <v>16</v>
      </c>
      <c r="K3380" s="1" t="s">
        <v>25</v>
      </c>
      <c r="L3380" s="1" t="s">
        <v>19</v>
      </c>
      <c r="M3380" s="1" t="s">
        <v>19</v>
      </c>
      <c r="N3380">
        <v>64</v>
      </c>
      <c r="O3380" s="4">
        <v>5.6712962962962967E-4</v>
      </c>
      <c r="P3380">
        <v>4</v>
      </c>
    </row>
    <row r="3381" spans="1:16" x14ac:dyDescent="0.3">
      <c r="A3381">
        <v>3380</v>
      </c>
      <c r="B3381" s="1" t="s">
        <v>15</v>
      </c>
      <c r="C3381" s="2">
        <v>44255</v>
      </c>
      <c r="D3381">
        <v>2</v>
      </c>
      <c r="E3381" s="1" t="s">
        <v>38</v>
      </c>
      <c r="F3381">
        <v>5</v>
      </c>
      <c r="G3381">
        <v>28</v>
      </c>
      <c r="H3381" s="1" t="s">
        <v>33</v>
      </c>
      <c r="I3381" s="3">
        <v>0.67099537037037038</v>
      </c>
      <c r="J3381">
        <v>16</v>
      </c>
      <c r="K3381" s="1" t="s">
        <v>28</v>
      </c>
      <c r="L3381" s="1" t="s">
        <v>19</v>
      </c>
      <c r="M3381" s="1" t="s">
        <v>19</v>
      </c>
      <c r="N3381">
        <v>44</v>
      </c>
      <c r="O3381" s="4">
        <v>2.1875000000000002E-3</v>
      </c>
      <c r="P3381">
        <v>4</v>
      </c>
    </row>
    <row r="3382" spans="1:16" x14ac:dyDescent="0.3">
      <c r="A3382">
        <v>3381</v>
      </c>
      <c r="B3382" s="1" t="s">
        <v>23</v>
      </c>
      <c r="C3382" s="2">
        <v>44255</v>
      </c>
      <c r="D3382">
        <v>2</v>
      </c>
      <c r="E3382" s="1" t="s">
        <v>38</v>
      </c>
      <c r="F3382">
        <v>5</v>
      </c>
      <c r="G3382">
        <v>28</v>
      </c>
      <c r="H3382" s="1" t="s">
        <v>33</v>
      </c>
      <c r="I3382" s="3">
        <v>0.67200231481481476</v>
      </c>
      <c r="J3382">
        <v>16</v>
      </c>
      <c r="K3382" s="1" t="s">
        <v>21</v>
      </c>
      <c r="L3382" s="1" t="s">
        <v>19</v>
      </c>
      <c r="M3382" s="1" t="s">
        <v>19</v>
      </c>
      <c r="N3382">
        <v>50</v>
      </c>
      <c r="O3382" s="4">
        <v>3.6111111111111109E-3</v>
      </c>
      <c r="P3382">
        <v>4</v>
      </c>
    </row>
    <row r="3383" spans="1:16" x14ac:dyDescent="0.3">
      <c r="A3383">
        <v>3382</v>
      </c>
      <c r="B3383" s="1" t="s">
        <v>31</v>
      </c>
      <c r="C3383" s="2">
        <v>44255</v>
      </c>
      <c r="D3383">
        <v>2</v>
      </c>
      <c r="E3383" s="1" t="s">
        <v>38</v>
      </c>
      <c r="F3383">
        <v>5</v>
      </c>
      <c r="G3383">
        <v>28</v>
      </c>
      <c r="H3383" s="1" t="s">
        <v>33</v>
      </c>
      <c r="I3383" s="3">
        <v>0.67200231481481476</v>
      </c>
      <c r="J3383">
        <v>16</v>
      </c>
      <c r="K3383" s="1" t="s">
        <v>21</v>
      </c>
      <c r="L3383" s="1" t="s">
        <v>19</v>
      </c>
      <c r="M3383" s="1" t="s">
        <v>19</v>
      </c>
      <c r="N3383">
        <v>73</v>
      </c>
      <c r="O3383" s="4">
        <v>2.7314814814814814E-3</v>
      </c>
      <c r="P3383">
        <v>3</v>
      </c>
    </row>
    <row r="3384" spans="1:16" x14ac:dyDescent="0.3">
      <c r="A3384">
        <v>3383</v>
      </c>
      <c r="B3384" s="1" t="s">
        <v>29</v>
      </c>
      <c r="C3384" s="2">
        <v>44255</v>
      </c>
      <c r="D3384">
        <v>2</v>
      </c>
      <c r="E3384" s="1" t="s">
        <v>38</v>
      </c>
      <c r="F3384">
        <v>5</v>
      </c>
      <c r="G3384">
        <v>28</v>
      </c>
      <c r="H3384" s="1" t="s">
        <v>33</v>
      </c>
      <c r="I3384" s="3">
        <v>0.70200231481481479</v>
      </c>
      <c r="J3384">
        <v>16</v>
      </c>
      <c r="K3384" s="1" t="s">
        <v>21</v>
      </c>
      <c r="L3384" s="1" t="s">
        <v>19</v>
      </c>
      <c r="M3384" s="1" t="s">
        <v>19</v>
      </c>
      <c r="N3384">
        <v>34</v>
      </c>
      <c r="O3384" s="4">
        <v>2.3726851851851851E-3</v>
      </c>
      <c r="P3384">
        <v>1</v>
      </c>
    </row>
    <row r="3385" spans="1:16" x14ac:dyDescent="0.3">
      <c r="A3385">
        <v>3384</v>
      </c>
      <c r="B3385" s="1" t="s">
        <v>31</v>
      </c>
      <c r="C3385" s="2">
        <v>44255</v>
      </c>
      <c r="D3385">
        <v>2</v>
      </c>
      <c r="E3385" s="1" t="s">
        <v>38</v>
      </c>
      <c r="F3385">
        <v>5</v>
      </c>
      <c r="G3385">
        <v>28</v>
      </c>
      <c r="H3385" s="1" t="s">
        <v>33</v>
      </c>
      <c r="I3385" s="3">
        <v>0.70200231481481479</v>
      </c>
      <c r="J3385">
        <v>16</v>
      </c>
      <c r="K3385" s="1" t="s">
        <v>25</v>
      </c>
      <c r="L3385" s="1" t="s">
        <v>19</v>
      </c>
      <c r="M3385" s="1" t="s">
        <v>19</v>
      </c>
      <c r="N3385">
        <v>118</v>
      </c>
      <c r="O3385" s="4">
        <v>4.5254629629629629E-3</v>
      </c>
      <c r="P3385">
        <v>3</v>
      </c>
    </row>
    <row r="3386" spans="1:16" x14ac:dyDescent="0.3">
      <c r="A3386">
        <v>3385</v>
      </c>
      <c r="B3386" s="1" t="s">
        <v>20</v>
      </c>
      <c r="C3386" s="2">
        <v>44255</v>
      </c>
      <c r="D3386">
        <v>2</v>
      </c>
      <c r="E3386" s="1" t="s">
        <v>38</v>
      </c>
      <c r="F3386">
        <v>5</v>
      </c>
      <c r="G3386">
        <v>28</v>
      </c>
      <c r="H3386" s="1" t="s">
        <v>33</v>
      </c>
      <c r="I3386" s="3">
        <v>0.73099537037037032</v>
      </c>
      <c r="J3386">
        <v>17</v>
      </c>
      <c r="K3386" s="1" t="s">
        <v>26</v>
      </c>
      <c r="L3386" s="1" t="s">
        <v>19</v>
      </c>
      <c r="M3386" s="1" t="s">
        <v>19</v>
      </c>
      <c r="N3386">
        <v>44</v>
      </c>
      <c r="O3386" s="4">
        <v>4.7453703703703703E-3</v>
      </c>
      <c r="P3386">
        <v>3</v>
      </c>
    </row>
    <row r="3387" spans="1:16" x14ac:dyDescent="0.3">
      <c r="A3387">
        <v>3386</v>
      </c>
      <c r="B3387" s="1" t="s">
        <v>24</v>
      </c>
      <c r="C3387" s="2">
        <v>44255</v>
      </c>
      <c r="D3387">
        <v>2</v>
      </c>
      <c r="E3387" s="1" t="s">
        <v>38</v>
      </c>
      <c r="F3387">
        <v>5</v>
      </c>
      <c r="G3387">
        <v>28</v>
      </c>
      <c r="H3387" s="1" t="s">
        <v>33</v>
      </c>
      <c r="I3387" s="3">
        <v>0.73099537037037032</v>
      </c>
      <c r="J3387">
        <v>17</v>
      </c>
      <c r="K3387" s="1" t="s">
        <v>18</v>
      </c>
      <c r="L3387" s="1" t="s">
        <v>19</v>
      </c>
      <c r="M3387" s="1" t="s">
        <v>19</v>
      </c>
      <c r="N3387">
        <v>38</v>
      </c>
      <c r="O3387" s="4">
        <v>1.1111111111111111E-3</v>
      </c>
      <c r="P3387">
        <v>3</v>
      </c>
    </row>
    <row r="3388" spans="1:16" x14ac:dyDescent="0.3">
      <c r="A3388">
        <v>3387</v>
      </c>
      <c r="B3388" s="1" t="s">
        <v>27</v>
      </c>
      <c r="C3388" s="2">
        <v>44255</v>
      </c>
      <c r="D3388">
        <v>2</v>
      </c>
      <c r="E3388" s="1" t="s">
        <v>38</v>
      </c>
      <c r="F3388">
        <v>5</v>
      </c>
      <c r="G3388">
        <v>28</v>
      </c>
      <c r="H3388" s="1" t="s">
        <v>33</v>
      </c>
      <c r="I3388" s="3">
        <v>0.75</v>
      </c>
      <c r="J3388">
        <v>18</v>
      </c>
      <c r="K3388" s="1" t="s">
        <v>28</v>
      </c>
      <c r="L3388" s="1" t="s">
        <v>19</v>
      </c>
      <c r="M3388" s="1" t="s">
        <v>19</v>
      </c>
      <c r="N3388">
        <v>56</v>
      </c>
      <c r="O3388" s="4">
        <v>1.7824074074074075E-3</v>
      </c>
      <c r="P3388">
        <v>4</v>
      </c>
    </row>
    <row r="3389" spans="1:16" x14ac:dyDescent="0.3">
      <c r="A3389">
        <v>3388</v>
      </c>
      <c r="B3389" s="1" t="s">
        <v>29</v>
      </c>
      <c r="C3389" s="2">
        <v>44255</v>
      </c>
      <c r="D3389">
        <v>2</v>
      </c>
      <c r="E3389" s="1" t="s">
        <v>38</v>
      </c>
      <c r="F3389">
        <v>5</v>
      </c>
      <c r="G3389">
        <v>28</v>
      </c>
      <c r="H3389" s="1" t="s">
        <v>33</v>
      </c>
      <c r="I3389" s="3">
        <v>0.75</v>
      </c>
      <c r="J3389">
        <v>18</v>
      </c>
      <c r="K3389" s="1" t="s">
        <v>21</v>
      </c>
      <c r="L3389" s="1" t="s">
        <v>19</v>
      </c>
      <c r="M3389" s="1" t="s">
        <v>19</v>
      </c>
      <c r="N3389">
        <v>79</v>
      </c>
      <c r="O3389" s="4">
        <v>4.386574074074074E-3</v>
      </c>
      <c r="P3389">
        <v>4</v>
      </c>
    </row>
    <row r="3390" spans="1:16" x14ac:dyDescent="0.3">
      <c r="A3390">
        <v>3389</v>
      </c>
      <c r="B3390" s="1" t="s">
        <v>23</v>
      </c>
      <c r="C3390" s="2">
        <v>44256</v>
      </c>
      <c r="D3390">
        <v>3</v>
      </c>
      <c r="E3390" s="1" t="s">
        <v>39</v>
      </c>
      <c r="F3390">
        <v>1</v>
      </c>
      <c r="G3390">
        <v>1</v>
      </c>
      <c r="H3390" s="1" t="s">
        <v>34</v>
      </c>
      <c r="I3390" s="3">
        <v>0.38</v>
      </c>
      <c r="J3390">
        <v>9</v>
      </c>
      <c r="K3390" s="1" t="s">
        <v>25</v>
      </c>
      <c r="L3390" s="1" t="s">
        <v>19</v>
      </c>
      <c r="M3390" s="1" t="s">
        <v>19</v>
      </c>
      <c r="N3390">
        <v>111</v>
      </c>
      <c r="O3390" s="4">
        <v>3.1481481481481482E-3</v>
      </c>
      <c r="P3390">
        <v>5</v>
      </c>
    </row>
    <row r="3391" spans="1:16" x14ac:dyDescent="0.3">
      <c r="A3391">
        <v>3390</v>
      </c>
      <c r="B3391" s="1" t="s">
        <v>29</v>
      </c>
      <c r="C3391" s="2">
        <v>44256</v>
      </c>
      <c r="D3391">
        <v>3</v>
      </c>
      <c r="E3391" s="1" t="s">
        <v>39</v>
      </c>
      <c r="F3391">
        <v>1</v>
      </c>
      <c r="G3391">
        <v>1</v>
      </c>
      <c r="H3391" s="1" t="s">
        <v>34</v>
      </c>
      <c r="I3391" s="3">
        <v>0.38</v>
      </c>
      <c r="J3391">
        <v>9</v>
      </c>
      <c r="K3391" s="1" t="s">
        <v>18</v>
      </c>
      <c r="L3391" s="1" t="s">
        <v>19</v>
      </c>
      <c r="M3391" s="1" t="s">
        <v>22</v>
      </c>
      <c r="N3391">
        <v>62</v>
      </c>
      <c r="O3391" s="4">
        <v>3.5648148148148149E-3</v>
      </c>
      <c r="P3391">
        <v>5</v>
      </c>
    </row>
    <row r="3392" spans="1:16" x14ac:dyDescent="0.3">
      <c r="A3392">
        <v>3391</v>
      </c>
      <c r="B3392" s="1" t="s">
        <v>30</v>
      </c>
      <c r="C3392" s="2">
        <v>44256</v>
      </c>
      <c r="D3392">
        <v>3</v>
      </c>
      <c r="E3392" s="1" t="s">
        <v>39</v>
      </c>
      <c r="F3392">
        <v>1</v>
      </c>
      <c r="G3392">
        <v>1</v>
      </c>
      <c r="H3392" s="1" t="s">
        <v>34</v>
      </c>
      <c r="I3392" s="3">
        <v>0.38599537037037035</v>
      </c>
      <c r="J3392">
        <v>9</v>
      </c>
      <c r="K3392" s="1" t="s">
        <v>28</v>
      </c>
      <c r="L3392" s="1" t="s">
        <v>19</v>
      </c>
      <c r="M3392" s="1" t="s">
        <v>19</v>
      </c>
      <c r="N3392">
        <v>112</v>
      </c>
      <c r="O3392" s="4">
        <v>3.0092592592592593E-3</v>
      </c>
      <c r="P3392">
        <v>1</v>
      </c>
    </row>
    <row r="3393" spans="1:16" x14ac:dyDescent="0.3">
      <c r="A3393">
        <v>3392</v>
      </c>
      <c r="B3393" s="1" t="s">
        <v>31</v>
      </c>
      <c r="C3393" s="2">
        <v>44256</v>
      </c>
      <c r="D3393">
        <v>3</v>
      </c>
      <c r="E3393" s="1" t="s">
        <v>39</v>
      </c>
      <c r="F3393">
        <v>1</v>
      </c>
      <c r="G3393">
        <v>1</v>
      </c>
      <c r="H3393" s="1" t="s">
        <v>34</v>
      </c>
      <c r="I3393" s="3">
        <v>0.38599537037037035</v>
      </c>
      <c r="J3393">
        <v>9</v>
      </c>
      <c r="K3393" s="1" t="s">
        <v>26</v>
      </c>
      <c r="L3393" s="1" t="s">
        <v>19</v>
      </c>
      <c r="M3393" s="1" t="s">
        <v>19</v>
      </c>
      <c r="N3393">
        <v>55</v>
      </c>
      <c r="O3393" s="4">
        <v>3.8310185185185183E-3</v>
      </c>
      <c r="P3393">
        <v>4</v>
      </c>
    </row>
    <row r="3394" spans="1:16" x14ac:dyDescent="0.3">
      <c r="A3394">
        <v>3393</v>
      </c>
      <c r="B3394" s="1" t="s">
        <v>27</v>
      </c>
      <c r="C3394" s="2">
        <v>44256</v>
      </c>
      <c r="D3394">
        <v>3</v>
      </c>
      <c r="E3394" s="1" t="s">
        <v>39</v>
      </c>
      <c r="F3394">
        <v>1</v>
      </c>
      <c r="G3394">
        <v>1</v>
      </c>
      <c r="H3394" s="1" t="s">
        <v>34</v>
      </c>
      <c r="I3394" s="3">
        <v>0.39799768518518519</v>
      </c>
      <c r="J3394">
        <v>9</v>
      </c>
      <c r="K3394" s="1" t="s">
        <v>26</v>
      </c>
      <c r="L3394" s="1" t="s">
        <v>19</v>
      </c>
      <c r="M3394" s="1" t="s">
        <v>19</v>
      </c>
      <c r="N3394">
        <v>107</v>
      </c>
      <c r="O3394" s="4">
        <v>2.6041666666666665E-3</v>
      </c>
      <c r="P3394">
        <v>5</v>
      </c>
    </row>
    <row r="3395" spans="1:16" x14ac:dyDescent="0.3">
      <c r="A3395">
        <v>3394</v>
      </c>
      <c r="B3395" s="1" t="s">
        <v>30</v>
      </c>
      <c r="C3395" s="2">
        <v>44256</v>
      </c>
      <c r="D3395">
        <v>3</v>
      </c>
      <c r="E3395" s="1" t="s">
        <v>39</v>
      </c>
      <c r="F3395">
        <v>1</v>
      </c>
      <c r="G3395">
        <v>1</v>
      </c>
      <c r="H3395" s="1" t="s">
        <v>34</v>
      </c>
      <c r="I3395" s="3">
        <v>0.39799768518518519</v>
      </c>
      <c r="J3395">
        <v>9</v>
      </c>
      <c r="K3395" s="1" t="s">
        <v>26</v>
      </c>
      <c r="L3395" s="1" t="s">
        <v>22</v>
      </c>
      <c r="M3395" s="1" t="s">
        <v>22</v>
      </c>
      <c r="N3395"/>
      <c r="O3395" s="4"/>
    </row>
    <row r="3396" spans="1:16" x14ac:dyDescent="0.3">
      <c r="A3396">
        <v>3395</v>
      </c>
      <c r="B3396" s="1" t="s">
        <v>15</v>
      </c>
      <c r="C3396" s="2">
        <v>44256</v>
      </c>
      <c r="D3396">
        <v>3</v>
      </c>
      <c r="E3396" s="1" t="s">
        <v>39</v>
      </c>
      <c r="F3396">
        <v>1</v>
      </c>
      <c r="G3396">
        <v>1</v>
      </c>
      <c r="H3396" s="1" t="s">
        <v>34</v>
      </c>
      <c r="I3396" s="3">
        <v>0.41499999999999998</v>
      </c>
      <c r="J3396">
        <v>9</v>
      </c>
      <c r="K3396" s="1" t="s">
        <v>21</v>
      </c>
      <c r="L3396" s="1" t="s">
        <v>22</v>
      </c>
      <c r="M3396" s="1" t="s">
        <v>22</v>
      </c>
      <c r="N3396"/>
      <c r="O3396" s="4"/>
    </row>
    <row r="3397" spans="1:16" x14ac:dyDescent="0.3">
      <c r="A3397">
        <v>3396</v>
      </c>
      <c r="B3397" s="1" t="s">
        <v>20</v>
      </c>
      <c r="C3397" s="2">
        <v>44256</v>
      </c>
      <c r="D3397">
        <v>3</v>
      </c>
      <c r="E3397" s="1" t="s">
        <v>39</v>
      </c>
      <c r="F3397">
        <v>1</v>
      </c>
      <c r="G3397">
        <v>1</v>
      </c>
      <c r="H3397" s="1" t="s">
        <v>34</v>
      </c>
      <c r="I3397" s="3">
        <v>0.41499999999999998</v>
      </c>
      <c r="J3397">
        <v>9</v>
      </c>
      <c r="K3397" s="1" t="s">
        <v>26</v>
      </c>
      <c r="L3397" s="1" t="s">
        <v>19</v>
      </c>
      <c r="M3397" s="1" t="s">
        <v>19</v>
      </c>
      <c r="N3397">
        <v>81</v>
      </c>
      <c r="O3397" s="4">
        <v>4.0393518518518521E-3</v>
      </c>
      <c r="P3397">
        <v>4</v>
      </c>
    </row>
    <row r="3398" spans="1:16" x14ac:dyDescent="0.3">
      <c r="A3398">
        <v>3397</v>
      </c>
      <c r="B3398" s="1" t="s">
        <v>29</v>
      </c>
      <c r="C3398" s="2">
        <v>44256</v>
      </c>
      <c r="D3398">
        <v>3</v>
      </c>
      <c r="E3398" s="1" t="s">
        <v>39</v>
      </c>
      <c r="F3398">
        <v>1</v>
      </c>
      <c r="G3398">
        <v>1</v>
      </c>
      <c r="H3398" s="1" t="s">
        <v>34</v>
      </c>
      <c r="I3398" s="3">
        <v>0.41799768518518521</v>
      </c>
      <c r="J3398">
        <v>10</v>
      </c>
      <c r="K3398" s="1" t="s">
        <v>28</v>
      </c>
      <c r="L3398" s="1" t="s">
        <v>19</v>
      </c>
      <c r="M3398" s="1" t="s">
        <v>22</v>
      </c>
      <c r="N3398">
        <v>120</v>
      </c>
      <c r="O3398" s="4">
        <v>1.7476851851851852E-3</v>
      </c>
      <c r="P3398">
        <v>4</v>
      </c>
    </row>
    <row r="3399" spans="1:16" x14ac:dyDescent="0.3">
      <c r="A3399">
        <v>3398</v>
      </c>
      <c r="B3399" s="1" t="s">
        <v>15</v>
      </c>
      <c r="C3399" s="2">
        <v>44256</v>
      </c>
      <c r="D3399">
        <v>3</v>
      </c>
      <c r="E3399" s="1" t="s">
        <v>39</v>
      </c>
      <c r="F3399">
        <v>1</v>
      </c>
      <c r="G3399">
        <v>1</v>
      </c>
      <c r="H3399" s="1" t="s">
        <v>34</v>
      </c>
      <c r="I3399" s="3">
        <v>0.41799768518518521</v>
      </c>
      <c r="J3399">
        <v>10</v>
      </c>
      <c r="K3399" s="1" t="s">
        <v>26</v>
      </c>
      <c r="L3399" s="1" t="s">
        <v>22</v>
      </c>
      <c r="M3399" s="1" t="s">
        <v>22</v>
      </c>
      <c r="N3399"/>
      <c r="O3399" s="4"/>
    </row>
    <row r="3400" spans="1:16" x14ac:dyDescent="0.3">
      <c r="A3400">
        <v>3399</v>
      </c>
      <c r="B3400" s="1" t="s">
        <v>20</v>
      </c>
      <c r="C3400" s="2">
        <v>44256</v>
      </c>
      <c r="D3400">
        <v>3</v>
      </c>
      <c r="E3400" s="1" t="s">
        <v>39</v>
      </c>
      <c r="F3400">
        <v>1</v>
      </c>
      <c r="G3400">
        <v>1</v>
      </c>
      <c r="H3400" s="1" t="s">
        <v>34</v>
      </c>
      <c r="I3400" s="3">
        <v>0.44</v>
      </c>
      <c r="J3400">
        <v>10</v>
      </c>
      <c r="K3400" s="1" t="s">
        <v>18</v>
      </c>
      <c r="L3400" s="1" t="s">
        <v>22</v>
      </c>
      <c r="M3400" s="1" t="s">
        <v>22</v>
      </c>
      <c r="N3400"/>
      <c r="O3400" s="4"/>
    </row>
    <row r="3401" spans="1:16" x14ac:dyDescent="0.3">
      <c r="A3401">
        <v>3400</v>
      </c>
      <c r="B3401" s="1" t="s">
        <v>27</v>
      </c>
      <c r="C3401" s="2">
        <v>44256</v>
      </c>
      <c r="D3401">
        <v>3</v>
      </c>
      <c r="E3401" s="1" t="s">
        <v>39</v>
      </c>
      <c r="F3401">
        <v>1</v>
      </c>
      <c r="G3401">
        <v>1</v>
      </c>
      <c r="H3401" s="1" t="s">
        <v>34</v>
      </c>
      <c r="I3401" s="3">
        <v>0.44</v>
      </c>
      <c r="J3401">
        <v>10</v>
      </c>
      <c r="K3401" s="1" t="s">
        <v>21</v>
      </c>
      <c r="L3401" s="1" t="s">
        <v>19</v>
      </c>
      <c r="M3401" s="1" t="s">
        <v>19</v>
      </c>
      <c r="N3401">
        <v>68</v>
      </c>
      <c r="O3401" s="4">
        <v>7.407407407407407E-4</v>
      </c>
      <c r="P3401">
        <v>3</v>
      </c>
    </row>
    <row r="3402" spans="1:16" x14ac:dyDescent="0.3">
      <c r="A3402">
        <v>3401</v>
      </c>
      <c r="B3402" s="1" t="s">
        <v>24</v>
      </c>
      <c r="C3402" s="2">
        <v>44256</v>
      </c>
      <c r="D3402">
        <v>3</v>
      </c>
      <c r="E3402" s="1" t="s">
        <v>39</v>
      </c>
      <c r="F3402">
        <v>1</v>
      </c>
      <c r="G3402">
        <v>1</v>
      </c>
      <c r="H3402" s="1" t="s">
        <v>34</v>
      </c>
      <c r="I3402" s="3">
        <v>0.4679976851851852</v>
      </c>
      <c r="J3402">
        <v>11</v>
      </c>
      <c r="K3402" s="1" t="s">
        <v>21</v>
      </c>
      <c r="L3402" s="1" t="s">
        <v>22</v>
      </c>
      <c r="M3402" s="1" t="s">
        <v>22</v>
      </c>
      <c r="N3402"/>
      <c r="O3402" s="4"/>
    </row>
    <row r="3403" spans="1:16" x14ac:dyDescent="0.3">
      <c r="A3403">
        <v>3402</v>
      </c>
      <c r="B3403" s="1" t="s">
        <v>23</v>
      </c>
      <c r="C3403" s="2">
        <v>44256</v>
      </c>
      <c r="D3403">
        <v>3</v>
      </c>
      <c r="E3403" s="1" t="s">
        <v>39</v>
      </c>
      <c r="F3403">
        <v>1</v>
      </c>
      <c r="G3403">
        <v>1</v>
      </c>
      <c r="H3403" s="1" t="s">
        <v>34</v>
      </c>
      <c r="I3403" s="3">
        <v>0.4679976851851852</v>
      </c>
      <c r="J3403">
        <v>11</v>
      </c>
      <c r="K3403" s="1" t="s">
        <v>25</v>
      </c>
      <c r="L3403" s="1" t="s">
        <v>19</v>
      </c>
      <c r="M3403" s="1" t="s">
        <v>19</v>
      </c>
      <c r="N3403">
        <v>40</v>
      </c>
      <c r="O3403" s="4">
        <v>9.7222222222222219E-4</v>
      </c>
      <c r="P3403">
        <v>4</v>
      </c>
    </row>
    <row r="3404" spans="1:16" x14ac:dyDescent="0.3">
      <c r="A3404">
        <v>3403</v>
      </c>
      <c r="B3404" s="1" t="s">
        <v>27</v>
      </c>
      <c r="C3404" s="2">
        <v>44256</v>
      </c>
      <c r="D3404">
        <v>3</v>
      </c>
      <c r="E3404" s="1" t="s">
        <v>39</v>
      </c>
      <c r="F3404">
        <v>1</v>
      </c>
      <c r="G3404">
        <v>1</v>
      </c>
      <c r="H3404" s="1" t="s">
        <v>34</v>
      </c>
      <c r="I3404" s="3">
        <v>0.51500000000000001</v>
      </c>
      <c r="J3404">
        <v>12</v>
      </c>
      <c r="K3404" s="1" t="s">
        <v>21</v>
      </c>
      <c r="L3404" s="1" t="s">
        <v>19</v>
      </c>
      <c r="M3404" s="1" t="s">
        <v>19</v>
      </c>
      <c r="N3404">
        <v>60</v>
      </c>
      <c r="O3404" s="4">
        <v>3.3217592592592591E-3</v>
      </c>
      <c r="P3404">
        <v>4</v>
      </c>
    </row>
    <row r="3405" spans="1:16" x14ac:dyDescent="0.3">
      <c r="A3405">
        <v>3404</v>
      </c>
      <c r="B3405" s="1" t="s">
        <v>27</v>
      </c>
      <c r="C3405" s="2">
        <v>44256</v>
      </c>
      <c r="D3405">
        <v>3</v>
      </c>
      <c r="E3405" s="1" t="s">
        <v>39</v>
      </c>
      <c r="F3405">
        <v>1</v>
      </c>
      <c r="G3405">
        <v>1</v>
      </c>
      <c r="H3405" s="1" t="s">
        <v>34</v>
      </c>
      <c r="I3405" s="3">
        <v>0.51500000000000001</v>
      </c>
      <c r="J3405">
        <v>12</v>
      </c>
      <c r="K3405" s="1" t="s">
        <v>28</v>
      </c>
      <c r="L3405" s="1" t="s">
        <v>19</v>
      </c>
      <c r="M3405" s="1" t="s">
        <v>19</v>
      </c>
      <c r="N3405">
        <v>53</v>
      </c>
      <c r="O3405" s="4">
        <v>2.7199074074074074E-3</v>
      </c>
      <c r="P3405">
        <v>3</v>
      </c>
    </row>
    <row r="3406" spans="1:16" x14ac:dyDescent="0.3">
      <c r="A3406">
        <v>3405</v>
      </c>
      <c r="B3406" s="1" t="s">
        <v>30</v>
      </c>
      <c r="C3406" s="2">
        <v>44256</v>
      </c>
      <c r="D3406">
        <v>3</v>
      </c>
      <c r="E3406" s="1" t="s">
        <v>39</v>
      </c>
      <c r="F3406">
        <v>1</v>
      </c>
      <c r="G3406">
        <v>1</v>
      </c>
      <c r="H3406" s="1" t="s">
        <v>34</v>
      </c>
      <c r="I3406" s="3">
        <v>0.52500000000000002</v>
      </c>
      <c r="J3406">
        <v>12</v>
      </c>
      <c r="K3406" s="1" t="s">
        <v>18</v>
      </c>
      <c r="L3406" s="1" t="s">
        <v>19</v>
      </c>
      <c r="M3406" s="1" t="s">
        <v>19</v>
      </c>
      <c r="N3406">
        <v>72</v>
      </c>
      <c r="O3406" s="4">
        <v>1.9097222222222222E-3</v>
      </c>
      <c r="P3406">
        <v>3</v>
      </c>
    </row>
    <row r="3407" spans="1:16" x14ac:dyDescent="0.3">
      <c r="A3407">
        <v>3406</v>
      </c>
      <c r="B3407" s="1" t="s">
        <v>27</v>
      </c>
      <c r="C3407" s="2">
        <v>44256</v>
      </c>
      <c r="D3407">
        <v>3</v>
      </c>
      <c r="E3407" s="1" t="s">
        <v>39</v>
      </c>
      <c r="F3407">
        <v>1</v>
      </c>
      <c r="G3407">
        <v>1</v>
      </c>
      <c r="H3407" s="1" t="s">
        <v>34</v>
      </c>
      <c r="I3407" s="3">
        <v>0.52500000000000002</v>
      </c>
      <c r="J3407">
        <v>12</v>
      </c>
      <c r="K3407" s="1" t="s">
        <v>21</v>
      </c>
      <c r="L3407" s="1" t="s">
        <v>22</v>
      </c>
      <c r="M3407" s="1" t="s">
        <v>22</v>
      </c>
      <c r="N3407"/>
      <c r="O3407" s="4"/>
    </row>
    <row r="3408" spans="1:16" x14ac:dyDescent="0.3">
      <c r="A3408">
        <v>3407</v>
      </c>
      <c r="B3408" s="1" t="s">
        <v>24</v>
      </c>
      <c r="C3408" s="2">
        <v>44256</v>
      </c>
      <c r="D3408">
        <v>3</v>
      </c>
      <c r="E3408" s="1" t="s">
        <v>39</v>
      </c>
      <c r="F3408">
        <v>1</v>
      </c>
      <c r="G3408">
        <v>1</v>
      </c>
      <c r="H3408" s="1" t="s">
        <v>34</v>
      </c>
      <c r="I3408" s="3">
        <v>0.53200231481481486</v>
      </c>
      <c r="J3408">
        <v>12</v>
      </c>
      <c r="K3408" s="1" t="s">
        <v>28</v>
      </c>
      <c r="L3408" s="1" t="s">
        <v>19</v>
      </c>
      <c r="M3408" s="1" t="s">
        <v>19</v>
      </c>
      <c r="N3408">
        <v>100</v>
      </c>
      <c r="O3408" s="4">
        <v>3.0671296296296297E-3</v>
      </c>
      <c r="P3408">
        <v>1</v>
      </c>
    </row>
    <row r="3409" spans="1:16" x14ac:dyDescent="0.3">
      <c r="A3409">
        <v>3408</v>
      </c>
      <c r="B3409" s="1" t="s">
        <v>23</v>
      </c>
      <c r="C3409" s="2">
        <v>44256</v>
      </c>
      <c r="D3409">
        <v>3</v>
      </c>
      <c r="E3409" s="1" t="s">
        <v>39</v>
      </c>
      <c r="F3409">
        <v>1</v>
      </c>
      <c r="G3409">
        <v>1</v>
      </c>
      <c r="H3409" s="1" t="s">
        <v>34</v>
      </c>
      <c r="I3409" s="3">
        <v>0.53200231481481486</v>
      </c>
      <c r="J3409">
        <v>12</v>
      </c>
      <c r="K3409" s="1" t="s">
        <v>25</v>
      </c>
      <c r="L3409" s="1" t="s">
        <v>19</v>
      </c>
      <c r="M3409" s="1" t="s">
        <v>19</v>
      </c>
      <c r="N3409">
        <v>99</v>
      </c>
      <c r="O3409" s="4">
        <v>1.6550925925925926E-3</v>
      </c>
      <c r="P3409">
        <v>3</v>
      </c>
    </row>
    <row r="3410" spans="1:16" x14ac:dyDescent="0.3">
      <c r="A3410">
        <v>3409</v>
      </c>
      <c r="B3410" s="1" t="s">
        <v>20</v>
      </c>
      <c r="C3410" s="2">
        <v>44256</v>
      </c>
      <c r="D3410">
        <v>3</v>
      </c>
      <c r="E3410" s="1" t="s">
        <v>39</v>
      </c>
      <c r="F3410">
        <v>1</v>
      </c>
      <c r="G3410">
        <v>1</v>
      </c>
      <c r="H3410" s="1" t="s">
        <v>34</v>
      </c>
      <c r="I3410" s="3">
        <v>0.54599537037037038</v>
      </c>
      <c r="J3410">
        <v>13</v>
      </c>
      <c r="K3410" s="1" t="s">
        <v>25</v>
      </c>
      <c r="L3410" s="1" t="s">
        <v>19</v>
      </c>
      <c r="M3410" s="1" t="s">
        <v>19</v>
      </c>
      <c r="N3410">
        <v>96</v>
      </c>
      <c r="O3410" s="4">
        <v>4.8611111111111112E-3</v>
      </c>
      <c r="P3410">
        <v>4</v>
      </c>
    </row>
    <row r="3411" spans="1:16" x14ac:dyDescent="0.3">
      <c r="A3411">
        <v>3410</v>
      </c>
      <c r="B3411" s="1" t="s">
        <v>20</v>
      </c>
      <c r="C3411" s="2">
        <v>44256</v>
      </c>
      <c r="D3411">
        <v>3</v>
      </c>
      <c r="E3411" s="1" t="s">
        <v>39</v>
      </c>
      <c r="F3411">
        <v>1</v>
      </c>
      <c r="G3411">
        <v>1</v>
      </c>
      <c r="H3411" s="1" t="s">
        <v>34</v>
      </c>
      <c r="I3411" s="3">
        <v>0.54599537037037038</v>
      </c>
      <c r="J3411">
        <v>13</v>
      </c>
      <c r="K3411" s="1" t="s">
        <v>25</v>
      </c>
      <c r="L3411" s="1" t="s">
        <v>19</v>
      </c>
      <c r="M3411" s="1" t="s">
        <v>19</v>
      </c>
      <c r="N3411">
        <v>33</v>
      </c>
      <c r="O3411" s="4">
        <v>1.6666666666666668E-3</v>
      </c>
      <c r="P3411">
        <v>2</v>
      </c>
    </row>
    <row r="3412" spans="1:16" x14ac:dyDescent="0.3">
      <c r="A3412">
        <v>3411</v>
      </c>
      <c r="B3412" s="1" t="s">
        <v>27</v>
      </c>
      <c r="C3412" s="2">
        <v>44256</v>
      </c>
      <c r="D3412">
        <v>3</v>
      </c>
      <c r="E3412" s="1" t="s">
        <v>39</v>
      </c>
      <c r="F3412">
        <v>1</v>
      </c>
      <c r="G3412">
        <v>1</v>
      </c>
      <c r="H3412" s="1" t="s">
        <v>34</v>
      </c>
      <c r="I3412" s="3">
        <v>0.54900462962962959</v>
      </c>
      <c r="J3412">
        <v>13</v>
      </c>
      <c r="K3412" s="1" t="s">
        <v>18</v>
      </c>
      <c r="L3412" s="1" t="s">
        <v>19</v>
      </c>
      <c r="M3412" s="1" t="s">
        <v>19</v>
      </c>
      <c r="N3412">
        <v>92</v>
      </c>
      <c r="O3412" s="4">
        <v>2.5347222222222221E-3</v>
      </c>
      <c r="P3412">
        <v>4</v>
      </c>
    </row>
    <row r="3413" spans="1:16" x14ac:dyDescent="0.3">
      <c r="A3413">
        <v>3412</v>
      </c>
      <c r="B3413" s="1" t="s">
        <v>24</v>
      </c>
      <c r="C3413" s="2">
        <v>44256</v>
      </c>
      <c r="D3413">
        <v>3</v>
      </c>
      <c r="E3413" s="1" t="s">
        <v>39</v>
      </c>
      <c r="F3413">
        <v>1</v>
      </c>
      <c r="G3413">
        <v>1</v>
      </c>
      <c r="H3413" s="1" t="s">
        <v>34</v>
      </c>
      <c r="I3413" s="3">
        <v>0.54900462962962959</v>
      </c>
      <c r="J3413">
        <v>13</v>
      </c>
      <c r="K3413" s="1" t="s">
        <v>25</v>
      </c>
      <c r="L3413" s="1" t="s">
        <v>19</v>
      </c>
      <c r="M3413" s="1" t="s">
        <v>19</v>
      </c>
      <c r="N3413">
        <v>96</v>
      </c>
      <c r="O3413" s="4">
        <v>3.1828703703703702E-3</v>
      </c>
      <c r="P3413">
        <v>4</v>
      </c>
    </row>
    <row r="3414" spans="1:16" x14ac:dyDescent="0.3">
      <c r="A3414">
        <v>3413</v>
      </c>
      <c r="B3414" s="1" t="s">
        <v>31</v>
      </c>
      <c r="C3414" s="2">
        <v>44256</v>
      </c>
      <c r="D3414">
        <v>3</v>
      </c>
      <c r="E3414" s="1" t="s">
        <v>39</v>
      </c>
      <c r="F3414">
        <v>1</v>
      </c>
      <c r="G3414">
        <v>1</v>
      </c>
      <c r="H3414" s="1" t="s">
        <v>34</v>
      </c>
      <c r="I3414" s="3">
        <v>0.55200231481481477</v>
      </c>
      <c r="J3414">
        <v>13</v>
      </c>
      <c r="K3414" s="1" t="s">
        <v>18</v>
      </c>
      <c r="L3414" s="1" t="s">
        <v>19</v>
      </c>
      <c r="M3414" s="1" t="s">
        <v>22</v>
      </c>
      <c r="N3414">
        <v>116</v>
      </c>
      <c r="O3414" s="4">
        <v>4.5370370370370373E-3</v>
      </c>
      <c r="P3414">
        <v>3</v>
      </c>
    </row>
    <row r="3415" spans="1:16" x14ac:dyDescent="0.3">
      <c r="A3415">
        <v>3414</v>
      </c>
      <c r="B3415" s="1" t="s">
        <v>29</v>
      </c>
      <c r="C3415" s="2">
        <v>44256</v>
      </c>
      <c r="D3415">
        <v>3</v>
      </c>
      <c r="E3415" s="1" t="s">
        <v>39</v>
      </c>
      <c r="F3415">
        <v>1</v>
      </c>
      <c r="G3415">
        <v>1</v>
      </c>
      <c r="H3415" s="1" t="s">
        <v>34</v>
      </c>
      <c r="I3415" s="3">
        <v>0.55200231481481477</v>
      </c>
      <c r="J3415">
        <v>13</v>
      </c>
      <c r="K3415" s="1" t="s">
        <v>28</v>
      </c>
      <c r="L3415" s="1" t="s">
        <v>19</v>
      </c>
      <c r="M3415" s="1" t="s">
        <v>19</v>
      </c>
      <c r="N3415">
        <v>29</v>
      </c>
      <c r="O3415" s="4">
        <v>4.1435185185185186E-3</v>
      </c>
      <c r="P3415">
        <v>5</v>
      </c>
    </row>
    <row r="3416" spans="1:16" x14ac:dyDescent="0.3">
      <c r="A3416">
        <v>3415</v>
      </c>
      <c r="B3416" s="1" t="s">
        <v>15</v>
      </c>
      <c r="C3416" s="2">
        <v>44256</v>
      </c>
      <c r="D3416">
        <v>3</v>
      </c>
      <c r="E3416" s="1" t="s">
        <v>39</v>
      </c>
      <c r="F3416">
        <v>1</v>
      </c>
      <c r="G3416">
        <v>1</v>
      </c>
      <c r="H3416" s="1" t="s">
        <v>34</v>
      </c>
      <c r="I3416" s="3">
        <v>0.55200231481481477</v>
      </c>
      <c r="J3416">
        <v>13</v>
      </c>
      <c r="K3416" s="1" t="s">
        <v>26</v>
      </c>
      <c r="L3416" s="1" t="s">
        <v>19</v>
      </c>
      <c r="M3416" s="1" t="s">
        <v>19</v>
      </c>
      <c r="N3416">
        <v>40</v>
      </c>
      <c r="O3416" s="4">
        <v>1.4120370370370369E-3</v>
      </c>
      <c r="P3416">
        <v>4</v>
      </c>
    </row>
    <row r="3417" spans="1:16" x14ac:dyDescent="0.3">
      <c r="A3417">
        <v>3416</v>
      </c>
      <c r="B3417" s="1" t="s">
        <v>20</v>
      </c>
      <c r="C3417" s="2">
        <v>44256</v>
      </c>
      <c r="D3417">
        <v>3</v>
      </c>
      <c r="E3417" s="1" t="s">
        <v>39</v>
      </c>
      <c r="F3417">
        <v>1</v>
      </c>
      <c r="G3417">
        <v>1</v>
      </c>
      <c r="H3417" s="1" t="s">
        <v>34</v>
      </c>
      <c r="I3417" s="3">
        <v>0.55200231481481477</v>
      </c>
      <c r="J3417">
        <v>13</v>
      </c>
      <c r="K3417" s="1" t="s">
        <v>25</v>
      </c>
      <c r="L3417" s="1" t="s">
        <v>19</v>
      </c>
      <c r="M3417" s="1" t="s">
        <v>19</v>
      </c>
      <c r="N3417">
        <v>62</v>
      </c>
      <c r="O3417" s="4">
        <v>9.0277777777777774E-4</v>
      </c>
      <c r="P3417">
        <v>4</v>
      </c>
    </row>
    <row r="3418" spans="1:16" x14ac:dyDescent="0.3">
      <c r="A3418">
        <v>3417</v>
      </c>
      <c r="B3418" s="1" t="s">
        <v>30</v>
      </c>
      <c r="C3418" s="2">
        <v>44256</v>
      </c>
      <c r="D3418">
        <v>3</v>
      </c>
      <c r="E3418" s="1" t="s">
        <v>39</v>
      </c>
      <c r="F3418">
        <v>1</v>
      </c>
      <c r="G3418">
        <v>1</v>
      </c>
      <c r="H3418" s="1" t="s">
        <v>34</v>
      </c>
      <c r="I3418" s="3">
        <v>0.55299768518518522</v>
      </c>
      <c r="J3418">
        <v>13</v>
      </c>
      <c r="K3418" s="1" t="s">
        <v>25</v>
      </c>
      <c r="L3418" s="1" t="s">
        <v>19</v>
      </c>
      <c r="M3418" s="1" t="s">
        <v>19</v>
      </c>
      <c r="N3418">
        <v>111</v>
      </c>
      <c r="O3418" s="4">
        <v>1.8981481481481482E-3</v>
      </c>
      <c r="P3418">
        <v>1</v>
      </c>
    </row>
    <row r="3419" spans="1:16" x14ac:dyDescent="0.3">
      <c r="A3419">
        <v>3418</v>
      </c>
      <c r="B3419" s="1" t="s">
        <v>23</v>
      </c>
      <c r="C3419" s="2">
        <v>44256</v>
      </c>
      <c r="D3419">
        <v>3</v>
      </c>
      <c r="E3419" s="1" t="s">
        <v>39</v>
      </c>
      <c r="F3419">
        <v>1</v>
      </c>
      <c r="G3419">
        <v>1</v>
      </c>
      <c r="H3419" s="1" t="s">
        <v>34</v>
      </c>
      <c r="I3419" s="3">
        <v>0.55299768518518522</v>
      </c>
      <c r="J3419">
        <v>13</v>
      </c>
      <c r="K3419" s="1" t="s">
        <v>28</v>
      </c>
      <c r="L3419" s="1" t="s">
        <v>19</v>
      </c>
      <c r="M3419" s="1" t="s">
        <v>19</v>
      </c>
      <c r="N3419">
        <v>66</v>
      </c>
      <c r="O3419" s="4">
        <v>5.2083333333333333E-4</v>
      </c>
      <c r="P3419">
        <v>3</v>
      </c>
    </row>
    <row r="3420" spans="1:16" x14ac:dyDescent="0.3">
      <c r="A3420">
        <v>3419</v>
      </c>
      <c r="B3420" s="1" t="s">
        <v>27</v>
      </c>
      <c r="C3420" s="2">
        <v>44256</v>
      </c>
      <c r="D3420">
        <v>3</v>
      </c>
      <c r="E3420" s="1" t="s">
        <v>39</v>
      </c>
      <c r="F3420">
        <v>1</v>
      </c>
      <c r="G3420">
        <v>1</v>
      </c>
      <c r="H3420" s="1" t="s">
        <v>34</v>
      </c>
      <c r="I3420" s="3">
        <v>0.55599537037037039</v>
      </c>
      <c r="J3420">
        <v>13</v>
      </c>
      <c r="K3420" s="1" t="s">
        <v>25</v>
      </c>
      <c r="L3420" s="1" t="s">
        <v>19</v>
      </c>
      <c r="M3420" s="1" t="s">
        <v>19</v>
      </c>
      <c r="N3420">
        <v>79</v>
      </c>
      <c r="O3420" s="4">
        <v>2.1296296296296298E-3</v>
      </c>
      <c r="P3420">
        <v>3</v>
      </c>
    </row>
    <row r="3421" spans="1:16" x14ac:dyDescent="0.3">
      <c r="A3421">
        <v>3420</v>
      </c>
      <c r="B3421" s="1" t="s">
        <v>23</v>
      </c>
      <c r="C3421" s="2">
        <v>44256</v>
      </c>
      <c r="D3421">
        <v>3</v>
      </c>
      <c r="E3421" s="1" t="s">
        <v>39</v>
      </c>
      <c r="F3421">
        <v>1</v>
      </c>
      <c r="G3421">
        <v>1</v>
      </c>
      <c r="H3421" s="1" t="s">
        <v>34</v>
      </c>
      <c r="I3421" s="3">
        <v>0.55599537037037039</v>
      </c>
      <c r="J3421">
        <v>13</v>
      </c>
      <c r="K3421" s="1" t="s">
        <v>21</v>
      </c>
      <c r="L3421" s="1" t="s">
        <v>22</v>
      </c>
      <c r="M3421" s="1" t="s">
        <v>22</v>
      </c>
      <c r="N3421"/>
      <c r="O3421" s="4"/>
    </row>
    <row r="3422" spans="1:16" x14ac:dyDescent="0.3">
      <c r="A3422">
        <v>3421</v>
      </c>
      <c r="B3422" s="1" t="s">
        <v>20</v>
      </c>
      <c r="C3422" s="2">
        <v>44256</v>
      </c>
      <c r="D3422">
        <v>3</v>
      </c>
      <c r="E3422" s="1" t="s">
        <v>39</v>
      </c>
      <c r="F3422">
        <v>1</v>
      </c>
      <c r="G3422">
        <v>1</v>
      </c>
      <c r="H3422" s="1" t="s">
        <v>34</v>
      </c>
      <c r="I3422" s="3">
        <v>0.56700231481481478</v>
      </c>
      <c r="J3422">
        <v>13</v>
      </c>
      <c r="K3422" s="1" t="s">
        <v>25</v>
      </c>
      <c r="L3422" s="1" t="s">
        <v>19</v>
      </c>
      <c r="M3422" s="1" t="s">
        <v>19</v>
      </c>
      <c r="N3422">
        <v>69</v>
      </c>
      <c r="O3422" s="4">
        <v>4.2824074074074075E-4</v>
      </c>
      <c r="P3422">
        <v>5</v>
      </c>
    </row>
    <row r="3423" spans="1:16" x14ac:dyDescent="0.3">
      <c r="A3423">
        <v>3422</v>
      </c>
      <c r="B3423" s="1" t="s">
        <v>23</v>
      </c>
      <c r="C3423" s="2">
        <v>44256</v>
      </c>
      <c r="D3423">
        <v>3</v>
      </c>
      <c r="E3423" s="1" t="s">
        <v>39</v>
      </c>
      <c r="F3423">
        <v>1</v>
      </c>
      <c r="G3423">
        <v>1</v>
      </c>
      <c r="H3423" s="1" t="s">
        <v>34</v>
      </c>
      <c r="I3423" s="3">
        <v>0.56700231481481478</v>
      </c>
      <c r="J3423">
        <v>13</v>
      </c>
      <c r="K3423" s="1" t="s">
        <v>28</v>
      </c>
      <c r="L3423" s="1" t="s">
        <v>19</v>
      </c>
      <c r="M3423" s="1" t="s">
        <v>19</v>
      </c>
      <c r="N3423">
        <v>49</v>
      </c>
      <c r="O3423" s="4">
        <v>1.6087962962962963E-3</v>
      </c>
      <c r="P3423">
        <v>2</v>
      </c>
    </row>
    <row r="3424" spans="1:16" x14ac:dyDescent="0.3">
      <c r="A3424">
        <v>3423</v>
      </c>
      <c r="B3424" s="1" t="s">
        <v>20</v>
      </c>
      <c r="C3424" s="2">
        <v>44256</v>
      </c>
      <c r="D3424">
        <v>3</v>
      </c>
      <c r="E3424" s="1" t="s">
        <v>39</v>
      </c>
      <c r="F3424">
        <v>1</v>
      </c>
      <c r="G3424">
        <v>1</v>
      </c>
      <c r="H3424" s="1" t="s">
        <v>34</v>
      </c>
      <c r="I3424" s="3">
        <v>0.56799768518518523</v>
      </c>
      <c r="J3424">
        <v>13</v>
      </c>
      <c r="K3424" s="1" t="s">
        <v>28</v>
      </c>
      <c r="L3424" s="1" t="s">
        <v>19</v>
      </c>
      <c r="M3424" s="1" t="s">
        <v>19</v>
      </c>
      <c r="N3424">
        <v>80</v>
      </c>
      <c r="O3424" s="4">
        <v>3.0092592592592593E-3</v>
      </c>
      <c r="P3424">
        <v>4</v>
      </c>
    </row>
    <row r="3425" spans="1:16" x14ac:dyDescent="0.3">
      <c r="A3425">
        <v>3424</v>
      </c>
      <c r="B3425" s="1" t="s">
        <v>20</v>
      </c>
      <c r="C3425" s="2">
        <v>44256</v>
      </c>
      <c r="D3425">
        <v>3</v>
      </c>
      <c r="E3425" s="1" t="s">
        <v>39</v>
      </c>
      <c r="F3425">
        <v>1</v>
      </c>
      <c r="G3425">
        <v>1</v>
      </c>
      <c r="H3425" s="1" t="s">
        <v>34</v>
      </c>
      <c r="I3425" s="3">
        <v>0.56799768518518523</v>
      </c>
      <c r="J3425">
        <v>13</v>
      </c>
      <c r="K3425" s="1" t="s">
        <v>18</v>
      </c>
      <c r="L3425" s="1" t="s">
        <v>19</v>
      </c>
      <c r="M3425" s="1" t="s">
        <v>19</v>
      </c>
      <c r="N3425">
        <v>101</v>
      </c>
      <c r="O3425" s="4">
        <v>5.6712962962962967E-4</v>
      </c>
      <c r="P3425">
        <v>5</v>
      </c>
    </row>
    <row r="3426" spans="1:16" x14ac:dyDescent="0.3">
      <c r="A3426">
        <v>3425</v>
      </c>
      <c r="B3426" s="1" t="s">
        <v>20</v>
      </c>
      <c r="C3426" s="2">
        <v>44256</v>
      </c>
      <c r="D3426">
        <v>3</v>
      </c>
      <c r="E3426" s="1" t="s">
        <v>39</v>
      </c>
      <c r="F3426">
        <v>1</v>
      </c>
      <c r="G3426">
        <v>1</v>
      </c>
      <c r="H3426" s="1" t="s">
        <v>34</v>
      </c>
      <c r="I3426" s="3">
        <v>0.58200231481481479</v>
      </c>
      <c r="J3426">
        <v>13</v>
      </c>
      <c r="K3426" s="1" t="s">
        <v>26</v>
      </c>
      <c r="L3426" s="1" t="s">
        <v>19</v>
      </c>
      <c r="M3426" s="1" t="s">
        <v>19</v>
      </c>
      <c r="N3426">
        <v>99</v>
      </c>
      <c r="O3426" s="4">
        <v>1.2847222222222223E-3</v>
      </c>
      <c r="P3426">
        <v>5</v>
      </c>
    </row>
    <row r="3427" spans="1:16" x14ac:dyDescent="0.3">
      <c r="A3427">
        <v>3426</v>
      </c>
      <c r="B3427" s="1" t="s">
        <v>15</v>
      </c>
      <c r="C3427" s="2">
        <v>44256</v>
      </c>
      <c r="D3427">
        <v>3</v>
      </c>
      <c r="E3427" s="1" t="s">
        <v>39</v>
      </c>
      <c r="F3427">
        <v>1</v>
      </c>
      <c r="G3427">
        <v>1</v>
      </c>
      <c r="H3427" s="1" t="s">
        <v>34</v>
      </c>
      <c r="I3427" s="3">
        <v>0.58200231481481479</v>
      </c>
      <c r="J3427">
        <v>13</v>
      </c>
      <c r="K3427" s="1" t="s">
        <v>28</v>
      </c>
      <c r="L3427" s="1" t="s">
        <v>19</v>
      </c>
      <c r="M3427" s="1" t="s">
        <v>19</v>
      </c>
      <c r="N3427">
        <v>111</v>
      </c>
      <c r="O3427" s="4">
        <v>3.5763888888888889E-3</v>
      </c>
      <c r="P3427">
        <v>5</v>
      </c>
    </row>
    <row r="3428" spans="1:16" x14ac:dyDescent="0.3">
      <c r="A3428">
        <v>3427</v>
      </c>
      <c r="B3428" s="1" t="s">
        <v>29</v>
      </c>
      <c r="C3428" s="2">
        <v>44256</v>
      </c>
      <c r="D3428">
        <v>3</v>
      </c>
      <c r="E3428" s="1" t="s">
        <v>39</v>
      </c>
      <c r="F3428">
        <v>1</v>
      </c>
      <c r="G3428">
        <v>1</v>
      </c>
      <c r="H3428" s="1" t="s">
        <v>34</v>
      </c>
      <c r="I3428" s="3">
        <v>0.5920023148148148</v>
      </c>
      <c r="J3428">
        <v>14</v>
      </c>
      <c r="K3428" s="1" t="s">
        <v>18</v>
      </c>
      <c r="L3428" s="1" t="s">
        <v>22</v>
      </c>
      <c r="M3428" s="1" t="s">
        <v>22</v>
      </c>
      <c r="N3428"/>
      <c r="O3428" s="4"/>
    </row>
    <row r="3429" spans="1:16" x14ac:dyDescent="0.3">
      <c r="A3429">
        <v>3428</v>
      </c>
      <c r="B3429" s="1" t="s">
        <v>30</v>
      </c>
      <c r="C3429" s="2">
        <v>44256</v>
      </c>
      <c r="D3429">
        <v>3</v>
      </c>
      <c r="E3429" s="1" t="s">
        <v>39</v>
      </c>
      <c r="F3429">
        <v>1</v>
      </c>
      <c r="G3429">
        <v>1</v>
      </c>
      <c r="H3429" s="1" t="s">
        <v>34</v>
      </c>
      <c r="I3429" s="3">
        <v>0.5920023148148148</v>
      </c>
      <c r="J3429">
        <v>14</v>
      </c>
      <c r="K3429" s="1" t="s">
        <v>26</v>
      </c>
      <c r="L3429" s="1" t="s">
        <v>19</v>
      </c>
      <c r="M3429" s="1" t="s">
        <v>19</v>
      </c>
      <c r="N3429">
        <v>83</v>
      </c>
      <c r="O3429" s="4">
        <v>3.5185185185185185E-3</v>
      </c>
      <c r="P3429">
        <v>5</v>
      </c>
    </row>
    <row r="3430" spans="1:16" x14ac:dyDescent="0.3">
      <c r="A3430">
        <v>3429</v>
      </c>
      <c r="B3430" s="1" t="s">
        <v>24</v>
      </c>
      <c r="C3430" s="2">
        <v>44256</v>
      </c>
      <c r="D3430">
        <v>3</v>
      </c>
      <c r="E3430" s="1" t="s">
        <v>39</v>
      </c>
      <c r="F3430">
        <v>1</v>
      </c>
      <c r="G3430">
        <v>1</v>
      </c>
      <c r="H3430" s="1" t="s">
        <v>34</v>
      </c>
      <c r="I3430" s="3">
        <v>0.59400462962962963</v>
      </c>
      <c r="J3430">
        <v>14</v>
      </c>
      <c r="K3430" s="1" t="s">
        <v>26</v>
      </c>
      <c r="L3430" s="1" t="s">
        <v>19</v>
      </c>
      <c r="M3430" s="1" t="s">
        <v>19</v>
      </c>
      <c r="N3430">
        <v>14</v>
      </c>
      <c r="O3430" s="4">
        <v>3.449074074074074E-3</v>
      </c>
      <c r="P3430">
        <v>3</v>
      </c>
    </row>
    <row r="3431" spans="1:16" x14ac:dyDescent="0.3">
      <c r="A3431">
        <v>3430</v>
      </c>
      <c r="B3431" s="1" t="s">
        <v>23</v>
      </c>
      <c r="C3431" s="2">
        <v>44256</v>
      </c>
      <c r="D3431">
        <v>3</v>
      </c>
      <c r="E3431" s="1" t="s">
        <v>39</v>
      </c>
      <c r="F3431">
        <v>1</v>
      </c>
      <c r="G3431">
        <v>1</v>
      </c>
      <c r="H3431" s="1" t="s">
        <v>34</v>
      </c>
      <c r="I3431" s="3">
        <v>0.59400462962962963</v>
      </c>
      <c r="J3431">
        <v>14</v>
      </c>
      <c r="K3431" s="1" t="s">
        <v>18</v>
      </c>
      <c r="L3431" s="1" t="s">
        <v>19</v>
      </c>
      <c r="M3431" s="1" t="s">
        <v>19</v>
      </c>
      <c r="N3431">
        <v>120</v>
      </c>
      <c r="O3431" s="4">
        <v>4.0393518518518521E-3</v>
      </c>
      <c r="P3431">
        <v>3</v>
      </c>
    </row>
    <row r="3432" spans="1:16" x14ac:dyDescent="0.3">
      <c r="A3432">
        <v>3431</v>
      </c>
      <c r="B3432" s="1" t="s">
        <v>20</v>
      </c>
      <c r="C3432" s="2">
        <v>44256</v>
      </c>
      <c r="D3432">
        <v>3</v>
      </c>
      <c r="E3432" s="1" t="s">
        <v>39</v>
      </c>
      <c r="F3432">
        <v>1</v>
      </c>
      <c r="G3432">
        <v>1</v>
      </c>
      <c r="H3432" s="1" t="s">
        <v>34</v>
      </c>
      <c r="I3432" s="3">
        <v>0.59499999999999997</v>
      </c>
      <c r="J3432">
        <v>14</v>
      </c>
      <c r="K3432" s="1" t="s">
        <v>18</v>
      </c>
      <c r="L3432" s="1" t="s">
        <v>19</v>
      </c>
      <c r="M3432" s="1" t="s">
        <v>19</v>
      </c>
      <c r="N3432">
        <v>38</v>
      </c>
      <c r="O3432" s="4">
        <v>1.3888888888888889E-3</v>
      </c>
      <c r="P3432">
        <v>5</v>
      </c>
    </row>
    <row r="3433" spans="1:16" x14ac:dyDescent="0.3">
      <c r="A3433">
        <v>3432</v>
      </c>
      <c r="B3433" s="1" t="s">
        <v>31</v>
      </c>
      <c r="C3433" s="2">
        <v>44256</v>
      </c>
      <c r="D3433">
        <v>3</v>
      </c>
      <c r="E3433" s="1" t="s">
        <v>39</v>
      </c>
      <c r="F3433">
        <v>1</v>
      </c>
      <c r="G3433">
        <v>1</v>
      </c>
      <c r="H3433" s="1" t="s">
        <v>34</v>
      </c>
      <c r="I3433" s="3">
        <v>0.59499999999999997</v>
      </c>
      <c r="J3433">
        <v>14</v>
      </c>
      <c r="K3433" s="1" t="s">
        <v>28</v>
      </c>
      <c r="L3433" s="1" t="s">
        <v>19</v>
      </c>
      <c r="M3433" s="1" t="s">
        <v>22</v>
      </c>
      <c r="N3433">
        <v>88</v>
      </c>
      <c r="O3433" s="4">
        <v>3.6805555555555554E-3</v>
      </c>
      <c r="P3433">
        <v>1</v>
      </c>
    </row>
    <row r="3434" spans="1:16" x14ac:dyDescent="0.3">
      <c r="A3434">
        <v>3433</v>
      </c>
      <c r="B3434" s="1" t="s">
        <v>20</v>
      </c>
      <c r="C3434" s="2">
        <v>44256</v>
      </c>
      <c r="D3434">
        <v>3</v>
      </c>
      <c r="E3434" s="1" t="s">
        <v>39</v>
      </c>
      <c r="F3434">
        <v>1</v>
      </c>
      <c r="G3434">
        <v>1</v>
      </c>
      <c r="H3434" s="1" t="s">
        <v>34</v>
      </c>
      <c r="I3434" s="3">
        <v>0.61900462962962965</v>
      </c>
      <c r="J3434">
        <v>14</v>
      </c>
      <c r="K3434" s="1" t="s">
        <v>28</v>
      </c>
      <c r="L3434" s="1" t="s">
        <v>19</v>
      </c>
      <c r="M3434" s="1" t="s">
        <v>19</v>
      </c>
      <c r="N3434">
        <v>26</v>
      </c>
      <c r="O3434" s="4">
        <v>9.0277777777777774E-4</v>
      </c>
      <c r="P3434">
        <v>4</v>
      </c>
    </row>
    <row r="3435" spans="1:16" x14ac:dyDescent="0.3">
      <c r="A3435">
        <v>3434</v>
      </c>
      <c r="B3435" s="1" t="s">
        <v>31</v>
      </c>
      <c r="C3435" s="2">
        <v>44256</v>
      </c>
      <c r="D3435">
        <v>3</v>
      </c>
      <c r="E3435" s="1" t="s">
        <v>39</v>
      </c>
      <c r="F3435">
        <v>1</v>
      </c>
      <c r="G3435">
        <v>1</v>
      </c>
      <c r="H3435" s="1" t="s">
        <v>34</v>
      </c>
      <c r="I3435" s="3">
        <v>0.61900462962962965</v>
      </c>
      <c r="J3435">
        <v>14</v>
      </c>
      <c r="K3435" s="1" t="s">
        <v>21</v>
      </c>
      <c r="L3435" s="1" t="s">
        <v>19</v>
      </c>
      <c r="M3435" s="1" t="s">
        <v>19</v>
      </c>
      <c r="N3435">
        <v>94</v>
      </c>
      <c r="O3435" s="4">
        <v>2.3263888888888887E-3</v>
      </c>
      <c r="P3435">
        <v>3</v>
      </c>
    </row>
    <row r="3436" spans="1:16" x14ac:dyDescent="0.3">
      <c r="A3436">
        <v>3435</v>
      </c>
      <c r="B3436" s="1" t="s">
        <v>27</v>
      </c>
      <c r="C3436" s="2">
        <v>44256</v>
      </c>
      <c r="D3436">
        <v>3</v>
      </c>
      <c r="E3436" s="1" t="s">
        <v>39</v>
      </c>
      <c r="F3436">
        <v>1</v>
      </c>
      <c r="G3436">
        <v>1</v>
      </c>
      <c r="H3436" s="1" t="s">
        <v>34</v>
      </c>
      <c r="I3436" s="3">
        <v>0.62200231481481483</v>
      </c>
      <c r="J3436">
        <v>14</v>
      </c>
      <c r="K3436" s="1" t="s">
        <v>26</v>
      </c>
      <c r="L3436" s="1" t="s">
        <v>22</v>
      </c>
      <c r="M3436" s="1" t="s">
        <v>22</v>
      </c>
      <c r="N3436"/>
      <c r="O3436" s="4"/>
    </row>
    <row r="3437" spans="1:16" x14ac:dyDescent="0.3">
      <c r="A3437">
        <v>3436</v>
      </c>
      <c r="B3437" s="1" t="s">
        <v>31</v>
      </c>
      <c r="C3437" s="2">
        <v>44256</v>
      </c>
      <c r="D3437">
        <v>3</v>
      </c>
      <c r="E3437" s="1" t="s">
        <v>39</v>
      </c>
      <c r="F3437">
        <v>1</v>
      </c>
      <c r="G3437">
        <v>1</v>
      </c>
      <c r="H3437" s="1" t="s">
        <v>34</v>
      </c>
      <c r="I3437" s="3">
        <v>0.62200231481481483</v>
      </c>
      <c r="J3437">
        <v>14</v>
      </c>
      <c r="K3437" s="1" t="s">
        <v>25</v>
      </c>
      <c r="L3437" s="1" t="s">
        <v>22</v>
      </c>
      <c r="M3437" s="1" t="s">
        <v>22</v>
      </c>
      <c r="N3437"/>
      <c r="O3437" s="4"/>
    </row>
    <row r="3438" spans="1:16" x14ac:dyDescent="0.3">
      <c r="A3438">
        <v>3437</v>
      </c>
      <c r="B3438" s="1" t="s">
        <v>23</v>
      </c>
      <c r="C3438" s="2">
        <v>44256</v>
      </c>
      <c r="D3438">
        <v>3</v>
      </c>
      <c r="E3438" s="1" t="s">
        <v>39</v>
      </c>
      <c r="F3438">
        <v>1</v>
      </c>
      <c r="G3438">
        <v>1</v>
      </c>
      <c r="H3438" s="1" t="s">
        <v>34</v>
      </c>
      <c r="I3438" s="3">
        <v>0.64799768518518519</v>
      </c>
      <c r="J3438">
        <v>15</v>
      </c>
      <c r="K3438" s="1" t="s">
        <v>26</v>
      </c>
      <c r="L3438" s="1" t="s">
        <v>19</v>
      </c>
      <c r="M3438" s="1" t="s">
        <v>19</v>
      </c>
      <c r="N3438">
        <v>29</v>
      </c>
      <c r="O3438" s="4">
        <v>4.3518518518518515E-3</v>
      </c>
      <c r="P3438">
        <v>3</v>
      </c>
    </row>
    <row r="3439" spans="1:16" x14ac:dyDescent="0.3">
      <c r="A3439">
        <v>3438</v>
      </c>
      <c r="B3439" s="1" t="s">
        <v>29</v>
      </c>
      <c r="C3439" s="2">
        <v>44256</v>
      </c>
      <c r="D3439">
        <v>3</v>
      </c>
      <c r="E3439" s="1" t="s">
        <v>39</v>
      </c>
      <c r="F3439">
        <v>1</v>
      </c>
      <c r="G3439">
        <v>1</v>
      </c>
      <c r="H3439" s="1" t="s">
        <v>34</v>
      </c>
      <c r="I3439" s="3">
        <v>0.64799768518518519</v>
      </c>
      <c r="J3439">
        <v>15</v>
      </c>
      <c r="K3439" s="1" t="s">
        <v>26</v>
      </c>
      <c r="L3439" s="1" t="s">
        <v>19</v>
      </c>
      <c r="M3439" s="1" t="s">
        <v>19</v>
      </c>
      <c r="N3439">
        <v>49</v>
      </c>
      <c r="O3439" s="4">
        <v>1.9907407407407408E-3</v>
      </c>
      <c r="P3439">
        <v>3</v>
      </c>
    </row>
    <row r="3440" spans="1:16" x14ac:dyDescent="0.3">
      <c r="A3440">
        <v>3439</v>
      </c>
      <c r="B3440" s="1" t="s">
        <v>15</v>
      </c>
      <c r="C3440" s="2">
        <v>44256</v>
      </c>
      <c r="D3440">
        <v>3</v>
      </c>
      <c r="E3440" s="1" t="s">
        <v>39</v>
      </c>
      <c r="F3440">
        <v>1</v>
      </c>
      <c r="G3440">
        <v>1</v>
      </c>
      <c r="H3440" s="1" t="s">
        <v>34</v>
      </c>
      <c r="I3440" s="3">
        <v>0.65500000000000003</v>
      </c>
      <c r="J3440">
        <v>15</v>
      </c>
      <c r="K3440" s="1" t="s">
        <v>21</v>
      </c>
      <c r="L3440" s="1" t="s">
        <v>19</v>
      </c>
      <c r="M3440" s="1" t="s">
        <v>19</v>
      </c>
      <c r="N3440">
        <v>104</v>
      </c>
      <c r="O3440" s="4">
        <v>1.5856481481481481E-3</v>
      </c>
      <c r="P3440">
        <v>4</v>
      </c>
    </row>
    <row r="3441" spans="1:16" x14ac:dyDescent="0.3">
      <c r="A3441">
        <v>3440</v>
      </c>
      <c r="B3441" s="1" t="s">
        <v>20</v>
      </c>
      <c r="C3441" s="2">
        <v>44256</v>
      </c>
      <c r="D3441">
        <v>3</v>
      </c>
      <c r="E3441" s="1" t="s">
        <v>39</v>
      </c>
      <c r="F3441">
        <v>1</v>
      </c>
      <c r="G3441">
        <v>1</v>
      </c>
      <c r="H3441" s="1" t="s">
        <v>34</v>
      </c>
      <c r="I3441" s="3">
        <v>0.65500000000000003</v>
      </c>
      <c r="J3441">
        <v>15</v>
      </c>
      <c r="K3441" s="1" t="s">
        <v>26</v>
      </c>
      <c r="L3441" s="1" t="s">
        <v>19</v>
      </c>
      <c r="M3441" s="1" t="s">
        <v>19</v>
      </c>
      <c r="N3441">
        <v>62</v>
      </c>
      <c r="O3441" s="4">
        <v>7.291666666666667E-4</v>
      </c>
      <c r="P3441">
        <v>4</v>
      </c>
    </row>
    <row r="3442" spans="1:16" x14ac:dyDescent="0.3">
      <c r="A3442">
        <v>3441</v>
      </c>
      <c r="B3442" s="1" t="s">
        <v>20</v>
      </c>
      <c r="C3442" s="2">
        <v>44256</v>
      </c>
      <c r="D3442">
        <v>3</v>
      </c>
      <c r="E3442" s="1" t="s">
        <v>39</v>
      </c>
      <c r="F3442">
        <v>1</v>
      </c>
      <c r="G3442">
        <v>1</v>
      </c>
      <c r="H3442" s="1" t="s">
        <v>34</v>
      </c>
      <c r="I3442" s="3">
        <v>0.69</v>
      </c>
      <c r="J3442">
        <v>16</v>
      </c>
      <c r="K3442" s="1" t="s">
        <v>26</v>
      </c>
      <c r="L3442" s="1" t="s">
        <v>19</v>
      </c>
      <c r="M3442" s="1" t="s">
        <v>19</v>
      </c>
      <c r="N3442">
        <v>123</v>
      </c>
      <c r="O3442" s="4">
        <v>3.9583333333333337E-3</v>
      </c>
      <c r="P3442">
        <v>5</v>
      </c>
    </row>
    <row r="3443" spans="1:16" x14ac:dyDescent="0.3">
      <c r="A3443">
        <v>3442</v>
      </c>
      <c r="B3443" s="1" t="s">
        <v>20</v>
      </c>
      <c r="C3443" s="2">
        <v>44256</v>
      </c>
      <c r="D3443">
        <v>3</v>
      </c>
      <c r="E3443" s="1" t="s">
        <v>39</v>
      </c>
      <c r="F3443">
        <v>1</v>
      </c>
      <c r="G3443">
        <v>1</v>
      </c>
      <c r="H3443" s="1" t="s">
        <v>34</v>
      </c>
      <c r="I3443" s="3">
        <v>0.69</v>
      </c>
      <c r="J3443">
        <v>16</v>
      </c>
      <c r="K3443" s="1" t="s">
        <v>18</v>
      </c>
      <c r="L3443" s="1" t="s">
        <v>19</v>
      </c>
      <c r="M3443" s="1" t="s">
        <v>19</v>
      </c>
      <c r="N3443">
        <v>114</v>
      </c>
      <c r="O3443" s="4">
        <v>1.2962962962962963E-3</v>
      </c>
      <c r="P3443">
        <v>5</v>
      </c>
    </row>
    <row r="3444" spans="1:16" x14ac:dyDescent="0.3">
      <c r="A3444">
        <v>3443</v>
      </c>
      <c r="B3444" s="1" t="s">
        <v>20</v>
      </c>
      <c r="C3444" s="2">
        <v>44256</v>
      </c>
      <c r="D3444">
        <v>3</v>
      </c>
      <c r="E3444" s="1" t="s">
        <v>39</v>
      </c>
      <c r="F3444">
        <v>1</v>
      </c>
      <c r="G3444">
        <v>1</v>
      </c>
      <c r="H3444" s="1" t="s">
        <v>34</v>
      </c>
      <c r="I3444" s="3">
        <v>0.7</v>
      </c>
      <c r="J3444">
        <v>16</v>
      </c>
      <c r="K3444" s="1" t="s">
        <v>18</v>
      </c>
      <c r="L3444" s="1" t="s">
        <v>22</v>
      </c>
      <c r="M3444" s="1" t="s">
        <v>22</v>
      </c>
      <c r="N3444"/>
      <c r="O3444" s="4"/>
    </row>
    <row r="3445" spans="1:16" x14ac:dyDescent="0.3">
      <c r="A3445">
        <v>3444</v>
      </c>
      <c r="B3445" s="1" t="s">
        <v>27</v>
      </c>
      <c r="C3445" s="2">
        <v>44256</v>
      </c>
      <c r="D3445">
        <v>3</v>
      </c>
      <c r="E3445" s="1" t="s">
        <v>39</v>
      </c>
      <c r="F3445">
        <v>1</v>
      </c>
      <c r="G3445">
        <v>1</v>
      </c>
      <c r="H3445" s="1" t="s">
        <v>34</v>
      </c>
      <c r="I3445" s="3">
        <v>0.7</v>
      </c>
      <c r="J3445">
        <v>16</v>
      </c>
      <c r="K3445" s="1" t="s">
        <v>26</v>
      </c>
      <c r="L3445" s="1" t="s">
        <v>19</v>
      </c>
      <c r="M3445" s="1" t="s">
        <v>19</v>
      </c>
      <c r="N3445">
        <v>12</v>
      </c>
      <c r="O3445" s="4">
        <v>3.6805555555555554E-3</v>
      </c>
      <c r="P3445">
        <v>4</v>
      </c>
    </row>
    <row r="3446" spans="1:16" x14ac:dyDescent="0.3">
      <c r="A3446">
        <v>3445</v>
      </c>
      <c r="B3446" s="1" t="s">
        <v>27</v>
      </c>
      <c r="C3446" s="2">
        <v>44256</v>
      </c>
      <c r="D3446">
        <v>3</v>
      </c>
      <c r="E3446" s="1" t="s">
        <v>39</v>
      </c>
      <c r="F3446">
        <v>1</v>
      </c>
      <c r="G3446">
        <v>1</v>
      </c>
      <c r="H3446" s="1" t="s">
        <v>34</v>
      </c>
      <c r="I3446" s="3">
        <v>0.71099537037037042</v>
      </c>
      <c r="J3446">
        <v>17</v>
      </c>
      <c r="K3446" s="1" t="s">
        <v>25</v>
      </c>
      <c r="L3446" s="1" t="s">
        <v>19</v>
      </c>
      <c r="M3446" s="1" t="s">
        <v>19</v>
      </c>
      <c r="N3446">
        <v>116</v>
      </c>
      <c r="O3446" s="4">
        <v>3.7037037037037035E-4</v>
      </c>
      <c r="P3446">
        <v>4</v>
      </c>
    </row>
    <row r="3447" spans="1:16" x14ac:dyDescent="0.3">
      <c r="A3447">
        <v>3446</v>
      </c>
      <c r="B3447" s="1" t="s">
        <v>20</v>
      </c>
      <c r="C3447" s="2">
        <v>44256</v>
      </c>
      <c r="D3447">
        <v>3</v>
      </c>
      <c r="E3447" s="1" t="s">
        <v>39</v>
      </c>
      <c r="F3447">
        <v>1</v>
      </c>
      <c r="G3447">
        <v>1</v>
      </c>
      <c r="H3447" s="1" t="s">
        <v>34</v>
      </c>
      <c r="I3447" s="3">
        <v>0.71099537037037042</v>
      </c>
      <c r="J3447">
        <v>17</v>
      </c>
      <c r="K3447" s="1" t="s">
        <v>25</v>
      </c>
      <c r="L3447" s="1" t="s">
        <v>19</v>
      </c>
      <c r="M3447" s="1" t="s">
        <v>19</v>
      </c>
      <c r="N3447">
        <v>31</v>
      </c>
      <c r="O3447" s="4">
        <v>1.1574074074074073E-3</v>
      </c>
      <c r="P3447">
        <v>2</v>
      </c>
    </row>
    <row r="3448" spans="1:16" x14ac:dyDescent="0.3">
      <c r="A3448">
        <v>3447</v>
      </c>
      <c r="B3448" s="1" t="s">
        <v>20</v>
      </c>
      <c r="C3448" s="2">
        <v>44256</v>
      </c>
      <c r="D3448">
        <v>3</v>
      </c>
      <c r="E3448" s="1" t="s">
        <v>39</v>
      </c>
      <c r="F3448">
        <v>1</v>
      </c>
      <c r="G3448">
        <v>1</v>
      </c>
      <c r="H3448" s="1" t="s">
        <v>34</v>
      </c>
      <c r="I3448" s="3">
        <v>0.72</v>
      </c>
      <c r="J3448">
        <v>17</v>
      </c>
      <c r="K3448" s="1" t="s">
        <v>18</v>
      </c>
      <c r="L3448" s="1" t="s">
        <v>22</v>
      </c>
      <c r="M3448" s="1" t="s">
        <v>22</v>
      </c>
      <c r="N3448"/>
      <c r="O3448" s="4"/>
    </row>
    <row r="3449" spans="1:16" x14ac:dyDescent="0.3">
      <c r="A3449">
        <v>3448</v>
      </c>
      <c r="B3449" s="1" t="s">
        <v>30</v>
      </c>
      <c r="C3449" s="2">
        <v>44256</v>
      </c>
      <c r="D3449">
        <v>3</v>
      </c>
      <c r="E3449" s="1" t="s">
        <v>39</v>
      </c>
      <c r="F3449">
        <v>1</v>
      </c>
      <c r="G3449">
        <v>1</v>
      </c>
      <c r="H3449" s="1" t="s">
        <v>34</v>
      </c>
      <c r="I3449" s="3">
        <v>0.72</v>
      </c>
      <c r="J3449">
        <v>17</v>
      </c>
      <c r="K3449" s="1" t="s">
        <v>25</v>
      </c>
      <c r="L3449" s="1" t="s">
        <v>19</v>
      </c>
      <c r="M3449" s="1" t="s">
        <v>19</v>
      </c>
      <c r="N3449">
        <v>39</v>
      </c>
      <c r="O3449" s="4">
        <v>1.2962962962962963E-3</v>
      </c>
      <c r="P3449">
        <v>3</v>
      </c>
    </row>
    <row r="3450" spans="1:16" x14ac:dyDescent="0.3">
      <c r="A3450">
        <v>3449</v>
      </c>
      <c r="B3450" s="1" t="s">
        <v>31</v>
      </c>
      <c r="C3450" s="2">
        <v>44256</v>
      </c>
      <c r="D3450">
        <v>3</v>
      </c>
      <c r="E3450" s="1" t="s">
        <v>39</v>
      </c>
      <c r="F3450">
        <v>1</v>
      </c>
      <c r="G3450">
        <v>1</v>
      </c>
      <c r="H3450" s="1" t="s">
        <v>34</v>
      </c>
      <c r="I3450" s="3">
        <v>0.73499999999999999</v>
      </c>
      <c r="J3450">
        <v>17</v>
      </c>
      <c r="K3450" s="1" t="s">
        <v>25</v>
      </c>
      <c r="L3450" s="1" t="s">
        <v>19</v>
      </c>
      <c r="M3450" s="1" t="s">
        <v>19</v>
      </c>
      <c r="N3450">
        <v>81</v>
      </c>
      <c r="O3450" s="4">
        <v>3.7268518518518519E-3</v>
      </c>
      <c r="P3450">
        <v>4</v>
      </c>
    </row>
    <row r="3451" spans="1:16" x14ac:dyDescent="0.3">
      <c r="A3451">
        <v>3450</v>
      </c>
      <c r="B3451" s="1" t="s">
        <v>30</v>
      </c>
      <c r="C3451" s="2">
        <v>44256</v>
      </c>
      <c r="D3451">
        <v>3</v>
      </c>
      <c r="E3451" s="1" t="s">
        <v>39</v>
      </c>
      <c r="F3451">
        <v>1</v>
      </c>
      <c r="G3451">
        <v>1</v>
      </c>
      <c r="H3451" s="1" t="s">
        <v>34</v>
      </c>
      <c r="I3451" s="3">
        <v>0.73499999999999999</v>
      </c>
      <c r="J3451">
        <v>17</v>
      </c>
      <c r="K3451" s="1" t="s">
        <v>25</v>
      </c>
      <c r="L3451" s="1" t="s">
        <v>19</v>
      </c>
      <c r="M3451" s="1" t="s">
        <v>19</v>
      </c>
      <c r="N3451">
        <v>34</v>
      </c>
      <c r="O3451" s="4">
        <v>1.9675925925925924E-3</v>
      </c>
      <c r="P3451">
        <v>3</v>
      </c>
    </row>
    <row r="3452" spans="1:16" x14ac:dyDescent="0.3">
      <c r="A3452">
        <v>3451</v>
      </c>
      <c r="B3452" s="1" t="s">
        <v>27</v>
      </c>
      <c r="C3452" s="2">
        <v>44256</v>
      </c>
      <c r="D3452">
        <v>3</v>
      </c>
      <c r="E3452" s="1" t="s">
        <v>39</v>
      </c>
      <c r="F3452">
        <v>1</v>
      </c>
      <c r="G3452">
        <v>1</v>
      </c>
      <c r="H3452" s="1" t="s">
        <v>34</v>
      </c>
      <c r="I3452" s="3">
        <v>0.73599537037037033</v>
      </c>
      <c r="J3452">
        <v>17</v>
      </c>
      <c r="K3452" s="1" t="s">
        <v>21</v>
      </c>
      <c r="L3452" s="1" t="s">
        <v>19</v>
      </c>
      <c r="M3452" s="1" t="s">
        <v>19</v>
      </c>
      <c r="N3452">
        <v>33</v>
      </c>
      <c r="O3452" s="4">
        <v>2.3958333333333331E-3</v>
      </c>
      <c r="P3452">
        <v>3</v>
      </c>
    </row>
    <row r="3453" spans="1:16" x14ac:dyDescent="0.3">
      <c r="A3453">
        <v>3452</v>
      </c>
      <c r="B3453" s="1" t="s">
        <v>20</v>
      </c>
      <c r="C3453" s="2">
        <v>44256</v>
      </c>
      <c r="D3453">
        <v>3</v>
      </c>
      <c r="E3453" s="1" t="s">
        <v>39</v>
      </c>
      <c r="F3453">
        <v>1</v>
      </c>
      <c r="G3453">
        <v>1</v>
      </c>
      <c r="H3453" s="1" t="s">
        <v>34</v>
      </c>
      <c r="I3453" s="3">
        <v>0.73599537037037033</v>
      </c>
      <c r="J3453">
        <v>17</v>
      </c>
      <c r="K3453" s="1" t="s">
        <v>21</v>
      </c>
      <c r="L3453" s="1" t="s">
        <v>19</v>
      </c>
      <c r="M3453" s="1" t="s">
        <v>19</v>
      </c>
      <c r="N3453">
        <v>37</v>
      </c>
      <c r="O3453" s="4">
        <v>8.564814814814815E-4</v>
      </c>
      <c r="P3453">
        <v>1</v>
      </c>
    </row>
    <row r="3454" spans="1:16" x14ac:dyDescent="0.3">
      <c r="A3454">
        <v>3453</v>
      </c>
      <c r="B3454" s="1" t="s">
        <v>29</v>
      </c>
      <c r="C3454" s="2">
        <v>44257</v>
      </c>
      <c r="D3454">
        <v>3</v>
      </c>
      <c r="E3454" s="1" t="s">
        <v>39</v>
      </c>
      <c r="F3454">
        <v>1</v>
      </c>
      <c r="G3454">
        <v>2</v>
      </c>
      <c r="H3454" s="1" t="s">
        <v>35</v>
      </c>
      <c r="I3454" s="3">
        <v>0.39200231481481479</v>
      </c>
      <c r="J3454">
        <v>9</v>
      </c>
      <c r="K3454" s="1" t="s">
        <v>28</v>
      </c>
      <c r="L3454" s="1" t="s">
        <v>19</v>
      </c>
      <c r="M3454" s="1" t="s">
        <v>19</v>
      </c>
      <c r="N3454">
        <v>92</v>
      </c>
      <c r="O3454" s="4">
        <v>1.3773148148148147E-3</v>
      </c>
      <c r="P3454">
        <v>2</v>
      </c>
    </row>
    <row r="3455" spans="1:16" x14ac:dyDescent="0.3">
      <c r="A3455">
        <v>3454</v>
      </c>
      <c r="B3455" s="1" t="s">
        <v>27</v>
      </c>
      <c r="C3455" s="2">
        <v>44257</v>
      </c>
      <c r="D3455">
        <v>3</v>
      </c>
      <c r="E3455" s="1" t="s">
        <v>39</v>
      </c>
      <c r="F3455">
        <v>1</v>
      </c>
      <c r="G3455">
        <v>2</v>
      </c>
      <c r="H3455" s="1" t="s">
        <v>35</v>
      </c>
      <c r="I3455" s="3">
        <v>0.39200231481481479</v>
      </c>
      <c r="J3455">
        <v>9</v>
      </c>
      <c r="K3455" s="1" t="s">
        <v>25</v>
      </c>
      <c r="L3455" s="1" t="s">
        <v>19</v>
      </c>
      <c r="M3455" s="1" t="s">
        <v>19</v>
      </c>
      <c r="N3455">
        <v>117</v>
      </c>
      <c r="O3455" s="4">
        <v>4.1550925925925922E-3</v>
      </c>
      <c r="P3455">
        <v>3</v>
      </c>
    </row>
    <row r="3456" spans="1:16" x14ac:dyDescent="0.3">
      <c r="A3456">
        <v>3455</v>
      </c>
      <c r="B3456" s="1" t="s">
        <v>20</v>
      </c>
      <c r="C3456" s="2">
        <v>44257</v>
      </c>
      <c r="D3456">
        <v>3</v>
      </c>
      <c r="E3456" s="1" t="s">
        <v>39</v>
      </c>
      <c r="F3456">
        <v>1</v>
      </c>
      <c r="G3456">
        <v>2</v>
      </c>
      <c r="H3456" s="1" t="s">
        <v>35</v>
      </c>
      <c r="I3456" s="3">
        <v>0.40599537037037037</v>
      </c>
      <c r="J3456">
        <v>9</v>
      </c>
      <c r="K3456" s="1" t="s">
        <v>28</v>
      </c>
      <c r="L3456" s="1" t="s">
        <v>19</v>
      </c>
      <c r="M3456" s="1" t="s">
        <v>19</v>
      </c>
      <c r="N3456">
        <v>53</v>
      </c>
      <c r="O3456" s="4">
        <v>3.1481481481481482E-3</v>
      </c>
      <c r="P3456">
        <v>3</v>
      </c>
    </row>
    <row r="3457" spans="1:16" x14ac:dyDescent="0.3">
      <c r="A3457">
        <v>3456</v>
      </c>
      <c r="B3457" s="1" t="s">
        <v>23</v>
      </c>
      <c r="C3457" s="2">
        <v>44257</v>
      </c>
      <c r="D3457">
        <v>3</v>
      </c>
      <c r="E3457" s="1" t="s">
        <v>39</v>
      </c>
      <c r="F3457">
        <v>1</v>
      </c>
      <c r="G3457">
        <v>2</v>
      </c>
      <c r="H3457" s="1" t="s">
        <v>35</v>
      </c>
      <c r="I3457" s="3">
        <v>0.40599537037037037</v>
      </c>
      <c r="J3457">
        <v>9</v>
      </c>
      <c r="K3457" s="1" t="s">
        <v>18</v>
      </c>
      <c r="L3457" s="1" t="s">
        <v>19</v>
      </c>
      <c r="M3457" s="1" t="s">
        <v>19</v>
      </c>
      <c r="N3457">
        <v>61</v>
      </c>
      <c r="O3457" s="4">
        <v>3.0324074074074073E-3</v>
      </c>
      <c r="P3457">
        <v>5</v>
      </c>
    </row>
    <row r="3458" spans="1:16" x14ac:dyDescent="0.3">
      <c r="A3458">
        <v>3457</v>
      </c>
      <c r="B3458" s="1" t="s">
        <v>30</v>
      </c>
      <c r="C3458" s="2">
        <v>44257</v>
      </c>
      <c r="D3458">
        <v>3</v>
      </c>
      <c r="E3458" s="1" t="s">
        <v>39</v>
      </c>
      <c r="F3458">
        <v>1</v>
      </c>
      <c r="G3458">
        <v>2</v>
      </c>
      <c r="H3458" s="1" t="s">
        <v>35</v>
      </c>
      <c r="I3458" s="3">
        <v>0.42299768518518521</v>
      </c>
      <c r="J3458">
        <v>10</v>
      </c>
      <c r="K3458" s="1" t="s">
        <v>21</v>
      </c>
      <c r="L3458" s="1" t="s">
        <v>22</v>
      </c>
      <c r="M3458" s="1" t="s">
        <v>22</v>
      </c>
      <c r="N3458"/>
      <c r="O3458" s="4"/>
    </row>
    <row r="3459" spans="1:16" x14ac:dyDescent="0.3">
      <c r="A3459">
        <v>3458</v>
      </c>
      <c r="B3459" s="1" t="s">
        <v>15</v>
      </c>
      <c r="C3459" s="2">
        <v>44257</v>
      </c>
      <c r="D3459">
        <v>3</v>
      </c>
      <c r="E3459" s="1" t="s">
        <v>39</v>
      </c>
      <c r="F3459">
        <v>1</v>
      </c>
      <c r="G3459">
        <v>2</v>
      </c>
      <c r="H3459" s="1" t="s">
        <v>35</v>
      </c>
      <c r="I3459" s="3">
        <v>0.42299768518518521</v>
      </c>
      <c r="J3459">
        <v>10</v>
      </c>
      <c r="K3459" s="1" t="s">
        <v>21</v>
      </c>
      <c r="L3459" s="1" t="s">
        <v>19</v>
      </c>
      <c r="M3459" s="1" t="s">
        <v>19</v>
      </c>
      <c r="N3459">
        <v>72</v>
      </c>
      <c r="O3459" s="4">
        <v>1.5856481481481481E-3</v>
      </c>
      <c r="P3459">
        <v>4</v>
      </c>
    </row>
    <row r="3460" spans="1:16" x14ac:dyDescent="0.3">
      <c r="A3460">
        <v>3459</v>
      </c>
      <c r="B3460" s="1" t="s">
        <v>31</v>
      </c>
      <c r="C3460" s="2">
        <v>44257</v>
      </c>
      <c r="D3460">
        <v>3</v>
      </c>
      <c r="E3460" s="1" t="s">
        <v>39</v>
      </c>
      <c r="F3460">
        <v>1</v>
      </c>
      <c r="G3460">
        <v>2</v>
      </c>
      <c r="H3460" s="1" t="s">
        <v>35</v>
      </c>
      <c r="I3460" s="3">
        <v>0.43299768518518517</v>
      </c>
      <c r="J3460">
        <v>10</v>
      </c>
      <c r="K3460" s="1" t="s">
        <v>25</v>
      </c>
      <c r="L3460" s="1" t="s">
        <v>22</v>
      </c>
      <c r="M3460" s="1" t="s">
        <v>22</v>
      </c>
      <c r="N3460"/>
      <c r="O3460" s="4"/>
    </row>
    <row r="3461" spans="1:16" x14ac:dyDescent="0.3">
      <c r="A3461">
        <v>3460</v>
      </c>
      <c r="B3461" s="1" t="s">
        <v>24</v>
      </c>
      <c r="C3461" s="2">
        <v>44257</v>
      </c>
      <c r="D3461">
        <v>3</v>
      </c>
      <c r="E3461" s="1" t="s">
        <v>39</v>
      </c>
      <c r="F3461">
        <v>1</v>
      </c>
      <c r="G3461">
        <v>2</v>
      </c>
      <c r="H3461" s="1" t="s">
        <v>35</v>
      </c>
      <c r="I3461" s="3">
        <v>0.43299768518518517</v>
      </c>
      <c r="J3461">
        <v>10</v>
      </c>
      <c r="K3461" s="1" t="s">
        <v>26</v>
      </c>
      <c r="L3461" s="1" t="s">
        <v>19</v>
      </c>
      <c r="M3461" s="1" t="s">
        <v>19</v>
      </c>
      <c r="N3461">
        <v>82</v>
      </c>
      <c r="O3461" s="4">
        <v>3.7037037037037038E-3</v>
      </c>
      <c r="P3461">
        <v>3</v>
      </c>
    </row>
    <row r="3462" spans="1:16" x14ac:dyDescent="0.3">
      <c r="A3462">
        <v>3461</v>
      </c>
      <c r="B3462" s="1" t="s">
        <v>30</v>
      </c>
      <c r="C3462" s="2">
        <v>44257</v>
      </c>
      <c r="D3462">
        <v>3</v>
      </c>
      <c r="E3462" s="1" t="s">
        <v>39</v>
      </c>
      <c r="F3462">
        <v>1</v>
      </c>
      <c r="G3462">
        <v>2</v>
      </c>
      <c r="H3462" s="1" t="s">
        <v>35</v>
      </c>
      <c r="I3462" s="3">
        <v>0.43700231481481483</v>
      </c>
      <c r="J3462">
        <v>10</v>
      </c>
      <c r="K3462" s="1" t="s">
        <v>25</v>
      </c>
      <c r="L3462" s="1" t="s">
        <v>19</v>
      </c>
      <c r="M3462" s="1" t="s">
        <v>19</v>
      </c>
      <c r="N3462">
        <v>86</v>
      </c>
      <c r="O3462" s="4">
        <v>3.6458333333333334E-3</v>
      </c>
      <c r="P3462">
        <v>5</v>
      </c>
    </row>
    <row r="3463" spans="1:16" x14ac:dyDescent="0.3">
      <c r="A3463">
        <v>3462</v>
      </c>
      <c r="B3463" s="1" t="s">
        <v>20</v>
      </c>
      <c r="C3463" s="2">
        <v>44257</v>
      </c>
      <c r="D3463">
        <v>3</v>
      </c>
      <c r="E3463" s="1" t="s">
        <v>39</v>
      </c>
      <c r="F3463">
        <v>1</v>
      </c>
      <c r="G3463">
        <v>2</v>
      </c>
      <c r="H3463" s="1" t="s">
        <v>35</v>
      </c>
      <c r="I3463" s="3">
        <v>0.43700231481481483</v>
      </c>
      <c r="J3463">
        <v>10</v>
      </c>
      <c r="K3463" s="1" t="s">
        <v>21</v>
      </c>
      <c r="L3463" s="1" t="s">
        <v>19</v>
      </c>
      <c r="M3463" s="1" t="s">
        <v>19</v>
      </c>
      <c r="N3463">
        <v>35</v>
      </c>
      <c r="O3463" s="4">
        <v>1.5509259259259259E-3</v>
      </c>
      <c r="P3463">
        <v>3</v>
      </c>
    </row>
    <row r="3464" spans="1:16" x14ac:dyDescent="0.3">
      <c r="A3464">
        <v>3463</v>
      </c>
      <c r="B3464" s="1" t="s">
        <v>24</v>
      </c>
      <c r="C3464" s="2">
        <v>44257</v>
      </c>
      <c r="D3464">
        <v>3</v>
      </c>
      <c r="E3464" s="1" t="s">
        <v>39</v>
      </c>
      <c r="F3464">
        <v>1</v>
      </c>
      <c r="G3464">
        <v>2</v>
      </c>
      <c r="H3464" s="1" t="s">
        <v>35</v>
      </c>
      <c r="I3464" s="3">
        <v>0.45099537037037035</v>
      </c>
      <c r="J3464">
        <v>10</v>
      </c>
      <c r="K3464" s="1" t="s">
        <v>28</v>
      </c>
      <c r="L3464" s="1" t="s">
        <v>19</v>
      </c>
      <c r="M3464" s="1" t="s">
        <v>19</v>
      </c>
      <c r="N3464">
        <v>83</v>
      </c>
      <c r="O3464" s="4">
        <v>1.3310185185185185E-3</v>
      </c>
      <c r="P3464">
        <v>5</v>
      </c>
    </row>
    <row r="3465" spans="1:16" x14ac:dyDescent="0.3">
      <c r="A3465">
        <v>3464</v>
      </c>
      <c r="B3465" s="1" t="s">
        <v>23</v>
      </c>
      <c r="C3465" s="2">
        <v>44257</v>
      </c>
      <c r="D3465">
        <v>3</v>
      </c>
      <c r="E3465" s="1" t="s">
        <v>39</v>
      </c>
      <c r="F3465">
        <v>1</v>
      </c>
      <c r="G3465">
        <v>2</v>
      </c>
      <c r="H3465" s="1" t="s">
        <v>35</v>
      </c>
      <c r="I3465" s="3">
        <v>0.45099537037037035</v>
      </c>
      <c r="J3465">
        <v>10</v>
      </c>
      <c r="K3465" s="1" t="s">
        <v>26</v>
      </c>
      <c r="L3465" s="1" t="s">
        <v>19</v>
      </c>
      <c r="M3465" s="1" t="s">
        <v>19</v>
      </c>
      <c r="N3465">
        <v>42</v>
      </c>
      <c r="O3465" s="4">
        <v>2.5925925925925925E-3</v>
      </c>
      <c r="P3465">
        <v>4</v>
      </c>
    </row>
    <row r="3466" spans="1:16" x14ac:dyDescent="0.3">
      <c r="A3466">
        <v>3465</v>
      </c>
      <c r="B3466" s="1" t="s">
        <v>23</v>
      </c>
      <c r="C3466" s="2">
        <v>44257</v>
      </c>
      <c r="D3466">
        <v>3</v>
      </c>
      <c r="E3466" s="1" t="s">
        <v>39</v>
      </c>
      <c r="F3466">
        <v>1</v>
      </c>
      <c r="G3466">
        <v>2</v>
      </c>
      <c r="H3466" s="1" t="s">
        <v>35</v>
      </c>
      <c r="I3466" s="3">
        <v>0.45400462962962962</v>
      </c>
      <c r="J3466">
        <v>10</v>
      </c>
      <c r="K3466" s="1" t="s">
        <v>21</v>
      </c>
      <c r="L3466" s="1" t="s">
        <v>19</v>
      </c>
      <c r="M3466" s="1" t="s">
        <v>19</v>
      </c>
      <c r="N3466">
        <v>82</v>
      </c>
      <c r="O3466" s="4">
        <v>3.9583333333333337E-3</v>
      </c>
      <c r="P3466">
        <v>5</v>
      </c>
    </row>
    <row r="3467" spans="1:16" x14ac:dyDescent="0.3">
      <c r="A3467">
        <v>3466</v>
      </c>
      <c r="B3467" s="1" t="s">
        <v>15</v>
      </c>
      <c r="C3467" s="2">
        <v>44257</v>
      </c>
      <c r="D3467">
        <v>3</v>
      </c>
      <c r="E3467" s="1" t="s">
        <v>39</v>
      </c>
      <c r="F3467">
        <v>1</v>
      </c>
      <c r="G3467">
        <v>2</v>
      </c>
      <c r="H3467" s="1" t="s">
        <v>35</v>
      </c>
      <c r="I3467" s="3">
        <v>0.45400462962962962</v>
      </c>
      <c r="J3467">
        <v>10</v>
      </c>
      <c r="K3467" s="1" t="s">
        <v>21</v>
      </c>
      <c r="L3467" s="1" t="s">
        <v>19</v>
      </c>
      <c r="M3467" s="1" t="s">
        <v>19</v>
      </c>
      <c r="N3467">
        <v>42</v>
      </c>
      <c r="O3467" s="4">
        <v>5.6712962962962967E-4</v>
      </c>
      <c r="P3467">
        <v>4</v>
      </c>
    </row>
    <row r="3468" spans="1:16" x14ac:dyDescent="0.3">
      <c r="A3468">
        <v>3467</v>
      </c>
      <c r="B3468" s="1" t="s">
        <v>27</v>
      </c>
      <c r="C3468" s="2">
        <v>44257</v>
      </c>
      <c r="D3468">
        <v>3</v>
      </c>
      <c r="E3468" s="1" t="s">
        <v>39</v>
      </c>
      <c r="F3468">
        <v>1</v>
      </c>
      <c r="G3468">
        <v>2</v>
      </c>
      <c r="H3468" s="1" t="s">
        <v>35</v>
      </c>
      <c r="I3468" s="3">
        <v>0.46400462962962963</v>
      </c>
      <c r="J3468">
        <v>11</v>
      </c>
      <c r="K3468" s="1" t="s">
        <v>28</v>
      </c>
      <c r="L3468" s="1" t="s">
        <v>22</v>
      </c>
      <c r="M3468" s="1" t="s">
        <v>22</v>
      </c>
      <c r="N3468"/>
      <c r="O3468" s="4"/>
    </row>
    <row r="3469" spans="1:16" x14ac:dyDescent="0.3">
      <c r="A3469">
        <v>3468</v>
      </c>
      <c r="B3469" s="1" t="s">
        <v>20</v>
      </c>
      <c r="C3469" s="2">
        <v>44257</v>
      </c>
      <c r="D3469">
        <v>3</v>
      </c>
      <c r="E3469" s="1" t="s">
        <v>39</v>
      </c>
      <c r="F3469">
        <v>1</v>
      </c>
      <c r="G3469">
        <v>2</v>
      </c>
      <c r="H3469" s="1" t="s">
        <v>35</v>
      </c>
      <c r="I3469" s="3">
        <v>0.46400462962962963</v>
      </c>
      <c r="J3469">
        <v>11</v>
      </c>
      <c r="K3469" s="1" t="s">
        <v>25</v>
      </c>
      <c r="L3469" s="1" t="s">
        <v>19</v>
      </c>
      <c r="M3469" s="1" t="s">
        <v>22</v>
      </c>
      <c r="N3469">
        <v>106</v>
      </c>
      <c r="O3469" s="4">
        <v>4.7222222222222223E-3</v>
      </c>
      <c r="P3469">
        <v>3</v>
      </c>
    </row>
    <row r="3470" spans="1:16" x14ac:dyDescent="0.3">
      <c r="A3470">
        <v>3469</v>
      </c>
      <c r="B3470" s="1" t="s">
        <v>29</v>
      </c>
      <c r="C3470" s="2">
        <v>44257</v>
      </c>
      <c r="D3470">
        <v>3</v>
      </c>
      <c r="E3470" s="1" t="s">
        <v>39</v>
      </c>
      <c r="F3470">
        <v>1</v>
      </c>
      <c r="G3470">
        <v>2</v>
      </c>
      <c r="H3470" s="1" t="s">
        <v>35</v>
      </c>
      <c r="I3470" s="3">
        <v>0.48099537037037038</v>
      </c>
      <c r="J3470">
        <v>11</v>
      </c>
      <c r="K3470" s="1" t="s">
        <v>28</v>
      </c>
      <c r="L3470" s="1" t="s">
        <v>22</v>
      </c>
      <c r="M3470" s="1" t="s">
        <v>22</v>
      </c>
      <c r="N3470"/>
      <c r="O3470" s="4"/>
    </row>
    <row r="3471" spans="1:16" x14ac:dyDescent="0.3">
      <c r="A3471">
        <v>3470</v>
      </c>
      <c r="B3471" s="1" t="s">
        <v>15</v>
      </c>
      <c r="C3471" s="2">
        <v>44257</v>
      </c>
      <c r="D3471">
        <v>3</v>
      </c>
      <c r="E3471" s="1" t="s">
        <v>39</v>
      </c>
      <c r="F3471">
        <v>1</v>
      </c>
      <c r="G3471">
        <v>2</v>
      </c>
      <c r="H3471" s="1" t="s">
        <v>35</v>
      </c>
      <c r="I3471" s="3">
        <v>0.48099537037037038</v>
      </c>
      <c r="J3471">
        <v>11</v>
      </c>
      <c r="K3471" s="1" t="s">
        <v>26</v>
      </c>
      <c r="L3471" s="1" t="s">
        <v>19</v>
      </c>
      <c r="M3471" s="1" t="s">
        <v>19</v>
      </c>
      <c r="N3471">
        <v>89</v>
      </c>
      <c r="O3471" s="4">
        <v>6.018518518518519E-4</v>
      </c>
      <c r="P3471">
        <v>4</v>
      </c>
    </row>
    <row r="3472" spans="1:16" x14ac:dyDescent="0.3">
      <c r="A3472">
        <v>3471</v>
      </c>
      <c r="B3472" s="1" t="s">
        <v>24</v>
      </c>
      <c r="C3472" s="2">
        <v>44257</v>
      </c>
      <c r="D3472">
        <v>3</v>
      </c>
      <c r="E3472" s="1" t="s">
        <v>39</v>
      </c>
      <c r="F3472">
        <v>1</v>
      </c>
      <c r="G3472">
        <v>2</v>
      </c>
      <c r="H3472" s="1" t="s">
        <v>35</v>
      </c>
      <c r="I3472" s="3">
        <v>0.49799768518518517</v>
      </c>
      <c r="J3472">
        <v>11</v>
      </c>
      <c r="K3472" s="1" t="s">
        <v>21</v>
      </c>
      <c r="L3472" s="1" t="s">
        <v>22</v>
      </c>
      <c r="M3472" s="1" t="s">
        <v>22</v>
      </c>
      <c r="N3472"/>
      <c r="O3472" s="4"/>
    </row>
    <row r="3473" spans="1:16" x14ac:dyDescent="0.3">
      <c r="A3473">
        <v>3472</v>
      </c>
      <c r="B3473" s="1" t="s">
        <v>20</v>
      </c>
      <c r="C3473" s="2">
        <v>44257</v>
      </c>
      <c r="D3473">
        <v>3</v>
      </c>
      <c r="E3473" s="1" t="s">
        <v>39</v>
      </c>
      <c r="F3473">
        <v>1</v>
      </c>
      <c r="G3473">
        <v>2</v>
      </c>
      <c r="H3473" s="1" t="s">
        <v>35</v>
      </c>
      <c r="I3473" s="3">
        <v>0.49799768518518517</v>
      </c>
      <c r="J3473">
        <v>11</v>
      </c>
      <c r="K3473" s="1" t="s">
        <v>25</v>
      </c>
      <c r="L3473" s="1" t="s">
        <v>19</v>
      </c>
      <c r="M3473" s="1" t="s">
        <v>19</v>
      </c>
      <c r="N3473">
        <v>112</v>
      </c>
      <c r="O3473" s="4">
        <v>3.6226851851851854E-3</v>
      </c>
      <c r="P3473">
        <v>4</v>
      </c>
    </row>
    <row r="3474" spans="1:16" x14ac:dyDescent="0.3">
      <c r="A3474">
        <v>3473</v>
      </c>
      <c r="B3474" s="1" t="s">
        <v>30</v>
      </c>
      <c r="C3474" s="2">
        <v>44257</v>
      </c>
      <c r="D3474">
        <v>3</v>
      </c>
      <c r="E3474" s="1" t="s">
        <v>39</v>
      </c>
      <c r="F3474">
        <v>1</v>
      </c>
      <c r="G3474">
        <v>2</v>
      </c>
      <c r="H3474" s="1" t="s">
        <v>35</v>
      </c>
      <c r="I3474" s="3">
        <v>0.5329976851851852</v>
      </c>
      <c r="J3474">
        <v>12</v>
      </c>
      <c r="K3474" s="1" t="s">
        <v>25</v>
      </c>
      <c r="L3474" s="1" t="s">
        <v>19</v>
      </c>
      <c r="M3474" s="1" t="s">
        <v>19</v>
      </c>
      <c r="N3474">
        <v>67</v>
      </c>
      <c r="O3474" s="4">
        <v>3.1944444444444446E-3</v>
      </c>
      <c r="P3474">
        <v>4</v>
      </c>
    </row>
    <row r="3475" spans="1:16" x14ac:dyDescent="0.3">
      <c r="A3475">
        <v>3474</v>
      </c>
      <c r="B3475" s="1" t="s">
        <v>29</v>
      </c>
      <c r="C3475" s="2">
        <v>44257</v>
      </c>
      <c r="D3475">
        <v>3</v>
      </c>
      <c r="E3475" s="1" t="s">
        <v>39</v>
      </c>
      <c r="F3475">
        <v>1</v>
      </c>
      <c r="G3475">
        <v>2</v>
      </c>
      <c r="H3475" s="1" t="s">
        <v>35</v>
      </c>
      <c r="I3475" s="3">
        <v>0.5329976851851852</v>
      </c>
      <c r="J3475">
        <v>12</v>
      </c>
      <c r="K3475" s="1" t="s">
        <v>28</v>
      </c>
      <c r="L3475" s="1" t="s">
        <v>19</v>
      </c>
      <c r="M3475" s="1" t="s">
        <v>19</v>
      </c>
      <c r="N3475">
        <v>77</v>
      </c>
      <c r="O3475" s="4">
        <v>2.7430555555555554E-3</v>
      </c>
      <c r="P3475">
        <v>5</v>
      </c>
    </row>
    <row r="3476" spans="1:16" x14ac:dyDescent="0.3">
      <c r="A3476">
        <v>3475</v>
      </c>
      <c r="B3476" s="1" t="s">
        <v>30</v>
      </c>
      <c r="C3476" s="2">
        <v>44257</v>
      </c>
      <c r="D3476">
        <v>3</v>
      </c>
      <c r="E3476" s="1" t="s">
        <v>39</v>
      </c>
      <c r="F3476">
        <v>1</v>
      </c>
      <c r="G3476">
        <v>2</v>
      </c>
      <c r="H3476" s="1" t="s">
        <v>35</v>
      </c>
      <c r="I3476" s="3">
        <v>0.54200231481481487</v>
      </c>
      <c r="J3476">
        <v>13</v>
      </c>
      <c r="K3476" s="1" t="s">
        <v>25</v>
      </c>
      <c r="L3476" s="1" t="s">
        <v>19</v>
      </c>
      <c r="M3476" s="1" t="s">
        <v>19</v>
      </c>
      <c r="N3476">
        <v>54</v>
      </c>
      <c r="O3476" s="4">
        <v>7.407407407407407E-4</v>
      </c>
      <c r="P3476">
        <v>5</v>
      </c>
    </row>
    <row r="3477" spans="1:16" x14ac:dyDescent="0.3">
      <c r="A3477">
        <v>3476</v>
      </c>
      <c r="B3477" s="1" t="s">
        <v>31</v>
      </c>
      <c r="C3477" s="2">
        <v>44257</v>
      </c>
      <c r="D3477">
        <v>3</v>
      </c>
      <c r="E3477" s="1" t="s">
        <v>39</v>
      </c>
      <c r="F3477">
        <v>1</v>
      </c>
      <c r="G3477">
        <v>2</v>
      </c>
      <c r="H3477" s="1" t="s">
        <v>35</v>
      </c>
      <c r="I3477" s="3">
        <v>0.54200231481481487</v>
      </c>
      <c r="J3477">
        <v>13</v>
      </c>
      <c r="K3477" s="1" t="s">
        <v>26</v>
      </c>
      <c r="L3477" s="1" t="s">
        <v>19</v>
      </c>
      <c r="M3477" s="1" t="s">
        <v>19</v>
      </c>
      <c r="N3477">
        <v>83</v>
      </c>
      <c r="O3477" s="4">
        <v>2.2800925925925927E-3</v>
      </c>
      <c r="P3477">
        <v>3</v>
      </c>
    </row>
    <row r="3478" spans="1:16" x14ac:dyDescent="0.3">
      <c r="A3478">
        <v>3477</v>
      </c>
      <c r="B3478" s="1" t="s">
        <v>27</v>
      </c>
      <c r="C3478" s="2">
        <v>44257</v>
      </c>
      <c r="D3478">
        <v>3</v>
      </c>
      <c r="E3478" s="1" t="s">
        <v>39</v>
      </c>
      <c r="F3478">
        <v>1</v>
      </c>
      <c r="G3478">
        <v>2</v>
      </c>
      <c r="H3478" s="1" t="s">
        <v>35</v>
      </c>
      <c r="I3478" s="3">
        <v>0.54700231481481476</v>
      </c>
      <c r="J3478">
        <v>13</v>
      </c>
      <c r="K3478" s="1" t="s">
        <v>25</v>
      </c>
      <c r="L3478" s="1" t="s">
        <v>19</v>
      </c>
      <c r="M3478" s="1" t="s">
        <v>19</v>
      </c>
      <c r="N3478">
        <v>56</v>
      </c>
      <c r="O3478" s="4">
        <v>3.472222222222222E-3</v>
      </c>
      <c r="P3478">
        <v>5</v>
      </c>
    </row>
    <row r="3479" spans="1:16" x14ac:dyDescent="0.3">
      <c r="A3479">
        <v>3478</v>
      </c>
      <c r="B3479" s="1" t="s">
        <v>24</v>
      </c>
      <c r="C3479" s="2">
        <v>44257</v>
      </c>
      <c r="D3479">
        <v>3</v>
      </c>
      <c r="E3479" s="1" t="s">
        <v>39</v>
      </c>
      <c r="F3479">
        <v>1</v>
      </c>
      <c r="G3479">
        <v>2</v>
      </c>
      <c r="H3479" s="1" t="s">
        <v>35</v>
      </c>
      <c r="I3479" s="3">
        <v>0.54700231481481476</v>
      </c>
      <c r="J3479">
        <v>13</v>
      </c>
      <c r="K3479" s="1" t="s">
        <v>25</v>
      </c>
      <c r="L3479" s="1" t="s">
        <v>22</v>
      </c>
      <c r="M3479" s="1" t="s">
        <v>22</v>
      </c>
      <c r="N3479"/>
      <c r="O3479" s="4"/>
    </row>
    <row r="3480" spans="1:16" x14ac:dyDescent="0.3">
      <c r="A3480">
        <v>3479</v>
      </c>
      <c r="B3480" s="1" t="s">
        <v>29</v>
      </c>
      <c r="C3480" s="2">
        <v>44257</v>
      </c>
      <c r="D3480">
        <v>3</v>
      </c>
      <c r="E3480" s="1" t="s">
        <v>39</v>
      </c>
      <c r="F3480">
        <v>1</v>
      </c>
      <c r="G3480">
        <v>2</v>
      </c>
      <c r="H3480" s="1" t="s">
        <v>35</v>
      </c>
      <c r="I3480" s="3">
        <v>0.55799768518518522</v>
      </c>
      <c r="J3480">
        <v>13</v>
      </c>
      <c r="K3480" s="1" t="s">
        <v>25</v>
      </c>
      <c r="L3480" s="1" t="s">
        <v>19</v>
      </c>
      <c r="M3480" s="1" t="s">
        <v>22</v>
      </c>
      <c r="N3480">
        <v>19</v>
      </c>
      <c r="O3480" s="4">
        <v>4.4560185185185189E-3</v>
      </c>
      <c r="P3480">
        <v>2</v>
      </c>
    </row>
    <row r="3481" spans="1:16" x14ac:dyDescent="0.3">
      <c r="A3481">
        <v>3480</v>
      </c>
      <c r="B3481" s="1" t="s">
        <v>23</v>
      </c>
      <c r="C3481" s="2">
        <v>44257</v>
      </c>
      <c r="D3481">
        <v>3</v>
      </c>
      <c r="E3481" s="1" t="s">
        <v>39</v>
      </c>
      <c r="F3481">
        <v>1</v>
      </c>
      <c r="G3481">
        <v>2</v>
      </c>
      <c r="H3481" s="1" t="s">
        <v>35</v>
      </c>
      <c r="I3481" s="3">
        <v>0.55799768518518522</v>
      </c>
      <c r="J3481">
        <v>13</v>
      </c>
      <c r="K3481" s="1" t="s">
        <v>26</v>
      </c>
      <c r="L3481" s="1" t="s">
        <v>22</v>
      </c>
      <c r="M3481" s="1" t="s">
        <v>22</v>
      </c>
      <c r="N3481"/>
      <c r="O3481" s="4"/>
    </row>
    <row r="3482" spans="1:16" x14ac:dyDescent="0.3">
      <c r="A3482">
        <v>3481</v>
      </c>
      <c r="B3482" s="1" t="s">
        <v>30</v>
      </c>
      <c r="C3482" s="2">
        <v>44257</v>
      </c>
      <c r="D3482">
        <v>3</v>
      </c>
      <c r="E3482" s="1" t="s">
        <v>39</v>
      </c>
      <c r="F3482">
        <v>1</v>
      </c>
      <c r="G3482">
        <v>2</v>
      </c>
      <c r="H3482" s="1" t="s">
        <v>35</v>
      </c>
      <c r="I3482" s="3">
        <v>0.55799768518518522</v>
      </c>
      <c r="J3482">
        <v>13</v>
      </c>
      <c r="K3482" s="1" t="s">
        <v>28</v>
      </c>
      <c r="L3482" s="1" t="s">
        <v>19</v>
      </c>
      <c r="M3482" s="1" t="s">
        <v>19</v>
      </c>
      <c r="N3482">
        <v>47</v>
      </c>
      <c r="O3482" s="4">
        <v>2.8819444444444444E-3</v>
      </c>
      <c r="P3482">
        <v>4</v>
      </c>
    </row>
    <row r="3483" spans="1:16" x14ac:dyDescent="0.3">
      <c r="A3483">
        <v>3482</v>
      </c>
      <c r="B3483" s="1" t="s">
        <v>15</v>
      </c>
      <c r="C3483" s="2">
        <v>44257</v>
      </c>
      <c r="D3483">
        <v>3</v>
      </c>
      <c r="E3483" s="1" t="s">
        <v>39</v>
      </c>
      <c r="F3483">
        <v>1</v>
      </c>
      <c r="G3483">
        <v>2</v>
      </c>
      <c r="H3483" s="1" t="s">
        <v>35</v>
      </c>
      <c r="I3483" s="3">
        <v>0.55799768518518522</v>
      </c>
      <c r="J3483">
        <v>13</v>
      </c>
      <c r="K3483" s="1" t="s">
        <v>25</v>
      </c>
      <c r="L3483" s="1" t="s">
        <v>19</v>
      </c>
      <c r="M3483" s="1" t="s">
        <v>19</v>
      </c>
      <c r="N3483">
        <v>89</v>
      </c>
      <c r="O3483" s="4">
        <v>2.3495370370370371E-3</v>
      </c>
      <c r="P3483">
        <v>1</v>
      </c>
    </row>
    <row r="3484" spans="1:16" x14ac:dyDescent="0.3">
      <c r="A3484">
        <v>3483</v>
      </c>
      <c r="B3484" s="1" t="s">
        <v>29</v>
      </c>
      <c r="C3484" s="2">
        <v>44257</v>
      </c>
      <c r="D3484">
        <v>3</v>
      </c>
      <c r="E3484" s="1" t="s">
        <v>39</v>
      </c>
      <c r="F3484">
        <v>1</v>
      </c>
      <c r="G3484">
        <v>2</v>
      </c>
      <c r="H3484" s="1" t="s">
        <v>35</v>
      </c>
      <c r="I3484" s="3">
        <v>0.58799768518518514</v>
      </c>
      <c r="J3484">
        <v>14</v>
      </c>
      <c r="K3484" s="1" t="s">
        <v>28</v>
      </c>
      <c r="L3484" s="1" t="s">
        <v>22</v>
      </c>
      <c r="M3484" s="1" t="s">
        <v>22</v>
      </c>
      <c r="N3484"/>
      <c r="O3484" s="4"/>
    </row>
    <row r="3485" spans="1:16" x14ac:dyDescent="0.3">
      <c r="A3485">
        <v>3484</v>
      </c>
      <c r="B3485" s="1" t="s">
        <v>30</v>
      </c>
      <c r="C3485" s="2">
        <v>44257</v>
      </c>
      <c r="D3485">
        <v>3</v>
      </c>
      <c r="E3485" s="1" t="s">
        <v>39</v>
      </c>
      <c r="F3485">
        <v>1</v>
      </c>
      <c r="G3485">
        <v>2</v>
      </c>
      <c r="H3485" s="1" t="s">
        <v>35</v>
      </c>
      <c r="I3485" s="3">
        <v>0.58799768518518514</v>
      </c>
      <c r="J3485">
        <v>14</v>
      </c>
      <c r="K3485" s="1" t="s">
        <v>25</v>
      </c>
      <c r="L3485" s="1" t="s">
        <v>19</v>
      </c>
      <c r="M3485" s="1" t="s">
        <v>19</v>
      </c>
      <c r="N3485">
        <v>44</v>
      </c>
      <c r="O3485" s="4">
        <v>3.1250000000000002E-3</v>
      </c>
      <c r="P3485">
        <v>3</v>
      </c>
    </row>
    <row r="3486" spans="1:16" x14ac:dyDescent="0.3">
      <c r="A3486">
        <v>3485</v>
      </c>
      <c r="B3486" s="1" t="s">
        <v>20</v>
      </c>
      <c r="C3486" s="2">
        <v>44257</v>
      </c>
      <c r="D3486">
        <v>3</v>
      </c>
      <c r="E3486" s="1" t="s">
        <v>39</v>
      </c>
      <c r="F3486">
        <v>1</v>
      </c>
      <c r="G3486">
        <v>2</v>
      </c>
      <c r="H3486" s="1" t="s">
        <v>35</v>
      </c>
      <c r="I3486" s="3">
        <v>0.60700231481481481</v>
      </c>
      <c r="J3486">
        <v>14</v>
      </c>
      <c r="K3486" s="1" t="s">
        <v>25</v>
      </c>
      <c r="L3486" s="1" t="s">
        <v>19</v>
      </c>
      <c r="M3486" s="1" t="s">
        <v>19</v>
      </c>
      <c r="N3486">
        <v>91</v>
      </c>
      <c r="O3486" s="4">
        <v>2.5810185185185185E-3</v>
      </c>
      <c r="P3486">
        <v>5</v>
      </c>
    </row>
    <row r="3487" spans="1:16" x14ac:dyDescent="0.3">
      <c r="A3487">
        <v>3486</v>
      </c>
      <c r="B3487" s="1" t="s">
        <v>24</v>
      </c>
      <c r="C3487" s="2">
        <v>44257</v>
      </c>
      <c r="D3487">
        <v>3</v>
      </c>
      <c r="E3487" s="1" t="s">
        <v>39</v>
      </c>
      <c r="F3487">
        <v>1</v>
      </c>
      <c r="G3487">
        <v>2</v>
      </c>
      <c r="H3487" s="1" t="s">
        <v>35</v>
      </c>
      <c r="I3487" s="3">
        <v>0.60700231481481481</v>
      </c>
      <c r="J3487">
        <v>14</v>
      </c>
      <c r="K3487" s="1" t="s">
        <v>26</v>
      </c>
      <c r="L3487" s="1" t="s">
        <v>22</v>
      </c>
      <c r="M3487" s="1" t="s">
        <v>22</v>
      </c>
      <c r="N3487"/>
      <c r="O3487" s="4"/>
    </row>
    <row r="3488" spans="1:16" x14ac:dyDescent="0.3">
      <c r="A3488">
        <v>3487</v>
      </c>
      <c r="B3488" s="1" t="s">
        <v>30</v>
      </c>
      <c r="C3488" s="2">
        <v>44257</v>
      </c>
      <c r="D3488">
        <v>3</v>
      </c>
      <c r="E3488" s="1" t="s">
        <v>39</v>
      </c>
      <c r="F3488">
        <v>1</v>
      </c>
      <c r="G3488">
        <v>2</v>
      </c>
      <c r="H3488" s="1" t="s">
        <v>35</v>
      </c>
      <c r="I3488" s="3">
        <v>0.62299768518518517</v>
      </c>
      <c r="J3488">
        <v>14</v>
      </c>
      <c r="K3488" s="1" t="s">
        <v>25</v>
      </c>
      <c r="L3488" s="1" t="s">
        <v>19</v>
      </c>
      <c r="M3488" s="1" t="s">
        <v>19</v>
      </c>
      <c r="N3488">
        <v>75</v>
      </c>
      <c r="O3488" s="4">
        <v>4.8495370370370368E-3</v>
      </c>
      <c r="P3488">
        <v>4</v>
      </c>
    </row>
    <row r="3489" spans="1:16" x14ac:dyDescent="0.3">
      <c r="A3489">
        <v>3488</v>
      </c>
      <c r="B3489" s="1" t="s">
        <v>24</v>
      </c>
      <c r="C3489" s="2">
        <v>44257</v>
      </c>
      <c r="D3489">
        <v>3</v>
      </c>
      <c r="E3489" s="1" t="s">
        <v>39</v>
      </c>
      <c r="F3489">
        <v>1</v>
      </c>
      <c r="G3489">
        <v>2</v>
      </c>
      <c r="H3489" s="1" t="s">
        <v>35</v>
      </c>
      <c r="I3489" s="3">
        <v>0.62299768518518517</v>
      </c>
      <c r="J3489">
        <v>14</v>
      </c>
      <c r="K3489" s="1" t="s">
        <v>18</v>
      </c>
      <c r="L3489" s="1" t="s">
        <v>19</v>
      </c>
      <c r="M3489" s="1" t="s">
        <v>19</v>
      </c>
      <c r="N3489">
        <v>62</v>
      </c>
      <c r="O3489" s="4">
        <v>2.5347222222222221E-3</v>
      </c>
      <c r="P3489">
        <v>4</v>
      </c>
    </row>
    <row r="3490" spans="1:16" x14ac:dyDescent="0.3">
      <c r="A3490">
        <v>3489</v>
      </c>
      <c r="B3490" s="1" t="s">
        <v>30</v>
      </c>
      <c r="C3490" s="2">
        <v>44257</v>
      </c>
      <c r="D3490">
        <v>3</v>
      </c>
      <c r="E3490" s="1" t="s">
        <v>39</v>
      </c>
      <c r="F3490">
        <v>1</v>
      </c>
      <c r="G3490">
        <v>2</v>
      </c>
      <c r="H3490" s="1" t="s">
        <v>35</v>
      </c>
      <c r="I3490" s="3">
        <v>0.64099537037037035</v>
      </c>
      <c r="J3490">
        <v>15</v>
      </c>
      <c r="K3490" s="1" t="s">
        <v>21</v>
      </c>
      <c r="L3490" s="1" t="s">
        <v>19</v>
      </c>
      <c r="M3490" s="1" t="s">
        <v>19</v>
      </c>
      <c r="N3490">
        <v>31</v>
      </c>
      <c r="O3490" s="4">
        <v>3.4722222222222224E-4</v>
      </c>
      <c r="P3490">
        <v>4</v>
      </c>
    </row>
    <row r="3491" spans="1:16" x14ac:dyDescent="0.3">
      <c r="A3491">
        <v>3490</v>
      </c>
      <c r="B3491" s="1" t="s">
        <v>31</v>
      </c>
      <c r="C3491" s="2">
        <v>44257</v>
      </c>
      <c r="D3491">
        <v>3</v>
      </c>
      <c r="E3491" s="1" t="s">
        <v>39</v>
      </c>
      <c r="F3491">
        <v>1</v>
      </c>
      <c r="G3491">
        <v>2</v>
      </c>
      <c r="H3491" s="1" t="s">
        <v>35</v>
      </c>
      <c r="I3491" s="3">
        <v>0.64099537037037035</v>
      </c>
      <c r="J3491">
        <v>15</v>
      </c>
      <c r="K3491" s="1" t="s">
        <v>18</v>
      </c>
      <c r="L3491" s="1" t="s">
        <v>19</v>
      </c>
      <c r="M3491" s="1" t="s">
        <v>19</v>
      </c>
      <c r="N3491">
        <v>122</v>
      </c>
      <c r="O3491" s="4">
        <v>3.0555555555555557E-3</v>
      </c>
      <c r="P3491">
        <v>1</v>
      </c>
    </row>
    <row r="3492" spans="1:16" x14ac:dyDescent="0.3">
      <c r="A3492">
        <v>3491</v>
      </c>
      <c r="B3492" s="1" t="s">
        <v>30</v>
      </c>
      <c r="C3492" s="2">
        <v>44257</v>
      </c>
      <c r="D3492">
        <v>3</v>
      </c>
      <c r="E3492" s="1" t="s">
        <v>39</v>
      </c>
      <c r="F3492">
        <v>1</v>
      </c>
      <c r="G3492">
        <v>2</v>
      </c>
      <c r="H3492" s="1" t="s">
        <v>35</v>
      </c>
      <c r="I3492" s="3">
        <v>0.65</v>
      </c>
      <c r="J3492">
        <v>15</v>
      </c>
      <c r="K3492" s="1" t="s">
        <v>21</v>
      </c>
      <c r="L3492" s="1" t="s">
        <v>19</v>
      </c>
      <c r="M3492" s="1" t="s">
        <v>19</v>
      </c>
      <c r="N3492">
        <v>80</v>
      </c>
      <c r="O3492" s="4">
        <v>1.5625000000000001E-3</v>
      </c>
      <c r="P3492">
        <v>3</v>
      </c>
    </row>
    <row r="3493" spans="1:16" x14ac:dyDescent="0.3">
      <c r="A3493">
        <v>3492</v>
      </c>
      <c r="B3493" s="1" t="s">
        <v>29</v>
      </c>
      <c r="C3493" s="2">
        <v>44257</v>
      </c>
      <c r="D3493">
        <v>3</v>
      </c>
      <c r="E3493" s="1" t="s">
        <v>39</v>
      </c>
      <c r="F3493">
        <v>1</v>
      </c>
      <c r="G3493">
        <v>2</v>
      </c>
      <c r="H3493" s="1" t="s">
        <v>35</v>
      </c>
      <c r="I3493" s="3">
        <v>0.65</v>
      </c>
      <c r="J3493">
        <v>15</v>
      </c>
      <c r="K3493" s="1" t="s">
        <v>21</v>
      </c>
      <c r="L3493" s="1" t="s">
        <v>19</v>
      </c>
      <c r="M3493" s="1" t="s">
        <v>19</v>
      </c>
      <c r="N3493">
        <v>105</v>
      </c>
      <c r="O3493" s="4">
        <v>3.8310185185185183E-3</v>
      </c>
      <c r="P3493">
        <v>5</v>
      </c>
    </row>
    <row r="3494" spans="1:16" x14ac:dyDescent="0.3">
      <c r="A3494">
        <v>3493</v>
      </c>
      <c r="B3494" s="1" t="s">
        <v>24</v>
      </c>
      <c r="C3494" s="2">
        <v>44257</v>
      </c>
      <c r="D3494">
        <v>3</v>
      </c>
      <c r="E3494" s="1" t="s">
        <v>39</v>
      </c>
      <c r="F3494">
        <v>1</v>
      </c>
      <c r="G3494">
        <v>2</v>
      </c>
      <c r="H3494" s="1" t="s">
        <v>35</v>
      </c>
      <c r="I3494" s="3">
        <v>0.6579976851851852</v>
      </c>
      <c r="J3494">
        <v>15</v>
      </c>
      <c r="K3494" s="1" t="s">
        <v>28</v>
      </c>
      <c r="L3494" s="1" t="s">
        <v>19</v>
      </c>
      <c r="M3494" s="1" t="s">
        <v>19</v>
      </c>
      <c r="N3494">
        <v>91</v>
      </c>
      <c r="O3494" s="4">
        <v>4.6180555555555558E-3</v>
      </c>
      <c r="P3494">
        <v>3</v>
      </c>
    </row>
    <row r="3495" spans="1:16" x14ac:dyDescent="0.3">
      <c r="A3495">
        <v>3494</v>
      </c>
      <c r="B3495" s="1" t="s">
        <v>24</v>
      </c>
      <c r="C3495" s="2">
        <v>44257</v>
      </c>
      <c r="D3495">
        <v>3</v>
      </c>
      <c r="E3495" s="1" t="s">
        <v>39</v>
      </c>
      <c r="F3495">
        <v>1</v>
      </c>
      <c r="G3495">
        <v>2</v>
      </c>
      <c r="H3495" s="1" t="s">
        <v>35</v>
      </c>
      <c r="I3495" s="3">
        <v>0.6579976851851852</v>
      </c>
      <c r="J3495">
        <v>15</v>
      </c>
      <c r="K3495" s="1" t="s">
        <v>25</v>
      </c>
      <c r="L3495" s="1" t="s">
        <v>19</v>
      </c>
      <c r="M3495" s="1" t="s">
        <v>19</v>
      </c>
      <c r="N3495">
        <v>66</v>
      </c>
      <c r="O3495" s="4">
        <v>9.4907407407407408E-4</v>
      </c>
      <c r="P3495">
        <v>4</v>
      </c>
    </row>
    <row r="3496" spans="1:16" x14ac:dyDescent="0.3">
      <c r="A3496">
        <v>3495</v>
      </c>
      <c r="B3496" s="1" t="s">
        <v>30</v>
      </c>
      <c r="C3496" s="2">
        <v>44257</v>
      </c>
      <c r="D3496">
        <v>3</v>
      </c>
      <c r="E3496" s="1" t="s">
        <v>39</v>
      </c>
      <c r="F3496">
        <v>1</v>
      </c>
      <c r="G3496">
        <v>2</v>
      </c>
      <c r="H3496" s="1" t="s">
        <v>35</v>
      </c>
      <c r="I3496" s="3">
        <v>0.67200231481481476</v>
      </c>
      <c r="J3496">
        <v>16</v>
      </c>
      <c r="K3496" s="1" t="s">
        <v>25</v>
      </c>
      <c r="L3496" s="1" t="s">
        <v>19</v>
      </c>
      <c r="M3496" s="1" t="s">
        <v>19</v>
      </c>
      <c r="N3496">
        <v>26</v>
      </c>
      <c r="O3496" s="4">
        <v>1.736111111111111E-3</v>
      </c>
      <c r="P3496">
        <v>3</v>
      </c>
    </row>
    <row r="3497" spans="1:16" x14ac:dyDescent="0.3">
      <c r="A3497">
        <v>3496</v>
      </c>
      <c r="B3497" s="1" t="s">
        <v>23</v>
      </c>
      <c r="C3497" s="2">
        <v>44257</v>
      </c>
      <c r="D3497">
        <v>3</v>
      </c>
      <c r="E3497" s="1" t="s">
        <v>39</v>
      </c>
      <c r="F3497">
        <v>1</v>
      </c>
      <c r="G3497">
        <v>2</v>
      </c>
      <c r="H3497" s="1" t="s">
        <v>35</v>
      </c>
      <c r="I3497" s="3">
        <v>0.67200231481481476</v>
      </c>
      <c r="J3497">
        <v>16</v>
      </c>
      <c r="K3497" s="1" t="s">
        <v>25</v>
      </c>
      <c r="L3497" s="1" t="s">
        <v>19</v>
      </c>
      <c r="M3497" s="1" t="s">
        <v>19</v>
      </c>
      <c r="N3497">
        <v>72</v>
      </c>
      <c r="O3497" s="4">
        <v>2.1643518518518518E-3</v>
      </c>
      <c r="P3497">
        <v>3</v>
      </c>
    </row>
    <row r="3498" spans="1:16" x14ac:dyDescent="0.3">
      <c r="A3498">
        <v>3497</v>
      </c>
      <c r="B3498" s="1" t="s">
        <v>15</v>
      </c>
      <c r="C3498" s="2">
        <v>44257</v>
      </c>
      <c r="D3498">
        <v>3</v>
      </c>
      <c r="E3498" s="1" t="s">
        <v>39</v>
      </c>
      <c r="F3498">
        <v>1</v>
      </c>
      <c r="G3498">
        <v>2</v>
      </c>
      <c r="H3498" s="1" t="s">
        <v>35</v>
      </c>
      <c r="I3498" s="3">
        <v>0.68500000000000005</v>
      </c>
      <c r="J3498">
        <v>16</v>
      </c>
      <c r="K3498" s="1" t="s">
        <v>21</v>
      </c>
      <c r="L3498" s="1" t="s">
        <v>19</v>
      </c>
      <c r="M3498" s="1" t="s">
        <v>19</v>
      </c>
      <c r="N3498">
        <v>71</v>
      </c>
      <c r="O3498" s="4">
        <v>3.7847222222222223E-3</v>
      </c>
      <c r="P3498">
        <v>3</v>
      </c>
    </row>
    <row r="3499" spans="1:16" x14ac:dyDescent="0.3">
      <c r="A3499">
        <v>3498</v>
      </c>
      <c r="B3499" s="1" t="s">
        <v>27</v>
      </c>
      <c r="C3499" s="2">
        <v>44257</v>
      </c>
      <c r="D3499">
        <v>3</v>
      </c>
      <c r="E3499" s="1" t="s">
        <v>39</v>
      </c>
      <c r="F3499">
        <v>1</v>
      </c>
      <c r="G3499">
        <v>2</v>
      </c>
      <c r="H3499" s="1" t="s">
        <v>35</v>
      </c>
      <c r="I3499" s="3">
        <v>0.68500000000000005</v>
      </c>
      <c r="J3499">
        <v>16</v>
      </c>
      <c r="K3499" s="1" t="s">
        <v>18</v>
      </c>
      <c r="L3499" s="1" t="s">
        <v>22</v>
      </c>
      <c r="M3499" s="1" t="s">
        <v>22</v>
      </c>
      <c r="N3499"/>
      <c r="O3499" s="4"/>
    </row>
    <row r="3500" spans="1:16" x14ac:dyDescent="0.3">
      <c r="A3500">
        <v>3499</v>
      </c>
      <c r="B3500" s="1" t="s">
        <v>29</v>
      </c>
      <c r="C3500" s="2">
        <v>44257</v>
      </c>
      <c r="D3500">
        <v>3</v>
      </c>
      <c r="E3500" s="1" t="s">
        <v>39</v>
      </c>
      <c r="F3500">
        <v>1</v>
      </c>
      <c r="G3500">
        <v>2</v>
      </c>
      <c r="H3500" s="1" t="s">
        <v>35</v>
      </c>
      <c r="I3500" s="3">
        <v>0.68799768518518523</v>
      </c>
      <c r="J3500">
        <v>16</v>
      </c>
      <c r="K3500" s="1" t="s">
        <v>26</v>
      </c>
      <c r="L3500" s="1" t="s">
        <v>19</v>
      </c>
      <c r="M3500" s="1" t="s">
        <v>19</v>
      </c>
      <c r="N3500">
        <v>115</v>
      </c>
      <c r="O3500" s="4">
        <v>3.2754629629629631E-3</v>
      </c>
      <c r="P3500">
        <v>5</v>
      </c>
    </row>
    <row r="3501" spans="1:16" x14ac:dyDescent="0.3">
      <c r="A3501">
        <v>3500</v>
      </c>
      <c r="B3501" s="1" t="s">
        <v>31</v>
      </c>
      <c r="C3501" s="2">
        <v>44257</v>
      </c>
      <c r="D3501">
        <v>3</v>
      </c>
      <c r="E3501" s="1" t="s">
        <v>39</v>
      </c>
      <c r="F3501">
        <v>1</v>
      </c>
      <c r="G3501">
        <v>2</v>
      </c>
      <c r="H3501" s="1" t="s">
        <v>35</v>
      </c>
      <c r="I3501" s="3">
        <v>0.68799768518518523</v>
      </c>
      <c r="J3501">
        <v>16</v>
      </c>
      <c r="K3501" s="1" t="s">
        <v>26</v>
      </c>
      <c r="L3501" s="1" t="s">
        <v>19</v>
      </c>
      <c r="M3501" s="1" t="s">
        <v>19</v>
      </c>
      <c r="N3501">
        <v>69</v>
      </c>
      <c r="O3501" s="4">
        <v>2.5347222222222221E-3</v>
      </c>
      <c r="P3501">
        <v>2</v>
      </c>
    </row>
    <row r="3502" spans="1:16" x14ac:dyDescent="0.3">
      <c r="A3502">
        <v>3501</v>
      </c>
      <c r="B3502" s="1" t="s">
        <v>29</v>
      </c>
      <c r="C3502" s="2">
        <v>44257</v>
      </c>
      <c r="D3502">
        <v>3</v>
      </c>
      <c r="E3502" s="1" t="s">
        <v>39</v>
      </c>
      <c r="F3502">
        <v>1</v>
      </c>
      <c r="G3502">
        <v>2</v>
      </c>
      <c r="H3502" s="1" t="s">
        <v>35</v>
      </c>
      <c r="I3502" s="3">
        <v>0.68799768518518523</v>
      </c>
      <c r="J3502">
        <v>16</v>
      </c>
      <c r="K3502" s="1" t="s">
        <v>28</v>
      </c>
      <c r="L3502" s="1" t="s">
        <v>19</v>
      </c>
      <c r="M3502" s="1" t="s">
        <v>19</v>
      </c>
      <c r="N3502">
        <v>30</v>
      </c>
      <c r="O3502" s="4">
        <v>1.0300925925925926E-3</v>
      </c>
      <c r="P3502">
        <v>4</v>
      </c>
    </row>
    <row r="3503" spans="1:16" x14ac:dyDescent="0.3">
      <c r="A3503">
        <v>3502</v>
      </c>
      <c r="B3503" s="1" t="s">
        <v>23</v>
      </c>
      <c r="C3503" s="2">
        <v>44257</v>
      </c>
      <c r="D3503">
        <v>3</v>
      </c>
      <c r="E3503" s="1" t="s">
        <v>39</v>
      </c>
      <c r="F3503">
        <v>1</v>
      </c>
      <c r="G3503">
        <v>2</v>
      </c>
      <c r="H3503" s="1" t="s">
        <v>35</v>
      </c>
      <c r="I3503" s="3">
        <v>0.68799768518518523</v>
      </c>
      <c r="J3503">
        <v>16</v>
      </c>
      <c r="K3503" s="1" t="s">
        <v>18</v>
      </c>
      <c r="L3503" s="1" t="s">
        <v>19</v>
      </c>
      <c r="M3503" s="1" t="s">
        <v>19</v>
      </c>
      <c r="N3503">
        <v>85</v>
      </c>
      <c r="O3503" s="4">
        <v>2.673611111111111E-3</v>
      </c>
      <c r="P3503">
        <v>3</v>
      </c>
    </row>
    <row r="3504" spans="1:16" x14ac:dyDescent="0.3">
      <c r="A3504">
        <v>3503</v>
      </c>
      <c r="B3504" s="1" t="s">
        <v>24</v>
      </c>
      <c r="C3504" s="2">
        <v>44257</v>
      </c>
      <c r="D3504">
        <v>3</v>
      </c>
      <c r="E3504" s="1" t="s">
        <v>39</v>
      </c>
      <c r="F3504">
        <v>1</v>
      </c>
      <c r="G3504">
        <v>2</v>
      </c>
      <c r="H3504" s="1" t="s">
        <v>35</v>
      </c>
      <c r="I3504" s="3">
        <v>0.6959953703703704</v>
      </c>
      <c r="J3504">
        <v>16</v>
      </c>
      <c r="K3504" s="1" t="s">
        <v>26</v>
      </c>
      <c r="L3504" s="1" t="s">
        <v>19</v>
      </c>
      <c r="M3504" s="1" t="s">
        <v>19</v>
      </c>
      <c r="N3504">
        <v>54</v>
      </c>
      <c r="O3504" s="4">
        <v>4.31712962962963E-3</v>
      </c>
      <c r="P3504">
        <v>4</v>
      </c>
    </row>
    <row r="3505" spans="1:16" x14ac:dyDescent="0.3">
      <c r="A3505">
        <v>3504</v>
      </c>
      <c r="B3505" s="1" t="s">
        <v>31</v>
      </c>
      <c r="C3505" s="2">
        <v>44257</v>
      </c>
      <c r="D3505">
        <v>3</v>
      </c>
      <c r="E3505" s="1" t="s">
        <v>39</v>
      </c>
      <c r="F3505">
        <v>1</v>
      </c>
      <c r="G3505">
        <v>2</v>
      </c>
      <c r="H3505" s="1" t="s">
        <v>35</v>
      </c>
      <c r="I3505" s="3">
        <v>0.6959953703703704</v>
      </c>
      <c r="J3505">
        <v>16</v>
      </c>
      <c r="K3505" s="1" t="s">
        <v>18</v>
      </c>
      <c r="L3505" s="1" t="s">
        <v>22</v>
      </c>
      <c r="M3505" s="1" t="s">
        <v>22</v>
      </c>
      <c r="N3505"/>
      <c r="O3505" s="4"/>
    </row>
    <row r="3506" spans="1:16" x14ac:dyDescent="0.3">
      <c r="A3506">
        <v>3505</v>
      </c>
      <c r="B3506" s="1" t="s">
        <v>15</v>
      </c>
      <c r="C3506" s="2">
        <v>44257</v>
      </c>
      <c r="D3506">
        <v>3</v>
      </c>
      <c r="E3506" s="1" t="s">
        <v>39</v>
      </c>
      <c r="F3506">
        <v>1</v>
      </c>
      <c r="G3506">
        <v>2</v>
      </c>
      <c r="H3506" s="1" t="s">
        <v>35</v>
      </c>
      <c r="I3506" s="3">
        <v>0.69799768518518523</v>
      </c>
      <c r="J3506">
        <v>16</v>
      </c>
      <c r="K3506" s="1" t="s">
        <v>18</v>
      </c>
      <c r="L3506" s="1" t="s">
        <v>22</v>
      </c>
      <c r="M3506" s="1" t="s">
        <v>22</v>
      </c>
      <c r="N3506"/>
      <c r="O3506" s="4"/>
    </row>
    <row r="3507" spans="1:16" x14ac:dyDescent="0.3">
      <c r="A3507">
        <v>3506</v>
      </c>
      <c r="B3507" s="1" t="s">
        <v>27</v>
      </c>
      <c r="C3507" s="2">
        <v>44257</v>
      </c>
      <c r="D3507">
        <v>3</v>
      </c>
      <c r="E3507" s="1" t="s">
        <v>39</v>
      </c>
      <c r="F3507">
        <v>1</v>
      </c>
      <c r="G3507">
        <v>2</v>
      </c>
      <c r="H3507" s="1" t="s">
        <v>35</v>
      </c>
      <c r="I3507" s="3">
        <v>0.69799768518518523</v>
      </c>
      <c r="J3507">
        <v>16</v>
      </c>
      <c r="K3507" s="1" t="s">
        <v>21</v>
      </c>
      <c r="L3507" s="1" t="s">
        <v>19</v>
      </c>
      <c r="M3507" s="1" t="s">
        <v>19</v>
      </c>
      <c r="N3507">
        <v>122</v>
      </c>
      <c r="O3507" s="4">
        <v>1.7476851851851852E-3</v>
      </c>
      <c r="P3507">
        <v>3</v>
      </c>
    </row>
    <row r="3508" spans="1:16" x14ac:dyDescent="0.3">
      <c r="A3508">
        <v>3507</v>
      </c>
      <c r="B3508" s="1" t="s">
        <v>30</v>
      </c>
      <c r="C3508" s="2">
        <v>44257</v>
      </c>
      <c r="D3508">
        <v>3</v>
      </c>
      <c r="E3508" s="1" t="s">
        <v>39</v>
      </c>
      <c r="F3508">
        <v>1</v>
      </c>
      <c r="G3508">
        <v>2</v>
      </c>
      <c r="H3508" s="1" t="s">
        <v>35</v>
      </c>
      <c r="I3508" s="3">
        <v>0.7120023148148148</v>
      </c>
      <c r="J3508">
        <v>17</v>
      </c>
      <c r="K3508" s="1" t="s">
        <v>26</v>
      </c>
      <c r="L3508" s="1" t="s">
        <v>19</v>
      </c>
      <c r="M3508" s="1" t="s">
        <v>19</v>
      </c>
      <c r="N3508">
        <v>48</v>
      </c>
      <c r="O3508" s="4">
        <v>4.0277777777777777E-3</v>
      </c>
      <c r="P3508">
        <v>3</v>
      </c>
    </row>
    <row r="3509" spans="1:16" x14ac:dyDescent="0.3">
      <c r="A3509">
        <v>3508</v>
      </c>
      <c r="B3509" s="1" t="s">
        <v>27</v>
      </c>
      <c r="C3509" s="2">
        <v>44257</v>
      </c>
      <c r="D3509">
        <v>3</v>
      </c>
      <c r="E3509" s="1" t="s">
        <v>39</v>
      </c>
      <c r="F3509">
        <v>1</v>
      </c>
      <c r="G3509">
        <v>2</v>
      </c>
      <c r="H3509" s="1" t="s">
        <v>35</v>
      </c>
      <c r="I3509" s="3">
        <v>0.7120023148148148</v>
      </c>
      <c r="J3509">
        <v>17</v>
      </c>
      <c r="K3509" s="1" t="s">
        <v>28</v>
      </c>
      <c r="L3509" s="1" t="s">
        <v>19</v>
      </c>
      <c r="M3509" s="1" t="s">
        <v>19</v>
      </c>
      <c r="N3509">
        <v>13</v>
      </c>
      <c r="O3509" s="4">
        <v>2.0486111111111113E-3</v>
      </c>
      <c r="P3509">
        <v>1</v>
      </c>
    </row>
    <row r="3510" spans="1:16" x14ac:dyDescent="0.3">
      <c r="A3510">
        <v>3509</v>
      </c>
      <c r="B3510" s="1" t="s">
        <v>15</v>
      </c>
      <c r="C3510" s="2">
        <v>44257</v>
      </c>
      <c r="D3510">
        <v>3</v>
      </c>
      <c r="E3510" s="1" t="s">
        <v>39</v>
      </c>
      <c r="F3510">
        <v>1</v>
      </c>
      <c r="G3510">
        <v>2</v>
      </c>
      <c r="H3510" s="1" t="s">
        <v>35</v>
      </c>
      <c r="I3510" s="3">
        <v>0.7170023148148148</v>
      </c>
      <c r="J3510">
        <v>17</v>
      </c>
      <c r="K3510" s="1" t="s">
        <v>26</v>
      </c>
      <c r="L3510" s="1" t="s">
        <v>19</v>
      </c>
      <c r="M3510" s="1" t="s">
        <v>19</v>
      </c>
      <c r="N3510">
        <v>23</v>
      </c>
      <c r="O3510" s="4">
        <v>2.5347222222222221E-3</v>
      </c>
      <c r="P3510">
        <v>3</v>
      </c>
    </row>
    <row r="3511" spans="1:16" x14ac:dyDescent="0.3">
      <c r="A3511">
        <v>3510</v>
      </c>
      <c r="B3511" s="1" t="s">
        <v>31</v>
      </c>
      <c r="C3511" s="2">
        <v>44257</v>
      </c>
      <c r="D3511">
        <v>3</v>
      </c>
      <c r="E3511" s="1" t="s">
        <v>39</v>
      </c>
      <c r="F3511">
        <v>1</v>
      </c>
      <c r="G3511">
        <v>2</v>
      </c>
      <c r="H3511" s="1" t="s">
        <v>35</v>
      </c>
      <c r="I3511" s="3">
        <v>0.7170023148148148</v>
      </c>
      <c r="J3511">
        <v>17</v>
      </c>
      <c r="K3511" s="1" t="s">
        <v>28</v>
      </c>
      <c r="L3511" s="1" t="s">
        <v>19</v>
      </c>
      <c r="M3511" s="1" t="s">
        <v>19</v>
      </c>
      <c r="N3511">
        <v>13</v>
      </c>
      <c r="O3511" s="4">
        <v>7.9861111111111116E-4</v>
      </c>
      <c r="P3511">
        <v>4</v>
      </c>
    </row>
    <row r="3512" spans="1:16" x14ac:dyDescent="0.3">
      <c r="A3512">
        <v>3511</v>
      </c>
      <c r="B3512" s="1" t="s">
        <v>27</v>
      </c>
      <c r="C3512" s="2">
        <v>44257</v>
      </c>
      <c r="D3512">
        <v>3</v>
      </c>
      <c r="E3512" s="1" t="s">
        <v>39</v>
      </c>
      <c r="F3512">
        <v>1</v>
      </c>
      <c r="G3512">
        <v>2</v>
      </c>
      <c r="H3512" s="1" t="s">
        <v>35</v>
      </c>
      <c r="I3512" s="3">
        <v>0.72099537037037043</v>
      </c>
      <c r="J3512">
        <v>17</v>
      </c>
      <c r="K3512" s="1" t="s">
        <v>21</v>
      </c>
      <c r="L3512" s="1" t="s">
        <v>19</v>
      </c>
      <c r="M3512" s="1" t="s">
        <v>19</v>
      </c>
      <c r="N3512">
        <v>16</v>
      </c>
      <c r="O3512" s="4">
        <v>4.1435185185185186E-3</v>
      </c>
      <c r="P3512">
        <v>3</v>
      </c>
    </row>
    <row r="3513" spans="1:16" x14ac:dyDescent="0.3">
      <c r="A3513">
        <v>3512</v>
      </c>
      <c r="B3513" s="1" t="s">
        <v>27</v>
      </c>
      <c r="C3513" s="2">
        <v>44257</v>
      </c>
      <c r="D3513">
        <v>3</v>
      </c>
      <c r="E3513" s="1" t="s">
        <v>39</v>
      </c>
      <c r="F3513">
        <v>1</v>
      </c>
      <c r="G3513">
        <v>2</v>
      </c>
      <c r="H3513" s="1" t="s">
        <v>35</v>
      </c>
      <c r="I3513" s="3">
        <v>0.72099537037037043</v>
      </c>
      <c r="J3513">
        <v>17</v>
      </c>
      <c r="K3513" s="1" t="s">
        <v>18</v>
      </c>
      <c r="L3513" s="1" t="s">
        <v>22</v>
      </c>
      <c r="M3513" s="1" t="s">
        <v>22</v>
      </c>
      <c r="N3513"/>
      <c r="O3513" s="4"/>
    </row>
    <row r="3514" spans="1:16" x14ac:dyDescent="0.3">
      <c r="A3514">
        <v>3513</v>
      </c>
      <c r="B3514" s="1" t="s">
        <v>20</v>
      </c>
      <c r="C3514" s="2">
        <v>44257</v>
      </c>
      <c r="D3514">
        <v>3</v>
      </c>
      <c r="E3514" s="1" t="s">
        <v>39</v>
      </c>
      <c r="F3514">
        <v>1</v>
      </c>
      <c r="G3514">
        <v>2</v>
      </c>
      <c r="H3514" s="1" t="s">
        <v>35</v>
      </c>
      <c r="I3514" s="3">
        <v>0.72900462962962964</v>
      </c>
      <c r="J3514">
        <v>17</v>
      </c>
      <c r="K3514" s="1" t="s">
        <v>28</v>
      </c>
      <c r="L3514" s="1" t="s">
        <v>19</v>
      </c>
      <c r="M3514" s="1" t="s">
        <v>19</v>
      </c>
      <c r="N3514">
        <v>49</v>
      </c>
      <c r="O3514" s="4">
        <v>2.9513888888888888E-3</v>
      </c>
      <c r="P3514">
        <v>3</v>
      </c>
    </row>
    <row r="3515" spans="1:16" x14ac:dyDescent="0.3">
      <c r="A3515">
        <v>3514</v>
      </c>
      <c r="B3515" s="1" t="s">
        <v>20</v>
      </c>
      <c r="C3515" s="2">
        <v>44257</v>
      </c>
      <c r="D3515">
        <v>3</v>
      </c>
      <c r="E3515" s="1" t="s">
        <v>39</v>
      </c>
      <c r="F3515">
        <v>1</v>
      </c>
      <c r="G3515">
        <v>2</v>
      </c>
      <c r="H3515" s="1" t="s">
        <v>35</v>
      </c>
      <c r="I3515" s="3">
        <v>0.72900462962962964</v>
      </c>
      <c r="J3515">
        <v>17</v>
      </c>
      <c r="K3515" s="1" t="s">
        <v>18</v>
      </c>
      <c r="L3515" s="1" t="s">
        <v>19</v>
      </c>
      <c r="M3515" s="1" t="s">
        <v>19</v>
      </c>
      <c r="N3515">
        <v>76</v>
      </c>
      <c r="O3515" s="4">
        <v>9.837962962962962E-4</v>
      </c>
      <c r="P3515">
        <v>3</v>
      </c>
    </row>
    <row r="3516" spans="1:16" x14ac:dyDescent="0.3">
      <c r="A3516">
        <v>3515</v>
      </c>
      <c r="B3516" s="1" t="s">
        <v>24</v>
      </c>
      <c r="C3516" s="2">
        <v>44258</v>
      </c>
      <c r="D3516">
        <v>3</v>
      </c>
      <c r="E3516" s="1" t="s">
        <v>39</v>
      </c>
      <c r="F3516">
        <v>1</v>
      </c>
      <c r="G3516">
        <v>3</v>
      </c>
      <c r="H3516" s="1" t="s">
        <v>36</v>
      </c>
      <c r="I3516" s="3">
        <v>0.38900462962962962</v>
      </c>
      <c r="J3516">
        <v>9</v>
      </c>
      <c r="K3516" s="1" t="s">
        <v>21</v>
      </c>
      <c r="L3516" s="1" t="s">
        <v>22</v>
      </c>
      <c r="M3516" s="1" t="s">
        <v>22</v>
      </c>
      <c r="N3516"/>
      <c r="O3516" s="4"/>
    </row>
    <row r="3517" spans="1:16" x14ac:dyDescent="0.3">
      <c r="A3517">
        <v>3516</v>
      </c>
      <c r="B3517" s="1" t="s">
        <v>15</v>
      </c>
      <c r="C3517" s="2">
        <v>44258</v>
      </c>
      <c r="D3517">
        <v>3</v>
      </c>
      <c r="E3517" s="1" t="s">
        <v>39</v>
      </c>
      <c r="F3517">
        <v>1</v>
      </c>
      <c r="G3517">
        <v>3</v>
      </c>
      <c r="H3517" s="1" t="s">
        <v>36</v>
      </c>
      <c r="I3517" s="3">
        <v>0.38900462962962962</v>
      </c>
      <c r="J3517">
        <v>9</v>
      </c>
      <c r="K3517" s="1" t="s">
        <v>28</v>
      </c>
      <c r="L3517" s="1" t="s">
        <v>22</v>
      </c>
      <c r="M3517" s="1" t="s">
        <v>22</v>
      </c>
      <c r="N3517"/>
      <c r="O3517" s="4"/>
    </row>
    <row r="3518" spans="1:16" x14ac:dyDescent="0.3">
      <c r="A3518">
        <v>3517</v>
      </c>
      <c r="B3518" s="1" t="s">
        <v>29</v>
      </c>
      <c r="C3518" s="2">
        <v>44258</v>
      </c>
      <c r="D3518">
        <v>3</v>
      </c>
      <c r="E3518" s="1" t="s">
        <v>39</v>
      </c>
      <c r="F3518">
        <v>1</v>
      </c>
      <c r="G3518">
        <v>3</v>
      </c>
      <c r="H3518" s="1" t="s">
        <v>36</v>
      </c>
      <c r="I3518" s="3">
        <v>0.40299768518518519</v>
      </c>
      <c r="J3518">
        <v>9</v>
      </c>
      <c r="K3518" s="1" t="s">
        <v>18</v>
      </c>
      <c r="L3518" s="1" t="s">
        <v>22</v>
      </c>
      <c r="M3518" s="1" t="s">
        <v>22</v>
      </c>
      <c r="N3518"/>
      <c r="O3518" s="4"/>
    </row>
    <row r="3519" spans="1:16" x14ac:dyDescent="0.3">
      <c r="A3519">
        <v>3518</v>
      </c>
      <c r="B3519" s="1" t="s">
        <v>27</v>
      </c>
      <c r="C3519" s="2">
        <v>44258</v>
      </c>
      <c r="D3519">
        <v>3</v>
      </c>
      <c r="E3519" s="1" t="s">
        <v>39</v>
      </c>
      <c r="F3519">
        <v>1</v>
      </c>
      <c r="G3519">
        <v>3</v>
      </c>
      <c r="H3519" s="1" t="s">
        <v>36</v>
      </c>
      <c r="I3519" s="3">
        <v>0.40299768518518519</v>
      </c>
      <c r="J3519">
        <v>9</v>
      </c>
      <c r="K3519" s="1" t="s">
        <v>28</v>
      </c>
      <c r="L3519" s="1" t="s">
        <v>19</v>
      </c>
      <c r="M3519" s="1" t="s">
        <v>19</v>
      </c>
      <c r="N3519">
        <v>43</v>
      </c>
      <c r="O3519" s="4">
        <v>2.2569444444444442E-3</v>
      </c>
      <c r="P3519">
        <v>4</v>
      </c>
    </row>
    <row r="3520" spans="1:16" x14ac:dyDescent="0.3">
      <c r="A3520">
        <v>3519</v>
      </c>
      <c r="B3520" s="1" t="s">
        <v>30</v>
      </c>
      <c r="C3520" s="2">
        <v>44258</v>
      </c>
      <c r="D3520">
        <v>3</v>
      </c>
      <c r="E3520" s="1" t="s">
        <v>39</v>
      </c>
      <c r="F3520">
        <v>1</v>
      </c>
      <c r="G3520">
        <v>3</v>
      </c>
      <c r="H3520" s="1" t="s">
        <v>36</v>
      </c>
      <c r="I3520" s="3">
        <v>0.41</v>
      </c>
      <c r="J3520">
        <v>9</v>
      </c>
      <c r="K3520" s="1" t="s">
        <v>28</v>
      </c>
      <c r="L3520" s="1" t="s">
        <v>19</v>
      </c>
      <c r="M3520" s="1" t="s">
        <v>22</v>
      </c>
      <c r="N3520">
        <v>118</v>
      </c>
      <c r="O3520" s="4">
        <v>1.0069444444444444E-3</v>
      </c>
      <c r="P3520">
        <v>5</v>
      </c>
    </row>
    <row r="3521" spans="1:16" x14ac:dyDescent="0.3">
      <c r="A3521">
        <v>3520</v>
      </c>
      <c r="B3521" s="1" t="s">
        <v>24</v>
      </c>
      <c r="C3521" s="2">
        <v>44258</v>
      </c>
      <c r="D3521">
        <v>3</v>
      </c>
      <c r="E3521" s="1" t="s">
        <v>39</v>
      </c>
      <c r="F3521">
        <v>1</v>
      </c>
      <c r="G3521">
        <v>3</v>
      </c>
      <c r="H3521" s="1" t="s">
        <v>36</v>
      </c>
      <c r="I3521" s="3">
        <v>0.41</v>
      </c>
      <c r="J3521">
        <v>9</v>
      </c>
      <c r="K3521" s="1" t="s">
        <v>28</v>
      </c>
      <c r="L3521" s="1" t="s">
        <v>19</v>
      </c>
      <c r="M3521" s="1" t="s">
        <v>19</v>
      </c>
      <c r="N3521">
        <v>57</v>
      </c>
      <c r="O3521" s="4">
        <v>9.837962962962962E-4</v>
      </c>
      <c r="P3521">
        <v>4</v>
      </c>
    </row>
    <row r="3522" spans="1:16" x14ac:dyDescent="0.3">
      <c r="A3522">
        <v>3521</v>
      </c>
      <c r="B3522" s="1" t="s">
        <v>15</v>
      </c>
      <c r="C3522" s="2">
        <v>44258</v>
      </c>
      <c r="D3522">
        <v>3</v>
      </c>
      <c r="E3522" s="1" t="s">
        <v>39</v>
      </c>
      <c r="F3522">
        <v>1</v>
      </c>
      <c r="G3522">
        <v>3</v>
      </c>
      <c r="H3522" s="1" t="s">
        <v>36</v>
      </c>
      <c r="I3522" s="3">
        <v>0.42200231481481482</v>
      </c>
      <c r="J3522">
        <v>10</v>
      </c>
      <c r="K3522" s="1" t="s">
        <v>26</v>
      </c>
      <c r="L3522" s="1" t="s">
        <v>19</v>
      </c>
      <c r="M3522" s="1" t="s">
        <v>19</v>
      </c>
      <c r="N3522">
        <v>79</v>
      </c>
      <c r="O3522" s="4">
        <v>2.5115740740740741E-3</v>
      </c>
      <c r="P3522">
        <v>2</v>
      </c>
    </row>
    <row r="3523" spans="1:16" x14ac:dyDescent="0.3">
      <c r="A3523">
        <v>3522</v>
      </c>
      <c r="B3523" s="1" t="s">
        <v>31</v>
      </c>
      <c r="C3523" s="2">
        <v>44258</v>
      </c>
      <c r="D3523">
        <v>3</v>
      </c>
      <c r="E3523" s="1" t="s">
        <v>39</v>
      </c>
      <c r="F3523">
        <v>1</v>
      </c>
      <c r="G3523">
        <v>3</v>
      </c>
      <c r="H3523" s="1" t="s">
        <v>36</v>
      </c>
      <c r="I3523" s="3">
        <v>0.42200231481481482</v>
      </c>
      <c r="J3523">
        <v>10</v>
      </c>
      <c r="K3523" s="1" t="s">
        <v>18</v>
      </c>
      <c r="L3523" s="1" t="s">
        <v>19</v>
      </c>
      <c r="M3523" s="1" t="s">
        <v>19</v>
      </c>
      <c r="N3523">
        <v>39</v>
      </c>
      <c r="O3523" s="4">
        <v>4.7453703703703703E-3</v>
      </c>
      <c r="P3523">
        <v>1</v>
      </c>
    </row>
    <row r="3524" spans="1:16" x14ac:dyDescent="0.3">
      <c r="A3524">
        <v>3523</v>
      </c>
      <c r="B3524" s="1" t="s">
        <v>24</v>
      </c>
      <c r="C3524" s="2">
        <v>44258</v>
      </c>
      <c r="D3524">
        <v>3</v>
      </c>
      <c r="E3524" s="1" t="s">
        <v>39</v>
      </c>
      <c r="F3524">
        <v>1</v>
      </c>
      <c r="G3524">
        <v>3</v>
      </c>
      <c r="H3524" s="1" t="s">
        <v>36</v>
      </c>
      <c r="I3524" s="3">
        <v>0.44700231481481484</v>
      </c>
      <c r="J3524">
        <v>10</v>
      </c>
      <c r="K3524" s="1" t="s">
        <v>26</v>
      </c>
      <c r="L3524" s="1" t="s">
        <v>19</v>
      </c>
      <c r="M3524" s="1" t="s">
        <v>19</v>
      </c>
      <c r="N3524">
        <v>62</v>
      </c>
      <c r="O3524" s="4">
        <v>1.9675925925925924E-3</v>
      </c>
      <c r="P3524">
        <v>4</v>
      </c>
    </row>
    <row r="3525" spans="1:16" x14ac:dyDescent="0.3">
      <c r="A3525">
        <v>3524</v>
      </c>
      <c r="B3525" s="1" t="s">
        <v>23</v>
      </c>
      <c r="C3525" s="2">
        <v>44258</v>
      </c>
      <c r="D3525">
        <v>3</v>
      </c>
      <c r="E3525" s="1" t="s">
        <v>39</v>
      </c>
      <c r="F3525">
        <v>1</v>
      </c>
      <c r="G3525">
        <v>3</v>
      </c>
      <c r="H3525" s="1" t="s">
        <v>36</v>
      </c>
      <c r="I3525" s="3">
        <v>0.44700231481481484</v>
      </c>
      <c r="J3525">
        <v>10</v>
      </c>
      <c r="K3525" s="1" t="s">
        <v>18</v>
      </c>
      <c r="L3525" s="1" t="s">
        <v>19</v>
      </c>
      <c r="M3525" s="1" t="s">
        <v>19</v>
      </c>
      <c r="N3525">
        <v>38</v>
      </c>
      <c r="O3525" s="4">
        <v>2.7314814814814814E-3</v>
      </c>
      <c r="P3525">
        <v>5</v>
      </c>
    </row>
    <row r="3526" spans="1:16" x14ac:dyDescent="0.3">
      <c r="A3526">
        <v>3525</v>
      </c>
      <c r="B3526" s="1" t="s">
        <v>23</v>
      </c>
      <c r="C3526" s="2">
        <v>44258</v>
      </c>
      <c r="D3526">
        <v>3</v>
      </c>
      <c r="E3526" s="1" t="s">
        <v>39</v>
      </c>
      <c r="F3526">
        <v>1</v>
      </c>
      <c r="G3526">
        <v>3</v>
      </c>
      <c r="H3526" s="1" t="s">
        <v>36</v>
      </c>
      <c r="I3526" s="3">
        <v>0.45799768518518519</v>
      </c>
      <c r="J3526">
        <v>10</v>
      </c>
      <c r="K3526" s="1" t="s">
        <v>21</v>
      </c>
      <c r="L3526" s="1" t="s">
        <v>19</v>
      </c>
      <c r="M3526" s="1" t="s">
        <v>19</v>
      </c>
      <c r="N3526">
        <v>85</v>
      </c>
      <c r="O3526" s="4">
        <v>3.9004629629629628E-3</v>
      </c>
      <c r="P3526">
        <v>5</v>
      </c>
    </row>
    <row r="3527" spans="1:16" x14ac:dyDescent="0.3">
      <c r="A3527">
        <v>3526</v>
      </c>
      <c r="B3527" s="1" t="s">
        <v>29</v>
      </c>
      <c r="C3527" s="2">
        <v>44258</v>
      </c>
      <c r="D3527">
        <v>3</v>
      </c>
      <c r="E3527" s="1" t="s">
        <v>39</v>
      </c>
      <c r="F3527">
        <v>1</v>
      </c>
      <c r="G3527">
        <v>3</v>
      </c>
      <c r="H3527" s="1" t="s">
        <v>36</v>
      </c>
      <c r="I3527" s="3">
        <v>0.45799768518518519</v>
      </c>
      <c r="J3527">
        <v>10</v>
      </c>
      <c r="K3527" s="1" t="s">
        <v>28</v>
      </c>
      <c r="L3527" s="1" t="s">
        <v>19</v>
      </c>
      <c r="M3527" s="1" t="s">
        <v>19</v>
      </c>
      <c r="N3527">
        <v>56</v>
      </c>
      <c r="O3527" s="4">
        <v>1.9444444444444444E-3</v>
      </c>
      <c r="P3527">
        <v>1</v>
      </c>
    </row>
    <row r="3528" spans="1:16" x14ac:dyDescent="0.3">
      <c r="A3528">
        <v>3527</v>
      </c>
      <c r="B3528" s="1" t="s">
        <v>15</v>
      </c>
      <c r="C3528" s="2">
        <v>44258</v>
      </c>
      <c r="D3528">
        <v>3</v>
      </c>
      <c r="E3528" s="1" t="s">
        <v>39</v>
      </c>
      <c r="F3528">
        <v>1</v>
      </c>
      <c r="G3528">
        <v>3</v>
      </c>
      <c r="H3528" s="1" t="s">
        <v>36</v>
      </c>
      <c r="I3528" s="3">
        <v>0.52900462962962957</v>
      </c>
      <c r="J3528">
        <v>12</v>
      </c>
      <c r="K3528" s="1" t="s">
        <v>18</v>
      </c>
      <c r="L3528" s="1" t="s">
        <v>19</v>
      </c>
      <c r="M3528" s="1" t="s">
        <v>19</v>
      </c>
      <c r="N3528">
        <v>38</v>
      </c>
      <c r="O3528" s="4">
        <v>3.7384259259259259E-3</v>
      </c>
      <c r="P3528">
        <v>1</v>
      </c>
    </row>
    <row r="3529" spans="1:16" x14ac:dyDescent="0.3">
      <c r="A3529">
        <v>3528</v>
      </c>
      <c r="B3529" s="1" t="s">
        <v>30</v>
      </c>
      <c r="C3529" s="2">
        <v>44258</v>
      </c>
      <c r="D3529">
        <v>3</v>
      </c>
      <c r="E3529" s="1" t="s">
        <v>39</v>
      </c>
      <c r="F3529">
        <v>1</v>
      </c>
      <c r="G3529">
        <v>3</v>
      </c>
      <c r="H3529" s="1" t="s">
        <v>36</v>
      </c>
      <c r="I3529" s="3">
        <v>0.52900462962962957</v>
      </c>
      <c r="J3529">
        <v>12</v>
      </c>
      <c r="K3529" s="1" t="s">
        <v>18</v>
      </c>
      <c r="L3529" s="1" t="s">
        <v>19</v>
      </c>
      <c r="M3529" s="1" t="s">
        <v>19</v>
      </c>
      <c r="N3529">
        <v>21</v>
      </c>
      <c r="O3529" s="4">
        <v>2.1643518518518518E-3</v>
      </c>
      <c r="P3529">
        <v>3</v>
      </c>
    </row>
    <row r="3530" spans="1:16" x14ac:dyDescent="0.3">
      <c r="A3530">
        <v>3529</v>
      </c>
      <c r="B3530" s="1" t="s">
        <v>23</v>
      </c>
      <c r="C3530" s="2">
        <v>44258</v>
      </c>
      <c r="D3530">
        <v>3</v>
      </c>
      <c r="E3530" s="1" t="s">
        <v>39</v>
      </c>
      <c r="F3530">
        <v>1</v>
      </c>
      <c r="G3530">
        <v>3</v>
      </c>
      <c r="H3530" s="1" t="s">
        <v>36</v>
      </c>
      <c r="I3530" s="3">
        <v>0.54</v>
      </c>
      <c r="J3530">
        <v>12</v>
      </c>
      <c r="K3530" s="1" t="s">
        <v>28</v>
      </c>
      <c r="L3530" s="1" t="s">
        <v>19</v>
      </c>
      <c r="M3530" s="1" t="s">
        <v>19</v>
      </c>
      <c r="N3530">
        <v>36</v>
      </c>
      <c r="O3530" s="4">
        <v>2.8240740740740739E-3</v>
      </c>
      <c r="P3530">
        <v>1</v>
      </c>
    </row>
    <row r="3531" spans="1:16" x14ac:dyDescent="0.3">
      <c r="A3531">
        <v>3530</v>
      </c>
      <c r="B3531" s="1" t="s">
        <v>24</v>
      </c>
      <c r="C3531" s="2">
        <v>44258</v>
      </c>
      <c r="D3531">
        <v>3</v>
      </c>
      <c r="E3531" s="1" t="s">
        <v>39</v>
      </c>
      <c r="F3531">
        <v>1</v>
      </c>
      <c r="G3531">
        <v>3</v>
      </c>
      <c r="H3531" s="1" t="s">
        <v>36</v>
      </c>
      <c r="I3531" s="3">
        <v>0.54</v>
      </c>
      <c r="J3531">
        <v>12</v>
      </c>
      <c r="K3531" s="1" t="s">
        <v>25</v>
      </c>
      <c r="L3531" s="1" t="s">
        <v>19</v>
      </c>
      <c r="M3531" s="1" t="s">
        <v>19</v>
      </c>
      <c r="N3531">
        <v>77</v>
      </c>
      <c r="O3531" s="4">
        <v>4.3287037037037035E-3</v>
      </c>
      <c r="P3531">
        <v>4</v>
      </c>
    </row>
    <row r="3532" spans="1:16" x14ac:dyDescent="0.3">
      <c r="A3532">
        <v>3531</v>
      </c>
      <c r="B3532" s="1" t="s">
        <v>24</v>
      </c>
      <c r="C3532" s="2">
        <v>44258</v>
      </c>
      <c r="D3532">
        <v>3</v>
      </c>
      <c r="E3532" s="1" t="s">
        <v>39</v>
      </c>
      <c r="F3532">
        <v>1</v>
      </c>
      <c r="G3532">
        <v>3</v>
      </c>
      <c r="H3532" s="1" t="s">
        <v>36</v>
      </c>
      <c r="I3532" s="3">
        <v>0.55000000000000004</v>
      </c>
      <c r="J3532">
        <v>13</v>
      </c>
      <c r="K3532" s="1" t="s">
        <v>18</v>
      </c>
      <c r="L3532" s="1" t="s">
        <v>19</v>
      </c>
      <c r="M3532" s="1" t="s">
        <v>19</v>
      </c>
      <c r="N3532">
        <v>64</v>
      </c>
      <c r="O3532" s="4">
        <v>9.3749999999999997E-4</v>
      </c>
      <c r="P3532">
        <v>3</v>
      </c>
    </row>
    <row r="3533" spans="1:16" x14ac:dyDescent="0.3">
      <c r="A3533">
        <v>3532</v>
      </c>
      <c r="B3533" s="1" t="s">
        <v>23</v>
      </c>
      <c r="C3533" s="2">
        <v>44258</v>
      </c>
      <c r="D3533">
        <v>3</v>
      </c>
      <c r="E3533" s="1" t="s">
        <v>39</v>
      </c>
      <c r="F3533">
        <v>1</v>
      </c>
      <c r="G3533">
        <v>3</v>
      </c>
      <c r="H3533" s="1" t="s">
        <v>36</v>
      </c>
      <c r="I3533" s="3">
        <v>0.55000000000000004</v>
      </c>
      <c r="J3533">
        <v>13</v>
      </c>
      <c r="K3533" s="1" t="s">
        <v>25</v>
      </c>
      <c r="L3533" s="1" t="s">
        <v>22</v>
      </c>
      <c r="M3533" s="1" t="s">
        <v>22</v>
      </c>
      <c r="N3533"/>
      <c r="O3533" s="4"/>
    </row>
    <row r="3534" spans="1:16" x14ac:dyDescent="0.3">
      <c r="A3534">
        <v>3533</v>
      </c>
      <c r="B3534" s="1" t="s">
        <v>15</v>
      </c>
      <c r="C3534" s="2">
        <v>44258</v>
      </c>
      <c r="D3534">
        <v>3</v>
      </c>
      <c r="E3534" s="1" t="s">
        <v>39</v>
      </c>
      <c r="F3534">
        <v>1</v>
      </c>
      <c r="G3534">
        <v>3</v>
      </c>
      <c r="H3534" s="1" t="s">
        <v>36</v>
      </c>
      <c r="I3534" s="3">
        <v>0.55299768518518522</v>
      </c>
      <c r="J3534">
        <v>13</v>
      </c>
      <c r="K3534" s="1" t="s">
        <v>21</v>
      </c>
      <c r="L3534" s="1" t="s">
        <v>19</v>
      </c>
      <c r="M3534" s="1" t="s">
        <v>19</v>
      </c>
      <c r="N3534">
        <v>72</v>
      </c>
      <c r="O3534" s="4">
        <v>1.5393518518518519E-3</v>
      </c>
      <c r="P3534">
        <v>1</v>
      </c>
    </row>
    <row r="3535" spans="1:16" x14ac:dyDescent="0.3">
      <c r="A3535">
        <v>3534</v>
      </c>
      <c r="B3535" s="1" t="s">
        <v>23</v>
      </c>
      <c r="C3535" s="2">
        <v>44258</v>
      </c>
      <c r="D3535">
        <v>3</v>
      </c>
      <c r="E3535" s="1" t="s">
        <v>39</v>
      </c>
      <c r="F3535">
        <v>1</v>
      </c>
      <c r="G3535">
        <v>3</v>
      </c>
      <c r="H3535" s="1" t="s">
        <v>36</v>
      </c>
      <c r="I3535" s="3">
        <v>0.55299768518518522</v>
      </c>
      <c r="J3535">
        <v>13</v>
      </c>
      <c r="K3535" s="1" t="s">
        <v>21</v>
      </c>
      <c r="L3535" s="1" t="s">
        <v>19</v>
      </c>
      <c r="M3535" s="1" t="s">
        <v>19</v>
      </c>
      <c r="N3535">
        <v>84</v>
      </c>
      <c r="O3535" s="4">
        <v>1.1689814814814816E-3</v>
      </c>
      <c r="P3535">
        <v>4</v>
      </c>
    </row>
    <row r="3536" spans="1:16" x14ac:dyDescent="0.3">
      <c r="A3536">
        <v>3535</v>
      </c>
      <c r="B3536" s="1" t="s">
        <v>20</v>
      </c>
      <c r="C3536" s="2">
        <v>44258</v>
      </c>
      <c r="D3536">
        <v>3</v>
      </c>
      <c r="E3536" s="1" t="s">
        <v>39</v>
      </c>
      <c r="F3536">
        <v>1</v>
      </c>
      <c r="G3536">
        <v>3</v>
      </c>
      <c r="H3536" s="1" t="s">
        <v>36</v>
      </c>
      <c r="I3536" s="3">
        <v>0.58900462962962963</v>
      </c>
      <c r="J3536">
        <v>14</v>
      </c>
      <c r="K3536" s="1" t="s">
        <v>18</v>
      </c>
      <c r="L3536" s="1" t="s">
        <v>19</v>
      </c>
      <c r="M3536" s="1" t="s">
        <v>19</v>
      </c>
      <c r="N3536">
        <v>59</v>
      </c>
      <c r="O3536" s="4">
        <v>2.0138888888888888E-3</v>
      </c>
      <c r="P3536">
        <v>5</v>
      </c>
    </row>
    <row r="3537" spans="1:16" x14ac:dyDescent="0.3">
      <c r="A3537">
        <v>3536</v>
      </c>
      <c r="B3537" s="1" t="s">
        <v>15</v>
      </c>
      <c r="C3537" s="2">
        <v>44258</v>
      </c>
      <c r="D3537">
        <v>3</v>
      </c>
      <c r="E3537" s="1" t="s">
        <v>39</v>
      </c>
      <c r="F3537">
        <v>1</v>
      </c>
      <c r="G3537">
        <v>3</v>
      </c>
      <c r="H3537" s="1" t="s">
        <v>36</v>
      </c>
      <c r="I3537" s="3">
        <v>0.58900462962962963</v>
      </c>
      <c r="J3537">
        <v>14</v>
      </c>
      <c r="K3537" s="1" t="s">
        <v>26</v>
      </c>
      <c r="L3537" s="1" t="s">
        <v>19</v>
      </c>
      <c r="M3537" s="1" t="s">
        <v>19</v>
      </c>
      <c r="N3537">
        <v>10</v>
      </c>
      <c r="O3537" s="4">
        <v>4.2129629629629626E-3</v>
      </c>
      <c r="P3537">
        <v>3</v>
      </c>
    </row>
    <row r="3538" spans="1:16" x14ac:dyDescent="0.3">
      <c r="A3538">
        <v>3537</v>
      </c>
      <c r="B3538" s="1" t="s">
        <v>30</v>
      </c>
      <c r="C3538" s="2">
        <v>44258</v>
      </c>
      <c r="D3538">
        <v>3</v>
      </c>
      <c r="E3538" s="1" t="s">
        <v>39</v>
      </c>
      <c r="F3538">
        <v>1</v>
      </c>
      <c r="G3538">
        <v>3</v>
      </c>
      <c r="H3538" s="1" t="s">
        <v>36</v>
      </c>
      <c r="I3538" s="3">
        <v>0.61400462962962965</v>
      </c>
      <c r="J3538">
        <v>14</v>
      </c>
      <c r="K3538" s="1" t="s">
        <v>26</v>
      </c>
      <c r="L3538" s="1" t="s">
        <v>19</v>
      </c>
      <c r="M3538" s="1" t="s">
        <v>19</v>
      </c>
      <c r="N3538">
        <v>64</v>
      </c>
      <c r="O3538" s="4">
        <v>4.2361111111111115E-3</v>
      </c>
      <c r="P3538">
        <v>1</v>
      </c>
    </row>
    <row r="3539" spans="1:16" x14ac:dyDescent="0.3">
      <c r="A3539">
        <v>3538</v>
      </c>
      <c r="B3539" s="1" t="s">
        <v>31</v>
      </c>
      <c r="C3539" s="2">
        <v>44258</v>
      </c>
      <c r="D3539">
        <v>3</v>
      </c>
      <c r="E3539" s="1" t="s">
        <v>39</v>
      </c>
      <c r="F3539">
        <v>1</v>
      </c>
      <c r="G3539">
        <v>3</v>
      </c>
      <c r="H3539" s="1" t="s">
        <v>36</v>
      </c>
      <c r="I3539" s="3">
        <v>0.61400462962962965</v>
      </c>
      <c r="J3539">
        <v>14</v>
      </c>
      <c r="K3539" s="1" t="s">
        <v>26</v>
      </c>
      <c r="L3539" s="1" t="s">
        <v>19</v>
      </c>
      <c r="M3539" s="1" t="s">
        <v>19</v>
      </c>
      <c r="N3539">
        <v>60</v>
      </c>
      <c r="O3539" s="4">
        <v>6.018518518518519E-4</v>
      </c>
      <c r="P3539">
        <v>3</v>
      </c>
    </row>
    <row r="3540" spans="1:16" x14ac:dyDescent="0.3">
      <c r="A3540">
        <v>3539</v>
      </c>
      <c r="B3540" s="1" t="s">
        <v>27</v>
      </c>
      <c r="C3540" s="2">
        <v>44258</v>
      </c>
      <c r="D3540">
        <v>3</v>
      </c>
      <c r="E3540" s="1" t="s">
        <v>39</v>
      </c>
      <c r="F3540">
        <v>1</v>
      </c>
      <c r="G3540">
        <v>3</v>
      </c>
      <c r="H3540" s="1" t="s">
        <v>36</v>
      </c>
      <c r="I3540" s="3">
        <v>0.61900462962962965</v>
      </c>
      <c r="J3540">
        <v>14</v>
      </c>
      <c r="K3540" s="1" t="s">
        <v>26</v>
      </c>
      <c r="L3540" s="1" t="s">
        <v>19</v>
      </c>
      <c r="M3540" s="1" t="s">
        <v>19</v>
      </c>
      <c r="N3540">
        <v>44</v>
      </c>
      <c r="O3540" s="4">
        <v>4.2939814814814811E-3</v>
      </c>
      <c r="P3540">
        <v>4</v>
      </c>
    </row>
    <row r="3541" spans="1:16" x14ac:dyDescent="0.3">
      <c r="A3541">
        <v>3540</v>
      </c>
      <c r="B3541" s="1" t="s">
        <v>31</v>
      </c>
      <c r="C3541" s="2">
        <v>44258</v>
      </c>
      <c r="D3541">
        <v>3</v>
      </c>
      <c r="E3541" s="1" t="s">
        <v>39</v>
      </c>
      <c r="F3541">
        <v>1</v>
      </c>
      <c r="G3541">
        <v>3</v>
      </c>
      <c r="H3541" s="1" t="s">
        <v>36</v>
      </c>
      <c r="I3541" s="3">
        <v>0.61900462962962965</v>
      </c>
      <c r="J3541">
        <v>14</v>
      </c>
      <c r="K3541" s="1" t="s">
        <v>26</v>
      </c>
      <c r="L3541" s="1" t="s">
        <v>22</v>
      </c>
      <c r="M3541" s="1" t="s">
        <v>22</v>
      </c>
      <c r="N3541"/>
      <c r="O3541" s="4"/>
    </row>
    <row r="3542" spans="1:16" x14ac:dyDescent="0.3">
      <c r="A3542">
        <v>3541</v>
      </c>
      <c r="B3542" s="1" t="s">
        <v>20</v>
      </c>
      <c r="C3542" s="2">
        <v>44258</v>
      </c>
      <c r="D3542">
        <v>3</v>
      </c>
      <c r="E3542" s="1" t="s">
        <v>39</v>
      </c>
      <c r="F3542">
        <v>1</v>
      </c>
      <c r="G3542">
        <v>3</v>
      </c>
      <c r="H3542" s="1" t="s">
        <v>36</v>
      </c>
      <c r="I3542" s="3">
        <v>0.64299768518518519</v>
      </c>
      <c r="J3542">
        <v>15</v>
      </c>
      <c r="K3542" s="1" t="s">
        <v>25</v>
      </c>
      <c r="L3542" s="1" t="s">
        <v>22</v>
      </c>
      <c r="M3542" s="1" t="s">
        <v>22</v>
      </c>
      <c r="N3542"/>
      <c r="O3542" s="4"/>
    </row>
    <row r="3543" spans="1:16" x14ac:dyDescent="0.3">
      <c r="A3543">
        <v>3542</v>
      </c>
      <c r="B3543" s="1" t="s">
        <v>29</v>
      </c>
      <c r="C3543" s="2">
        <v>44258</v>
      </c>
      <c r="D3543">
        <v>3</v>
      </c>
      <c r="E3543" s="1" t="s">
        <v>39</v>
      </c>
      <c r="F3543">
        <v>1</v>
      </c>
      <c r="G3543">
        <v>3</v>
      </c>
      <c r="H3543" s="1" t="s">
        <v>36</v>
      </c>
      <c r="I3543" s="3">
        <v>0.64299768518518519</v>
      </c>
      <c r="J3543">
        <v>15</v>
      </c>
      <c r="K3543" s="1" t="s">
        <v>18</v>
      </c>
      <c r="L3543" s="1" t="s">
        <v>19</v>
      </c>
      <c r="M3543" s="1" t="s">
        <v>19</v>
      </c>
      <c r="N3543">
        <v>70</v>
      </c>
      <c r="O3543" s="4">
        <v>5.3240740740740744E-4</v>
      </c>
      <c r="P3543">
        <v>2</v>
      </c>
    </row>
    <row r="3544" spans="1:16" x14ac:dyDescent="0.3">
      <c r="A3544">
        <v>3543</v>
      </c>
      <c r="B3544" s="1" t="s">
        <v>29</v>
      </c>
      <c r="C3544" s="2">
        <v>44258</v>
      </c>
      <c r="D3544">
        <v>3</v>
      </c>
      <c r="E3544" s="1" t="s">
        <v>39</v>
      </c>
      <c r="F3544">
        <v>1</v>
      </c>
      <c r="G3544">
        <v>3</v>
      </c>
      <c r="H3544" s="1" t="s">
        <v>36</v>
      </c>
      <c r="I3544" s="3">
        <v>0.64400462962962968</v>
      </c>
      <c r="J3544">
        <v>15</v>
      </c>
      <c r="K3544" s="1" t="s">
        <v>25</v>
      </c>
      <c r="L3544" s="1" t="s">
        <v>22</v>
      </c>
      <c r="M3544" s="1" t="s">
        <v>22</v>
      </c>
      <c r="N3544"/>
      <c r="O3544" s="4"/>
    </row>
    <row r="3545" spans="1:16" x14ac:dyDescent="0.3">
      <c r="A3545">
        <v>3544</v>
      </c>
      <c r="B3545" s="1" t="s">
        <v>29</v>
      </c>
      <c r="C3545" s="2">
        <v>44258</v>
      </c>
      <c r="D3545">
        <v>3</v>
      </c>
      <c r="E3545" s="1" t="s">
        <v>39</v>
      </c>
      <c r="F3545">
        <v>1</v>
      </c>
      <c r="G3545">
        <v>3</v>
      </c>
      <c r="H3545" s="1" t="s">
        <v>36</v>
      </c>
      <c r="I3545" s="3">
        <v>0.64400462962962968</v>
      </c>
      <c r="J3545">
        <v>15</v>
      </c>
      <c r="K3545" s="1" t="s">
        <v>18</v>
      </c>
      <c r="L3545" s="1" t="s">
        <v>19</v>
      </c>
      <c r="M3545" s="1" t="s">
        <v>19</v>
      </c>
      <c r="N3545">
        <v>51</v>
      </c>
      <c r="O3545" s="4">
        <v>2.8240740740740739E-3</v>
      </c>
      <c r="P3545">
        <v>1</v>
      </c>
    </row>
    <row r="3546" spans="1:16" x14ac:dyDescent="0.3">
      <c r="A3546">
        <v>3545</v>
      </c>
      <c r="B3546" s="1" t="s">
        <v>27</v>
      </c>
      <c r="C3546" s="2">
        <v>44258</v>
      </c>
      <c r="D3546">
        <v>3</v>
      </c>
      <c r="E3546" s="1" t="s">
        <v>39</v>
      </c>
      <c r="F3546">
        <v>1</v>
      </c>
      <c r="G3546">
        <v>3</v>
      </c>
      <c r="H3546" s="1" t="s">
        <v>36</v>
      </c>
      <c r="I3546" s="3">
        <v>0.64700231481481485</v>
      </c>
      <c r="J3546">
        <v>15</v>
      </c>
      <c r="K3546" s="1" t="s">
        <v>21</v>
      </c>
      <c r="L3546" s="1" t="s">
        <v>19</v>
      </c>
      <c r="M3546" s="1" t="s">
        <v>19</v>
      </c>
      <c r="N3546">
        <v>31</v>
      </c>
      <c r="O3546" s="4">
        <v>3.1250000000000002E-3</v>
      </c>
      <c r="P3546">
        <v>5</v>
      </c>
    </row>
    <row r="3547" spans="1:16" x14ac:dyDescent="0.3">
      <c r="A3547">
        <v>3546</v>
      </c>
      <c r="B3547" s="1" t="s">
        <v>30</v>
      </c>
      <c r="C3547" s="2">
        <v>44258</v>
      </c>
      <c r="D3547">
        <v>3</v>
      </c>
      <c r="E3547" s="1" t="s">
        <v>39</v>
      </c>
      <c r="F3547">
        <v>1</v>
      </c>
      <c r="G3547">
        <v>3</v>
      </c>
      <c r="H3547" s="1" t="s">
        <v>36</v>
      </c>
      <c r="I3547" s="3">
        <v>0.64700231481481485</v>
      </c>
      <c r="J3547">
        <v>15</v>
      </c>
      <c r="K3547" s="1" t="s">
        <v>21</v>
      </c>
      <c r="L3547" s="1" t="s">
        <v>19</v>
      </c>
      <c r="M3547" s="1" t="s">
        <v>19</v>
      </c>
      <c r="N3547">
        <v>51</v>
      </c>
      <c r="O3547" s="4">
        <v>4.4675925925925924E-3</v>
      </c>
      <c r="P3547">
        <v>4</v>
      </c>
    </row>
    <row r="3548" spans="1:16" x14ac:dyDescent="0.3">
      <c r="A3548">
        <v>3547</v>
      </c>
      <c r="B3548" s="1" t="s">
        <v>20</v>
      </c>
      <c r="C3548" s="2">
        <v>44258</v>
      </c>
      <c r="D3548">
        <v>3</v>
      </c>
      <c r="E3548" s="1" t="s">
        <v>39</v>
      </c>
      <c r="F3548">
        <v>1</v>
      </c>
      <c r="G3548">
        <v>3</v>
      </c>
      <c r="H3548" s="1" t="s">
        <v>36</v>
      </c>
      <c r="I3548" s="3">
        <v>0.64799768518518519</v>
      </c>
      <c r="J3548">
        <v>15</v>
      </c>
      <c r="K3548" s="1" t="s">
        <v>25</v>
      </c>
      <c r="L3548" s="1" t="s">
        <v>19</v>
      </c>
      <c r="M3548" s="1" t="s">
        <v>19</v>
      </c>
      <c r="N3548">
        <v>36</v>
      </c>
      <c r="O3548" s="4">
        <v>1.1921296296296296E-3</v>
      </c>
      <c r="P3548">
        <v>1</v>
      </c>
    </row>
    <row r="3549" spans="1:16" x14ac:dyDescent="0.3">
      <c r="A3549">
        <v>3548</v>
      </c>
      <c r="B3549" s="1" t="s">
        <v>31</v>
      </c>
      <c r="C3549" s="2">
        <v>44258</v>
      </c>
      <c r="D3549">
        <v>3</v>
      </c>
      <c r="E3549" s="1" t="s">
        <v>39</v>
      </c>
      <c r="F3549">
        <v>1</v>
      </c>
      <c r="G3549">
        <v>3</v>
      </c>
      <c r="H3549" s="1" t="s">
        <v>36</v>
      </c>
      <c r="I3549" s="3">
        <v>0.64799768518518519</v>
      </c>
      <c r="J3549">
        <v>15</v>
      </c>
      <c r="K3549" s="1" t="s">
        <v>26</v>
      </c>
      <c r="L3549" s="1" t="s">
        <v>19</v>
      </c>
      <c r="M3549" s="1" t="s">
        <v>22</v>
      </c>
      <c r="N3549">
        <v>18</v>
      </c>
      <c r="O3549" s="4">
        <v>4.31712962962963E-3</v>
      </c>
      <c r="P3549">
        <v>5</v>
      </c>
    </row>
    <row r="3550" spans="1:16" x14ac:dyDescent="0.3">
      <c r="A3550">
        <v>3549</v>
      </c>
      <c r="B3550" s="1" t="s">
        <v>30</v>
      </c>
      <c r="C3550" s="2">
        <v>44258</v>
      </c>
      <c r="D3550">
        <v>3</v>
      </c>
      <c r="E3550" s="1" t="s">
        <v>39</v>
      </c>
      <c r="F3550">
        <v>1</v>
      </c>
      <c r="G3550">
        <v>3</v>
      </c>
      <c r="H3550" s="1" t="s">
        <v>36</v>
      </c>
      <c r="I3550" s="3">
        <v>0.66</v>
      </c>
      <c r="J3550">
        <v>15</v>
      </c>
      <c r="K3550" s="1" t="s">
        <v>25</v>
      </c>
      <c r="L3550" s="1" t="s">
        <v>19</v>
      </c>
      <c r="M3550" s="1" t="s">
        <v>19</v>
      </c>
      <c r="N3550">
        <v>89</v>
      </c>
      <c r="O3550" s="4">
        <v>3.5648148148148149E-3</v>
      </c>
      <c r="P3550">
        <v>4</v>
      </c>
    </row>
    <row r="3551" spans="1:16" x14ac:dyDescent="0.3">
      <c r="A3551">
        <v>3550</v>
      </c>
      <c r="B3551" s="1" t="s">
        <v>15</v>
      </c>
      <c r="C3551" s="2">
        <v>44258</v>
      </c>
      <c r="D3551">
        <v>3</v>
      </c>
      <c r="E3551" s="1" t="s">
        <v>39</v>
      </c>
      <c r="F3551">
        <v>1</v>
      </c>
      <c r="G3551">
        <v>3</v>
      </c>
      <c r="H3551" s="1" t="s">
        <v>36</v>
      </c>
      <c r="I3551" s="3">
        <v>0.66</v>
      </c>
      <c r="J3551">
        <v>15</v>
      </c>
      <c r="K3551" s="1" t="s">
        <v>21</v>
      </c>
      <c r="L3551" s="1" t="s">
        <v>19</v>
      </c>
      <c r="M3551" s="1" t="s">
        <v>19</v>
      </c>
      <c r="N3551">
        <v>90</v>
      </c>
      <c r="O3551" s="4">
        <v>2.488425925925926E-3</v>
      </c>
      <c r="P3551">
        <v>5</v>
      </c>
    </row>
    <row r="3552" spans="1:16" x14ac:dyDescent="0.3">
      <c r="A3552">
        <v>3551</v>
      </c>
      <c r="B3552" s="1" t="s">
        <v>20</v>
      </c>
      <c r="C3552" s="2">
        <v>44258</v>
      </c>
      <c r="D3552">
        <v>3</v>
      </c>
      <c r="E3552" s="1" t="s">
        <v>39</v>
      </c>
      <c r="F3552">
        <v>1</v>
      </c>
      <c r="G3552">
        <v>3</v>
      </c>
      <c r="H3552" s="1" t="s">
        <v>36</v>
      </c>
      <c r="I3552" s="3">
        <v>0.6629976851851852</v>
      </c>
      <c r="J3552">
        <v>15</v>
      </c>
      <c r="K3552" s="1" t="s">
        <v>25</v>
      </c>
      <c r="L3552" s="1" t="s">
        <v>19</v>
      </c>
      <c r="M3552" s="1" t="s">
        <v>19</v>
      </c>
      <c r="N3552">
        <v>94</v>
      </c>
      <c r="O3552" s="4">
        <v>2.2222222222222222E-3</v>
      </c>
      <c r="P3552">
        <v>4</v>
      </c>
    </row>
    <row r="3553" spans="1:16" x14ac:dyDescent="0.3">
      <c r="A3553">
        <v>3552</v>
      </c>
      <c r="B3553" s="1" t="s">
        <v>23</v>
      </c>
      <c r="C3553" s="2">
        <v>44258</v>
      </c>
      <c r="D3553">
        <v>3</v>
      </c>
      <c r="E3553" s="1" t="s">
        <v>39</v>
      </c>
      <c r="F3553">
        <v>1</v>
      </c>
      <c r="G3553">
        <v>3</v>
      </c>
      <c r="H3553" s="1" t="s">
        <v>36</v>
      </c>
      <c r="I3553" s="3">
        <v>0.6629976851851852</v>
      </c>
      <c r="J3553">
        <v>15</v>
      </c>
      <c r="K3553" s="1" t="s">
        <v>25</v>
      </c>
      <c r="L3553" s="1" t="s">
        <v>19</v>
      </c>
      <c r="M3553" s="1" t="s">
        <v>19</v>
      </c>
      <c r="N3553">
        <v>121</v>
      </c>
      <c r="O3553" s="4">
        <v>1.1458333333333333E-3</v>
      </c>
      <c r="P3553">
        <v>5</v>
      </c>
    </row>
    <row r="3554" spans="1:16" x14ac:dyDescent="0.3">
      <c r="A3554">
        <v>3553</v>
      </c>
      <c r="B3554" s="1" t="s">
        <v>23</v>
      </c>
      <c r="C3554" s="2">
        <v>44258</v>
      </c>
      <c r="D3554">
        <v>3</v>
      </c>
      <c r="E3554" s="1" t="s">
        <v>39</v>
      </c>
      <c r="F3554">
        <v>1</v>
      </c>
      <c r="G3554">
        <v>3</v>
      </c>
      <c r="H3554" s="1" t="s">
        <v>36</v>
      </c>
      <c r="I3554" s="3">
        <v>0.66400462962962958</v>
      </c>
      <c r="J3554">
        <v>15</v>
      </c>
      <c r="K3554" s="1" t="s">
        <v>26</v>
      </c>
      <c r="L3554" s="1" t="s">
        <v>19</v>
      </c>
      <c r="M3554" s="1" t="s">
        <v>19</v>
      </c>
      <c r="N3554">
        <v>46</v>
      </c>
      <c r="O3554" s="4">
        <v>3.1250000000000002E-3</v>
      </c>
      <c r="P3554">
        <v>2</v>
      </c>
    </row>
    <row r="3555" spans="1:16" x14ac:dyDescent="0.3">
      <c r="A3555">
        <v>3554</v>
      </c>
      <c r="B3555" s="1" t="s">
        <v>30</v>
      </c>
      <c r="C3555" s="2">
        <v>44258</v>
      </c>
      <c r="D3555">
        <v>3</v>
      </c>
      <c r="E3555" s="1" t="s">
        <v>39</v>
      </c>
      <c r="F3555">
        <v>1</v>
      </c>
      <c r="G3555">
        <v>3</v>
      </c>
      <c r="H3555" s="1" t="s">
        <v>36</v>
      </c>
      <c r="I3555" s="3">
        <v>0.66400462962962958</v>
      </c>
      <c r="J3555">
        <v>15</v>
      </c>
      <c r="K3555" s="1" t="s">
        <v>18</v>
      </c>
      <c r="L3555" s="1" t="s">
        <v>19</v>
      </c>
      <c r="M3555" s="1" t="s">
        <v>19</v>
      </c>
      <c r="N3555">
        <v>117</v>
      </c>
      <c r="O3555" s="4">
        <v>2.685185185185185E-3</v>
      </c>
      <c r="P3555">
        <v>1</v>
      </c>
    </row>
    <row r="3556" spans="1:16" x14ac:dyDescent="0.3">
      <c r="A3556">
        <v>3555</v>
      </c>
      <c r="B3556" s="1" t="s">
        <v>15</v>
      </c>
      <c r="C3556" s="2">
        <v>44258</v>
      </c>
      <c r="D3556">
        <v>3</v>
      </c>
      <c r="E3556" s="1" t="s">
        <v>39</v>
      </c>
      <c r="F3556">
        <v>1</v>
      </c>
      <c r="G3556">
        <v>3</v>
      </c>
      <c r="H3556" s="1" t="s">
        <v>36</v>
      </c>
      <c r="I3556" s="3">
        <v>0.66500000000000004</v>
      </c>
      <c r="J3556">
        <v>15</v>
      </c>
      <c r="K3556" s="1" t="s">
        <v>28</v>
      </c>
      <c r="L3556" s="1" t="s">
        <v>19</v>
      </c>
      <c r="M3556" s="1" t="s">
        <v>22</v>
      </c>
      <c r="N3556">
        <v>114</v>
      </c>
      <c r="O3556" s="4">
        <v>2.1527777777777778E-3</v>
      </c>
      <c r="P3556">
        <v>5</v>
      </c>
    </row>
    <row r="3557" spans="1:16" x14ac:dyDescent="0.3">
      <c r="A3557">
        <v>3556</v>
      </c>
      <c r="B3557" s="1" t="s">
        <v>15</v>
      </c>
      <c r="C3557" s="2">
        <v>44258</v>
      </c>
      <c r="D3557">
        <v>3</v>
      </c>
      <c r="E3557" s="1" t="s">
        <v>39</v>
      </c>
      <c r="F3557">
        <v>1</v>
      </c>
      <c r="G3557">
        <v>3</v>
      </c>
      <c r="H3557" s="1" t="s">
        <v>36</v>
      </c>
      <c r="I3557" s="3">
        <v>0.66500000000000004</v>
      </c>
      <c r="J3557">
        <v>15</v>
      </c>
      <c r="K3557" s="1" t="s">
        <v>18</v>
      </c>
      <c r="L3557" s="1" t="s">
        <v>22</v>
      </c>
      <c r="M3557" s="1" t="s">
        <v>22</v>
      </c>
      <c r="N3557"/>
      <c r="O3557" s="4"/>
    </row>
    <row r="3558" spans="1:16" x14ac:dyDescent="0.3">
      <c r="A3558">
        <v>3557</v>
      </c>
      <c r="B3558" s="1" t="s">
        <v>30</v>
      </c>
      <c r="C3558" s="2">
        <v>44258</v>
      </c>
      <c r="D3558">
        <v>3</v>
      </c>
      <c r="E3558" s="1" t="s">
        <v>39</v>
      </c>
      <c r="F3558">
        <v>1</v>
      </c>
      <c r="G3558">
        <v>3</v>
      </c>
      <c r="H3558" s="1" t="s">
        <v>36</v>
      </c>
      <c r="I3558" s="3">
        <v>0.67099537037037038</v>
      </c>
      <c r="J3558">
        <v>16</v>
      </c>
      <c r="K3558" s="1" t="s">
        <v>25</v>
      </c>
      <c r="L3558" s="1" t="s">
        <v>19</v>
      </c>
      <c r="M3558" s="1" t="s">
        <v>19</v>
      </c>
      <c r="N3558">
        <v>65</v>
      </c>
      <c r="O3558" s="4">
        <v>3.2754629629629631E-3</v>
      </c>
      <c r="P3558">
        <v>4</v>
      </c>
    </row>
    <row r="3559" spans="1:16" x14ac:dyDescent="0.3">
      <c r="A3559">
        <v>3558</v>
      </c>
      <c r="B3559" s="1" t="s">
        <v>15</v>
      </c>
      <c r="C3559" s="2">
        <v>44258</v>
      </c>
      <c r="D3559">
        <v>3</v>
      </c>
      <c r="E3559" s="1" t="s">
        <v>39</v>
      </c>
      <c r="F3559">
        <v>1</v>
      </c>
      <c r="G3559">
        <v>3</v>
      </c>
      <c r="H3559" s="1" t="s">
        <v>36</v>
      </c>
      <c r="I3559" s="3">
        <v>0.67099537037037038</v>
      </c>
      <c r="J3559">
        <v>16</v>
      </c>
      <c r="K3559" s="1" t="s">
        <v>26</v>
      </c>
      <c r="L3559" s="1" t="s">
        <v>22</v>
      </c>
      <c r="M3559" s="1" t="s">
        <v>22</v>
      </c>
      <c r="N3559"/>
      <c r="O3559" s="4"/>
    </row>
    <row r="3560" spans="1:16" x14ac:dyDescent="0.3">
      <c r="A3560">
        <v>3559</v>
      </c>
      <c r="B3560" s="1" t="s">
        <v>20</v>
      </c>
      <c r="C3560" s="2">
        <v>44258</v>
      </c>
      <c r="D3560">
        <v>3</v>
      </c>
      <c r="E3560" s="1" t="s">
        <v>39</v>
      </c>
      <c r="F3560">
        <v>1</v>
      </c>
      <c r="G3560">
        <v>3</v>
      </c>
      <c r="H3560" s="1" t="s">
        <v>36</v>
      </c>
      <c r="I3560" s="3">
        <v>0.6790046296296296</v>
      </c>
      <c r="J3560">
        <v>16</v>
      </c>
      <c r="K3560" s="1" t="s">
        <v>21</v>
      </c>
      <c r="L3560" s="1" t="s">
        <v>19</v>
      </c>
      <c r="M3560" s="1" t="s">
        <v>19</v>
      </c>
      <c r="N3560">
        <v>100</v>
      </c>
      <c r="O3560" s="4">
        <v>3.8194444444444446E-4</v>
      </c>
      <c r="P3560">
        <v>1</v>
      </c>
    </row>
    <row r="3561" spans="1:16" x14ac:dyDescent="0.3">
      <c r="A3561">
        <v>3560</v>
      </c>
      <c r="B3561" s="1" t="s">
        <v>31</v>
      </c>
      <c r="C3561" s="2">
        <v>44258</v>
      </c>
      <c r="D3561">
        <v>3</v>
      </c>
      <c r="E3561" s="1" t="s">
        <v>39</v>
      </c>
      <c r="F3561">
        <v>1</v>
      </c>
      <c r="G3561">
        <v>3</v>
      </c>
      <c r="H3561" s="1" t="s">
        <v>36</v>
      </c>
      <c r="I3561" s="3">
        <v>0.6790046296296296</v>
      </c>
      <c r="J3561">
        <v>16</v>
      </c>
      <c r="K3561" s="1" t="s">
        <v>26</v>
      </c>
      <c r="L3561" s="1" t="s">
        <v>19</v>
      </c>
      <c r="M3561" s="1" t="s">
        <v>19</v>
      </c>
      <c r="N3561">
        <v>67</v>
      </c>
      <c r="O3561" s="4">
        <v>4.5717592592592589E-3</v>
      </c>
      <c r="P3561">
        <v>4</v>
      </c>
    </row>
    <row r="3562" spans="1:16" x14ac:dyDescent="0.3">
      <c r="A3562">
        <v>3561</v>
      </c>
      <c r="B3562" s="1" t="s">
        <v>31</v>
      </c>
      <c r="C3562" s="2">
        <v>44258</v>
      </c>
      <c r="D3562">
        <v>3</v>
      </c>
      <c r="E3562" s="1" t="s">
        <v>39</v>
      </c>
      <c r="F3562">
        <v>1</v>
      </c>
      <c r="G3562">
        <v>3</v>
      </c>
      <c r="H3562" s="1" t="s">
        <v>36</v>
      </c>
      <c r="I3562" s="3">
        <v>0.6790046296296296</v>
      </c>
      <c r="J3562">
        <v>16</v>
      </c>
      <c r="K3562" s="1" t="s">
        <v>18</v>
      </c>
      <c r="L3562" s="1" t="s">
        <v>19</v>
      </c>
      <c r="M3562" s="1" t="s">
        <v>19</v>
      </c>
      <c r="N3562">
        <v>46</v>
      </c>
      <c r="O3562" s="4">
        <v>1.4351851851851852E-3</v>
      </c>
      <c r="P3562">
        <v>4</v>
      </c>
    </row>
    <row r="3563" spans="1:16" x14ac:dyDescent="0.3">
      <c r="A3563">
        <v>3562</v>
      </c>
      <c r="B3563" s="1" t="s">
        <v>15</v>
      </c>
      <c r="C3563" s="2">
        <v>44258</v>
      </c>
      <c r="D3563">
        <v>3</v>
      </c>
      <c r="E3563" s="1" t="s">
        <v>39</v>
      </c>
      <c r="F3563">
        <v>1</v>
      </c>
      <c r="G3563">
        <v>3</v>
      </c>
      <c r="H3563" s="1" t="s">
        <v>36</v>
      </c>
      <c r="I3563" s="3">
        <v>0.6790046296296296</v>
      </c>
      <c r="J3563">
        <v>16</v>
      </c>
      <c r="K3563" s="1" t="s">
        <v>21</v>
      </c>
      <c r="L3563" s="1" t="s">
        <v>19</v>
      </c>
      <c r="M3563" s="1" t="s">
        <v>19</v>
      </c>
      <c r="N3563">
        <v>117</v>
      </c>
      <c r="O3563" s="4">
        <v>1.6666666666666668E-3</v>
      </c>
      <c r="P3563">
        <v>3</v>
      </c>
    </row>
    <row r="3564" spans="1:16" x14ac:dyDescent="0.3">
      <c r="A3564">
        <v>3563</v>
      </c>
      <c r="B3564" s="1" t="s">
        <v>24</v>
      </c>
      <c r="C3564" s="2">
        <v>44258</v>
      </c>
      <c r="D3564">
        <v>3</v>
      </c>
      <c r="E3564" s="1" t="s">
        <v>39</v>
      </c>
      <c r="F3564">
        <v>1</v>
      </c>
      <c r="G3564">
        <v>3</v>
      </c>
      <c r="H3564" s="1" t="s">
        <v>36</v>
      </c>
      <c r="I3564" s="3">
        <v>0.71799768518518514</v>
      </c>
      <c r="J3564">
        <v>17</v>
      </c>
      <c r="K3564" s="1" t="s">
        <v>21</v>
      </c>
      <c r="L3564" s="1" t="s">
        <v>19</v>
      </c>
      <c r="M3564" s="1" t="s">
        <v>19</v>
      </c>
      <c r="N3564">
        <v>34</v>
      </c>
      <c r="O3564" s="4">
        <v>4.5833333333333334E-3</v>
      </c>
      <c r="P3564">
        <v>4</v>
      </c>
    </row>
    <row r="3565" spans="1:16" x14ac:dyDescent="0.3">
      <c r="A3565">
        <v>3564</v>
      </c>
      <c r="B3565" s="1" t="s">
        <v>24</v>
      </c>
      <c r="C3565" s="2">
        <v>44258</v>
      </c>
      <c r="D3565">
        <v>3</v>
      </c>
      <c r="E3565" s="1" t="s">
        <v>39</v>
      </c>
      <c r="F3565">
        <v>1</v>
      </c>
      <c r="G3565">
        <v>3</v>
      </c>
      <c r="H3565" s="1" t="s">
        <v>36</v>
      </c>
      <c r="I3565" s="3">
        <v>0.71799768518518514</v>
      </c>
      <c r="J3565">
        <v>17</v>
      </c>
      <c r="K3565" s="1" t="s">
        <v>25</v>
      </c>
      <c r="L3565" s="1" t="s">
        <v>19</v>
      </c>
      <c r="M3565" s="1" t="s">
        <v>19</v>
      </c>
      <c r="N3565">
        <v>120</v>
      </c>
      <c r="O3565" s="4">
        <v>1.6550925925925926E-3</v>
      </c>
      <c r="P3565">
        <v>4</v>
      </c>
    </row>
    <row r="3566" spans="1:16" x14ac:dyDescent="0.3">
      <c r="A3566">
        <v>3565</v>
      </c>
      <c r="B3566" s="1" t="s">
        <v>27</v>
      </c>
      <c r="C3566" s="2">
        <v>44258</v>
      </c>
      <c r="D3566">
        <v>3</v>
      </c>
      <c r="E3566" s="1" t="s">
        <v>39</v>
      </c>
      <c r="F3566">
        <v>1</v>
      </c>
      <c r="G3566">
        <v>3</v>
      </c>
      <c r="H3566" s="1" t="s">
        <v>36</v>
      </c>
      <c r="I3566" s="3">
        <v>0.72400462962962964</v>
      </c>
      <c r="J3566">
        <v>17</v>
      </c>
      <c r="K3566" s="1" t="s">
        <v>18</v>
      </c>
      <c r="L3566" s="1" t="s">
        <v>19</v>
      </c>
      <c r="M3566" s="1" t="s">
        <v>19</v>
      </c>
      <c r="N3566">
        <v>67</v>
      </c>
      <c r="O3566" s="4">
        <v>1.5393518518518519E-3</v>
      </c>
      <c r="P3566">
        <v>4</v>
      </c>
    </row>
    <row r="3567" spans="1:16" x14ac:dyDescent="0.3">
      <c r="A3567">
        <v>3566</v>
      </c>
      <c r="B3567" s="1" t="s">
        <v>27</v>
      </c>
      <c r="C3567" s="2">
        <v>44258</v>
      </c>
      <c r="D3567">
        <v>3</v>
      </c>
      <c r="E3567" s="1" t="s">
        <v>39</v>
      </c>
      <c r="F3567">
        <v>1</v>
      </c>
      <c r="G3567">
        <v>3</v>
      </c>
      <c r="H3567" s="1" t="s">
        <v>36</v>
      </c>
      <c r="I3567" s="3">
        <v>0.72400462962962964</v>
      </c>
      <c r="J3567">
        <v>17</v>
      </c>
      <c r="K3567" s="1" t="s">
        <v>28</v>
      </c>
      <c r="L3567" s="1" t="s">
        <v>19</v>
      </c>
      <c r="M3567" s="1" t="s">
        <v>22</v>
      </c>
      <c r="N3567">
        <v>44</v>
      </c>
      <c r="O3567" s="4">
        <v>2.4189814814814816E-3</v>
      </c>
      <c r="P3567">
        <v>2</v>
      </c>
    </row>
    <row r="3568" spans="1:16" x14ac:dyDescent="0.3">
      <c r="A3568">
        <v>3567</v>
      </c>
      <c r="B3568" s="1" t="s">
        <v>30</v>
      </c>
      <c r="C3568" s="2">
        <v>44259</v>
      </c>
      <c r="D3568">
        <v>3</v>
      </c>
      <c r="E3568" s="1" t="s">
        <v>39</v>
      </c>
      <c r="F3568">
        <v>1</v>
      </c>
      <c r="G3568">
        <v>4</v>
      </c>
      <c r="H3568" s="1" t="s">
        <v>37</v>
      </c>
      <c r="I3568" s="3">
        <v>0.40299768518518519</v>
      </c>
      <c r="J3568">
        <v>9</v>
      </c>
      <c r="K3568" s="1" t="s">
        <v>26</v>
      </c>
      <c r="L3568" s="1" t="s">
        <v>19</v>
      </c>
      <c r="M3568" s="1" t="s">
        <v>19</v>
      </c>
      <c r="N3568">
        <v>91</v>
      </c>
      <c r="O3568" s="4">
        <v>3.5532407407407409E-3</v>
      </c>
      <c r="P3568">
        <v>2</v>
      </c>
    </row>
    <row r="3569" spans="1:16" x14ac:dyDescent="0.3">
      <c r="A3569">
        <v>3568</v>
      </c>
      <c r="B3569" s="1" t="s">
        <v>23</v>
      </c>
      <c r="C3569" s="2">
        <v>44259</v>
      </c>
      <c r="D3569">
        <v>3</v>
      </c>
      <c r="E3569" s="1" t="s">
        <v>39</v>
      </c>
      <c r="F3569">
        <v>1</v>
      </c>
      <c r="G3569">
        <v>4</v>
      </c>
      <c r="H3569" s="1" t="s">
        <v>37</v>
      </c>
      <c r="I3569" s="3">
        <v>0.40299768518518519</v>
      </c>
      <c r="J3569">
        <v>9</v>
      </c>
      <c r="K3569" s="1" t="s">
        <v>25</v>
      </c>
      <c r="L3569" s="1" t="s">
        <v>19</v>
      </c>
      <c r="M3569" s="1" t="s">
        <v>19</v>
      </c>
      <c r="N3569">
        <v>44</v>
      </c>
      <c r="O3569" s="4">
        <v>3.2638888888888891E-3</v>
      </c>
      <c r="P3569">
        <v>4</v>
      </c>
    </row>
    <row r="3570" spans="1:16" x14ac:dyDescent="0.3">
      <c r="A3570">
        <v>3569</v>
      </c>
      <c r="B3570" s="1" t="s">
        <v>15</v>
      </c>
      <c r="C3570" s="2">
        <v>44259</v>
      </c>
      <c r="D3570">
        <v>3</v>
      </c>
      <c r="E3570" s="1" t="s">
        <v>39</v>
      </c>
      <c r="F3570">
        <v>1</v>
      </c>
      <c r="G3570">
        <v>4</v>
      </c>
      <c r="H3570" s="1" t="s">
        <v>37</v>
      </c>
      <c r="I3570" s="3">
        <v>0.40500000000000003</v>
      </c>
      <c r="J3570">
        <v>9</v>
      </c>
      <c r="K3570" s="1" t="s">
        <v>21</v>
      </c>
      <c r="L3570" s="1" t="s">
        <v>22</v>
      </c>
      <c r="M3570" s="1" t="s">
        <v>22</v>
      </c>
      <c r="N3570"/>
      <c r="O3570" s="4"/>
    </row>
    <row r="3571" spans="1:16" x14ac:dyDescent="0.3">
      <c r="A3571">
        <v>3570</v>
      </c>
      <c r="B3571" s="1" t="s">
        <v>27</v>
      </c>
      <c r="C3571" s="2">
        <v>44259</v>
      </c>
      <c r="D3571">
        <v>3</v>
      </c>
      <c r="E3571" s="1" t="s">
        <v>39</v>
      </c>
      <c r="F3571">
        <v>1</v>
      </c>
      <c r="G3571">
        <v>4</v>
      </c>
      <c r="H3571" s="1" t="s">
        <v>37</v>
      </c>
      <c r="I3571" s="3">
        <v>0.40500000000000003</v>
      </c>
      <c r="J3571">
        <v>9</v>
      </c>
      <c r="K3571" s="1" t="s">
        <v>18</v>
      </c>
      <c r="L3571" s="1" t="s">
        <v>19</v>
      </c>
      <c r="M3571" s="1" t="s">
        <v>22</v>
      </c>
      <c r="N3571">
        <v>24</v>
      </c>
      <c r="O3571" s="4">
        <v>1.4120370370370369E-3</v>
      </c>
      <c r="P3571">
        <v>5</v>
      </c>
    </row>
    <row r="3572" spans="1:16" x14ac:dyDescent="0.3">
      <c r="A3572">
        <v>3571</v>
      </c>
      <c r="B3572" s="1" t="s">
        <v>31</v>
      </c>
      <c r="C3572" s="2">
        <v>44259</v>
      </c>
      <c r="D3572">
        <v>3</v>
      </c>
      <c r="E3572" s="1" t="s">
        <v>39</v>
      </c>
      <c r="F3572">
        <v>1</v>
      </c>
      <c r="G3572">
        <v>4</v>
      </c>
      <c r="H3572" s="1" t="s">
        <v>37</v>
      </c>
      <c r="I3572" s="3">
        <v>0.40599537037037037</v>
      </c>
      <c r="J3572">
        <v>9</v>
      </c>
      <c r="K3572" s="1" t="s">
        <v>18</v>
      </c>
      <c r="L3572" s="1" t="s">
        <v>19</v>
      </c>
      <c r="M3572" s="1" t="s">
        <v>19</v>
      </c>
      <c r="N3572">
        <v>11</v>
      </c>
      <c r="O3572" s="4">
        <v>2.7662037037037039E-3</v>
      </c>
      <c r="P3572">
        <v>3</v>
      </c>
    </row>
    <row r="3573" spans="1:16" x14ac:dyDescent="0.3">
      <c r="A3573">
        <v>3572</v>
      </c>
      <c r="B3573" s="1" t="s">
        <v>30</v>
      </c>
      <c r="C3573" s="2">
        <v>44259</v>
      </c>
      <c r="D3573">
        <v>3</v>
      </c>
      <c r="E3573" s="1" t="s">
        <v>39</v>
      </c>
      <c r="F3573">
        <v>1</v>
      </c>
      <c r="G3573">
        <v>4</v>
      </c>
      <c r="H3573" s="1" t="s">
        <v>37</v>
      </c>
      <c r="I3573" s="3">
        <v>0.40599537037037037</v>
      </c>
      <c r="J3573">
        <v>9</v>
      </c>
      <c r="K3573" s="1" t="s">
        <v>26</v>
      </c>
      <c r="L3573" s="1" t="s">
        <v>19</v>
      </c>
      <c r="M3573" s="1" t="s">
        <v>19</v>
      </c>
      <c r="N3573">
        <v>75</v>
      </c>
      <c r="O3573" s="4">
        <v>2.3495370370370371E-3</v>
      </c>
      <c r="P3573">
        <v>4</v>
      </c>
    </row>
    <row r="3574" spans="1:16" x14ac:dyDescent="0.3">
      <c r="A3574">
        <v>3573</v>
      </c>
      <c r="B3574" s="1" t="s">
        <v>29</v>
      </c>
      <c r="C3574" s="2">
        <v>44259</v>
      </c>
      <c r="D3574">
        <v>3</v>
      </c>
      <c r="E3574" s="1" t="s">
        <v>39</v>
      </c>
      <c r="F3574">
        <v>1</v>
      </c>
      <c r="G3574">
        <v>4</v>
      </c>
      <c r="H3574" s="1" t="s">
        <v>37</v>
      </c>
      <c r="I3574" s="3">
        <v>0.4079976851851852</v>
      </c>
      <c r="J3574">
        <v>9</v>
      </c>
      <c r="K3574" s="1" t="s">
        <v>28</v>
      </c>
      <c r="L3574" s="1" t="s">
        <v>19</v>
      </c>
      <c r="M3574" s="1" t="s">
        <v>19</v>
      </c>
      <c r="N3574">
        <v>58</v>
      </c>
      <c r="O3574" s="4">
        <v>2.1527777777777778E-3</v>
      </c>
      <c r="P3574">
        <v>2</v>
      </c>
    </row>
    <row r="3575" spans="1:16" x14ac:dyDescent="0.3">
      <c r="A3575">
        <v>3574</v>
      </c>
      <c r="B3575" s="1" t="s">
        <v>30</v>
      </c>
      <c r="C3575" s="2">
        <v>44259</v>
      </c>
      <c r="D3575">
        <v>3</v>
      </c>
      <c r="E3575" s="1" t="s">
        <v>39</v>
      </c>
      <c r="F3575">
        <v>1</v>
      </c>
      <c r="G3575">
        <v>4</v>
      </c>
      <c r="H3575" s="1" t="s">
        <v>37</v>
      </c>
      <c r="I3575" s="3">
        <v>0.4079976851851852</v>
      </c>
      <c r="J3575">
        <v>9</v>
      </c>
      <c r="K3575" s="1" t="s">
        <v>26</v>
      </c>
      <c r="L3575" s="1" t="s">
        <v>19</v>
      </c>
      <c r="M3575" s="1" t="s">
        <v>19</v>
      </c>
      <c r="N3575">
        <v>123</v>
      </c>
      <c r="O3575" s="4">
        <v>3.472222222222222E-3</v>
      </c>
      <c r="P3575">
        <v>5</v>
      </c>
    </row>
    <row r="3576" spans="1:16" x14ac:dyDescent="0.3">
      <c r="A3576">
        <v>3575</v>
      </c>
      <c r="B3576" s="1" t="s">
        <v>31</v>
      </c>
      <c r="C3576" s="2">
        <v>44259</v>
      </c>
      <c r="D3576">
        <v>3</v>
      </c>
      <c r="E3576" s="1" t="s">
        <v>39</v>
      </c>
      <c r="F3576">
        <v>1</v>
      </c>
      <c r="G3576">
        <v>4</v>
      </c>
      <c r="H3576" s="1" t="s">
        <v>37</v>
      </c>
      <c r="I3576" s="3">
        <v>0.4129976851851852</v>
      </c>
      <c r="J3576">
        <v>9</v>
      </c>
      <c r="K3576" s="1" t="s">
        <v>26</v>
      </c>
      <c r="L3576" s="1" t="s">
        <v>22</v>
      </c>
      <c r="M3576" s="1" t="s">
        <v>22</v>
      </c>
      <c r="N3576"/>
      <c r="O3576" s="4"/>
    </row>
    <row r="3577" spans="1:16" x14ac:dyDescent="0.3">
      <c r="A3577">
        <v>3576</v>
      </c>
      <c r="B3577" s="1" t="s">
        <v>29</v>
      </c>
      <c r="C3577" s="2">
        <v>44259</v>
      </c>
      <c r="D3577">
        <v>3</v>
      </c>
      <c r="E3577" s="1" t="s">
        <v>39</v>
      </c>
      <c r="F3577">
        <v>1</v>
      </c>
      <c r="G3577">
        <v>4</v>
      </c>
      <c r="H3577" s="1" t="s">
        <v>37</v>
      </c>
      <c r="I3577" s="3">
        <v>0.4129976851851852</v>
      </c>
      <c r="J3577">
        <v>9</v>
      </c>
      <c r="K3577" s="1" t="s">
        <v>25</v>
      </c>
      <c r="L3577" s="1" t="s">
        <v>22</v>
      </c>
      <c r="M3577" s="1" t="s">
        <v>22</v>
      </c>
      <c r="N3577"/>
      <c r="O3577" s="4"/>
    </row>
    <row r="3578" spans="1:16" x14ac:dyDescent="0.3">
      <c r="A3578">
        <v>3577</v>
      </c>
      <c r="B3578" s="1" t="s">
        <v>24</v>
      </c>
      <c r="C3578" s="2">
        <v>44259</v>
      </c>
      <c r="D3578">
        <v>3</v>
      </c>
      <c r="E3578" s="1" t="s">
        <v>39</v>
      </c>
      <c r="F3578">
        <v>1</v>
      </c>
      <c r="G3578">
        <v>4</v>
      </c>
      <c r="H3578" s="1" t="s">
        <v>37</v>
      </c>
      <c r="I3578" s="3">
        <v>0.42400462962962965</v>
      </c>
      <c r="J3578">
        <v>10</v>
      </c>
      <c r="K3578" s="1" t="s">
        <v>26</v>
      </c>
      <c r="L3578" s="1" t="s">
        <v>19</v>
      </c>
      <c r="M3578" s="1" t="s">
        <v>19</v>
      </c>
      <c r="N3578">
        <v>45</v>
      </c>
      <c r="O3578" s="4">
        <v>3.5763888888888889E-3</v>
      </c>
      <c r="P3578">
        <v>1</v>
      </c>
    </row>
    <row r="3579" spans="1:16" x14ac:dyDescent="0.3">
      <c r="A3579">
        <v>3578</v>
      </c>
      <c r="B3579" s="1" t="s">
        <v>30</v>
      </c>
      <c r="C3579" s="2">
        <v>44259</v>
      </c>
      <c r="D3579">
        <v>3</v>
      </c>
      <c r="E3579" s="1" t="s">
        <v>39</v>
      </c>
      <c r="F3579">
        <v>1</v>
      </c>
      <c r="G3579">
        <v>4</v>
      </c>
      <c r="H3579" s="1" t="s">
        <v>37</v>
      </c>
      <c r="I3579" s="3">
        <v>0.42400462962962965</v>
      </c>
      <c r="J3579">
        <v>10</v>
      </c>
      <c r="K3579" s="1" t="s">
        <v>25</v>
      </c>
      <c r="L3579" s="1" t="s">
        <v>19</v>
      </c>
      <c r="M3579" s="1" t="s">
        <v>19</v>
      </c>
      <c r="N3579">
        <v>38</v>
      </c>
      <c r="O3579" s="4">
        <v>6.5972222222222224E-4</v>
      </c>
      <c r="P3579">
        <v>3</v>
      </c>
    </row>
    <row r="3580" spans="1:16" x14ac:dyDescent="0.3">
      <c r="A3580">
        <v>3579</v>
      </c>
      <c r="B3580" s="1" t="s">
        <v>23</v>
      </c>
      <c r="C3580" s="2">
        <v>44259</v>
      </c>
      <c r="D3580">
        <v>3</v>
      </c>
      <c r="E3580" s="1" t="s">
        <v>39</v>
      </c>
      <c r="F3580">
        <v>1</v>
      </c>
      <c r="G3580">
        <v>4</v>
      </c>
      <c r="H3580" s="1" t="s">
        <v>37</v>
      </c>
      <c r="I3580" s="3">
        <v>0.43</v>
      </c>
      <c r="J3580">
        <v>10</v>
      </c>
      <c r="K3580" s="1" t="s">
        <v>18</v>
      </c>
      <c r="L3580" s="1" t="s">
        <v>19</v>
      </c>
      <c r="M3580" s="1" t="s">
        <v>19</v>
      </c>
      <c r="N3580">
        <v>37</v>
      </c>
      <c r="O3580" s="4">
        <v>2.8819444444444444E-3</v>
      </c>
      <c r="P3580">
        <v>4</v>
      </c>
    </row>
    <row r="3581" spans="1:16" x14ac:dyDescent="0.3">
      <c r="A3581">
        <v>3580</v>
      </c>
      <c r="B3581" s="1" t="s">
        <v>15</v>
      </c>
      <c r="C3581" s="2">
        <v>44259</v>
      </c>
      <c r="D3581">
        <v>3</v>
      </c>
      <c r="E3581" s="1" t="s">
        <v>39</v>
      </c>
      <c r="F3581">
        <v>1</v>
      </c>
      <c r="G3581">
        <v>4</v>
      </c>
      <c r="H3581" s="1" t="s">
        <v>37</v>
      </c>
      <c r="I3581" s="3">
        <v>0.43</v>
      </c>
      <c r="J3581">
        <v>10</v>
      </c>
      <c r="K3581" s="1" t="s">
        <v>28</v>
      </c>
      <c r="L3581" s="1" t="s">
        <v>19</v>
      </c>
      <c r="M3581" s="1" t="s">
        <v>19</v>
      </c>
      <c r="N3581">
        <v>90</v>
      </c>
      <c r="O3581" s="4">
        <v>1.3888888888888889E-3</v>
      </c>
      <c r="P3581">
        <v>4</v>
      </c>
    </row>
    <row r="3582" spans="1:16" x14ac:dyDescent="0.3">
      <c r="A3582">
        <v>3581</v>
      </c>
      <c r="B3582" s="1" t="s">
        <v>31</v>
      </c>
      <c r="C3582" s="2">
        <v>44259</v>
      </c>
      <c r="D3582">
        <v>3</v>
      </c>
      <c r="E3582" s="1" t="s">
        <v>39</v>
      </c>
      <c r="F3582">
        <v>1</v>
      </c>
      <c r="G3582">
        <v>4</v>
      </c>
      <c r="H3582" s="1" t="s">
        <v>37</v>
      </c>
      <c r="I3582" s="3">
        <v>0.43799768518518517</v>
      </c>
      <c r="J3582">
        <v>10</v>
      </c>
      <c r="K3582" s="1" t="s">
        <v>28</v>
      </c>
      <c r="L3582" s="1" t="s">
        <v>19</v>
      </c>
      <c r="M3582" s="1" t="s">
        <v>19</v>
      </c>
      <c r="N3582">
        <v>90</v>
      </c>
      <c r="O3582" s="4">
        <v>2.6967592592592594E-3</v>
      </c>
      <c r="P3582">
        <v>3</v>
      </c>
    </row>
    <row r="3583" spans="1:16" x14ac:dyDescent="0.3">
      <c r="A3583">
        <v>3582</v>
      </c>
      <c r="B3583" s="1" t="s">
        <v>24</v>
      </c>
      <c r="C3583" s="2">
        <v>44259</v>
      </c>
      <c r="D3583">
        <v>3</v>
      </c>
      <c r="E3583" s="1" t="s">
        <v>39</v>
      </c>
      <c r="F3583">
        <v>1</v>
      </c>
      <c r="G3583">
        <v>4</v>
      </c>
      <c r="H3583" s="1" t="s">
        <v>37</v>
      </c>
      <c r="I3583" s="3">
        <v>0.43799768518518517</v>
      </c>
      <c r="J3583">
        <v>10</v>
      </c>
      <c r="K3583" s="1" t="s">
        <v>26</v>
      </c>
      <c r="L3583" s="1" t="s">
        <v>22</v>
      </c>
      <c r="M3583" s="1" t="s">
        <v>22</v>
      </c>
      <c r="N3583"/>
      <c r="O3583" s="4"/>
    </row>
    <row r="3584" spans="1:16" x14ac:dyDescent="0.3">
      <c r="A3584">
        <v>3583</v>
      </c>
      <c r="B3584" s="1" t="s">
        <v>27</v>
      </c>
      <c r="C3584" s="2">
        <v>44259</v>
      </c>
      <c r="D3584">
        <v>3</v>
      </c>
      <c r="E3584" s="1" t="s">
        <v>39</v>
      </c>
      <c r="F3584">
        <v>1</v>
      </c>
      <c r="G3584">
        <v>4</v>
      </c>
      <c r="H3584" s="1" t="s">
        <v>37</v>
      </c>
      <c r="I3584" s="3">
        <v>0.44700231481481484</v>
      </c>
      <c r="J3584">
        <v>10</v>
      </c>
      <c r="K3584" s="1" t="s">
        <v>28</v>
      </c>
      <c r="L3584" s="1" t="s">
        <v>19</v>
      </c>
      <c r="M3584" s="1" t="s">
        <v>19</v>
      </c>
      <c r="N3584">
        <v>74</v>
      </c>
      <c r="O3584" s="4">
        <v>2.4305555555555556E-3</v>
      </c>
      <c r="P3584">
        <v>3</v>
      </c>
    </row>
    <row r="3585" spans="1:16" x14ac:dyDescent="0.3">
      <c r="A3585">
        <v>3584</v>
      </c>
      <c r="B3585" s="1" t="s">
        <v>30</v>
      </c>
      <c r="C3585" s="2">
        <v>44259</v>
      </c>
      <c r="D3585">
        <v>3</v>
      </c>
      <c r="E3585" s="1" t="s">
        <v>39</v>
      </c>
      <c r="F3585">
        <v>1</v>
      </c>
      <c r="G3585">
        <v>4</v>
      </c>
      <c r="H3585" s="1" t="s">
        <v>37</v>
      </c>
      <c r="I3585" s="3">
        <v>0.44700231481481484</v>
      </c>
      <c r="J3585">
        <v>10</v>
      </c>
      <c r="K3585" s="1" t="s">
        <v>28</v>
      </c>
      <c r="L3585" s="1" t="s">
        <v>22</v>
      </c>
      <c r="M3585" s="1" t="s">
        <v>22</v>
      </c>
      <c r="N3585"/>
      <c r="O3585" s="4"/>
    </row>
    <row r="3586" spans="1:16" x14ac:dyDescent="0.3">
      <c r="A3586">
        <v>3585</v>
      </c>
      <c r="B3586" s="1" t="s">
        <v>15</v>
      </c>
      <c r="C3586" s="2">
        <v>44259</v>
      </c>
      <c r="D3586">
        <v>3</v>
      </c>
      <c r="E3586" s="1" t="s">
        <v>39</v>
      </c>
      <c r="F3586">
        <v>1</v>
      </c>
      <c r="G3586">
        <v>4</v>
      </c>
      <c r="H3586" s="1" t="s">
        <v>37</v>
      </c>
      <c r="I3586" s="3">
        <v>0.45799768518518519</v>
      </c>
      <c r="J3586">
        <v>10</v>
      </c>
      <c r="K3586" s="1" t="s">
        <v>21</v>
      </c>
      <c r="L3586" s="1" t="s">
        <v>19</v>
      </c>
      <c r="M3586" s="1" t="s">
        <v>22</v>
      </c>
      <c r="N3586">
        <v>101</v>
      </c>
      <c r="O3586" s="4">
        <v>1.6782407407407408E-3</v>
      </c>
      <c r="P3586">
        <v>4</v>
      </c>
    </row>
    <row r="3587" spans="1:16" x14ac:dyDescent="0.3">
      <c r="A3587">
        <v>3586</v>
      </c>
      <c r="B3587" s="1" t="s">
        <v>29</v>
      </c>
      <c r="C3587" s="2">
        <v>44259</v>
      </c>
      <c r="D3587">
        <v>3</v>
      </c>
      <c r="E3587" s="1" t="s">
        <v>39</v>
      </c>
      <c r="F3587">
        <v>1</v>
      </c>
      <c r="G3587">
        <v>4</v>
      </c>
      <c r="H3587" s="1" t="s">
        <v>37</v>
      </c>
      <c r="I3587" s="3">
        <v>0.45799768518518519</v>
      </c>
      <c r="J3587">
        <v>10</v>
      </c>
      <c r="K3587" s="1" t="s">
        <v>26</v>
      </c>
      <c r="L3587" s="1" t="s">
        <v>22</v>
      </c>
      <c r="M3587" s="1" t="s">
        <v>22</v>
      </c>
      <c r="N3587"/>
      <c r="O3587" s="4"/>
    </row>
    <row r="3588" spans="1:16" x14ac:dyDescent="0.3">
      <c r="A3588">
        <v>3587</v>
      </c>
      <c r="B3588" s="1" t="s">
        <v>24</v>
      </c>
      <c r="C3588" s="2">
        <v>44259</v>
      </c>
      <c r="D3588">
        <v>3</v>
      </c>
      <c r="E3588" s="1" t="s">
        <v>39</v>
      </c>
      <c r="F3588">
        <v>1</v>
      </c>
      <c r="G3588">
        <v>4</v>
      </c>
      <c r="H3588" s="1" t="s">
        <v>37</v>
      </c>
      <c r="I3588" s="3">
        <v>0.46500000000000002</v>
      </c>
      <c r="J3588">
        <v>11</v>
      </c>
      <c r="K3588" s="1" t="s">
        <v>18</v>
      </c>
      <c r="L3588" s="1" t="s">
        <v>19</v>
      </c>
      <c r="M3588" s="1" t="s">
        <v>19</v>
      </c>
      <c r="N3588">
        <v>105</v>
      </c>
      <c r="O3588" s="4">
        <v>3.8657407407407408E-3</v>
      </c>
      <c r="P3588">
        <v>4</v>
      </c>
    </row>
    <row r="3589" spans="1:16" x14ac:dyDescent="0.3">
      <c r="A3589">
        <v>3588</v>
      </c>
      <c r="B3589" s="1" t="s">
        <v>23</v>
      </c>
      <c r="C3589" s="2">
        <v>44259</v>
      </c>
      <c r="D3589">
        <v>3</v>
      </c>
      <c r="E3589" s="1" t="s">
        <v>39</v>
      </c>
      <c r="F3589">
        <v>1</v>
      </c>
      <c r="G3589">
        <v>4</v>
      </c>
      <c r="H3589" s="1" t="s">
        <v>37</v>
      </c>
      <c r="I3589" s="3">
        <v>0.46500000000000002</v>
      </c>
      <c r="J3589">
        <v>11</v>
      </c>
      <c r="K3589" s="1" t="s">
        <v>28</v>
      </c>
      <c r="L3589" s="1" t="s">
        <v>19</v>
      </c>
      <c r="M3589" s="1" t="s">
        <v>19</v>
      </c>
      <c r="N3589">
        <v>11</v>
      </c>
      <c r="O3589" s="4">
        <v>1.4930555555555556E-3</v>
      </c>
      <c r="P3589">
        <v>1</v>
      </c>
    </row>
    <row r="3590" spans="1:16" x14ac:dyDescent="0.3">
      <c r="A3590">
        <v>3589</v>
      </c>
      <c r="B3590" s="1" t="s">
        <v>20</v>
      </c>
      <c r="C3590" s="2">
        <v>44259</v>
      </c>
      <c r="D3590">
        <v>3</v>
      </c>
      <c r="E3590" s="1" t="s">
        <v>39</v>
      </c>
      <c r="F3590">
        <v>1</v>
      </c>
      <c r="G3590">
        <v>4</v>
      </c>
      <c r="H3590" s="1" t="s">
        <v>37</v>
      </c>
      <c r="I3590" s="3">
        <v>0.46599537037037037</v>
      </c>
      <c r="J3590">
        <v>11</v>
      </c>
      <c r="K3590" s="1" t="s">
        <v>26</v>
      </c>
      <c r="L3590" s="1" t="s">
        <v>22</v>
      </c>
      <c r="M3590" s="1" t="s">
        <v>22</v>
      </c>
      <c r="N3590"/>
      <c r="O3590" s="4"/>
    </row>
    <row r="3591" spans="1:16" x14ac:dyDescent="0.3">
      <c r="A3591">
        <v>3590</v>
      </c>
      <c r="B3591" s="1" t="s">
        <v>15</v>
      </c>
      <c r="C3591" s="2">
        <v>44259</v>
      </c>
      <c r="D3591">
        <v>3</v>
      </c>
      <c r="E3591" s="1" t="s">
        <v>39</v>
      </c>
      <c r="F3591">
        <v>1</v>
      </c>
      <c r="G3591">
        <v>4</v>
      </c>
      <c r="H3591" s="1" t="s">
        <v>37</v>
      </c>
      <c r="I3591" s="3">
        <v>0.46599537037037037</v>
      </c>
      <c r="J3591">
        <v>11</v>
      </c>
      <c r="K3591" s="1" t="s">
        <v>21</v>
      </c>
      <c r="L3591" s="1" t="s">
        <v>19</v>
      </c>
      <c r="M3591" s="1" t="s">
        <v>19</v>
      </c>
      <c r="N3591">
        <v>89</v>
      </c>
      <c r="O3591" s="4">
        <v>3.5069444444444445E-3</v>
      </c>
      <c r="P3591">
        <v>3</v>
      </c>
    </row>
    <row r="3592" spans="1:16" x14ac:dyDescent="0.3">
      <c r="A3592">
        <v>3591</v>
      </c>
      <c r="B3592" s="1" t="s">
        <v>20</v>
      </c>
      <c r="C3592" s="2">
        <v>44259</v>
      </c>
      <c r="D3592">
        <v>3</v>
      </c>
      <c r="E3592" s="1" t="s">
        <v>39</v>
      </c>
      <c r="F3592">
        <v>1</v>
      </c>
      <c r="G3592">
        <v>4</v>
      </c>
      <c r="H3592" s="1" t="s">
        <v>37</v>
      </c>
      <c r="I3592" s="3">
        <v>0.48099537037037038</v>
      </c>
      <c r="J3592">
        <v>11</v>
      </c>
      <c r="K3592" s="1" t="s">
        <v>18</v>
      </c>
      <c r="L3592" s="1" t="s">
        <v>19</v>
      </c>
      <c r="M3592" s="1" t="s">
        <v>19</v>
      </c>
      <c r="N3592">
        <v>90</v>
      </c>
      <c r="O3592" s="4">
        <v>1.6550925925925926E-3</v>
      </c>
      <c r="P3592">
        <v>3</v>
      </c>
    </row>
    <row r="3593" spans="1:16" x14ac:dyDescent="0.3">
      <c r="A3593">
        <v>3592</v>
      </c>
      <c r="B3593" s="1" t="s">
        <v>20</v>
      </c>
      <c r="C3593" s="2">
        <v>44259</v>
      </c>
      <c r="D3593">
        <v>3</v>
      </c>
      <c r="E3593" s="1" t="s">
        <v>39</v>
      </c>
      <c r="F3593">
        <v>1</v>
      </c>
      <c r="G3593">
        <v>4</v>
      </c>
      <c r="H3593" s="1" t="s">
        <v>37</v>
      </c>
      <c r="I3593" s="3">
        <v>0.48099537037037038</v>
      </c>
      <c r="J3593">
        <v>11</v>
      </c>
      <c r="K3593" s="1" t="s">
        <v>21</v>
      </c>
      <c r="L3593" s="1" t="s">
        <v>19</v>
      </c>
      <c r="M3593" s="1" t="s">
        <v>19</v>
      </c>
      <c r="N3593">
        <v>106</v>
      </c>
      <c r="O3593" s="4">
        <v>3.2407407407407406E-3</v>
      </c>
      <c r="P3593">
        <v>5</v>
      </c>
    </row>
    <row r="3594" spans="1:16" x14ac:dyDescent="0.3">
      <c r="A3594">
        <v>3593</v>
      </c>
      <c r="B3594" s="1" t="s">
        <v>24</v>
      </c>
      <c r="C3594" s="2">
        <v>44259</v>
      </c>
      <c r="D3594">
        <v>3</v>
      </c>
      <c r="E3594" s="1" t="s">
        <v>39</v>
      </c>
      <c r="F3594">
        <v>1</v>
      </c>
      <c r="G3594">
        <v>4</v>
      </c>
      <c r="H3594" s="1" t="s">
        <v>37</v>
      </c>
      <c r="I3594" s="3">
        <v>0.48400462962962965</v>
      </c>
      <c r="J3594">
        <v>11</v>
      </c>
      <c r="K3594" s="1" t="s">
        <v>21</v>
      </c>
      <c r="L3594" s="1" t="s">
        <v>19</v>
      </c>
      <c r="M3594" s="1" t="s">
        <v>19</v>
      </c>
      <c r="N3594">
        <v>113</v>
      </c>
      <c r="O3594" s="4">
        <v>2.4537037037037036E-3</v>
      </c>
      <c r="P3594">
        <v>4</v>
      </c>
    </row>
    <row r="3595" spans="1:16" x14ac:dyDescent="0.3">
      <c r="A3595">
        <v>3594</v>
      </c>
      <c r="B3595" s="1" t="s">
        <v>27</v>
      </c>
      <c r="C3595" s="2">
        <v>44259</v>
      </c>
      <c r="D3595">
        <v>3</v>
      </c>
      <c r="E3595" s="1" t="s">
        <v>39</v>
      </c>
      <c r="F3595">
        <v>1</v>
      </c>
      <c r="G3595">
        <v>4</v>
      </c>
      <c r="H3595" s="1" t="s">
        <v>37</v>
      </c>
      <c r="I3595" s="3">
        <v>0.48400462962962965</v>
      </c>
      <c r="J3595">
        <v>11</v>
      </c>
      <c r="K3595" s="1" t="s">
        <v>28</v>
      </c>
      <c r="L3595" s="1" t="s">
        <v>19</v>
      </c>
      <c r="M3595" s="1" t="s">
        <v>19</v>
      </c>
      <c r="N3595">
        <v>44</v>
      </c>
      <c r="O3595" s="4">
        <v>2.0949074074074073E-3</v>
      </c>
      <c r="P3595">
        <v>5</v>
      </c>
    </row>
    <row r="3596" spans="1:16" x14ac:dyDescent="0.3">
      <c r="A3596">
        <v>3595</v>
      </c>
      <c r="B3596" s="1" t="s">
        <v>20</v>
      </c>
      <c r="C3596" s="2">
        <v>44259</v>
      </c>
      <c r="D3596">
        <v>3</v>
      </c>
      <c r="E3596" s="1" t="s">
        <v>39</v>
      </c>
      <c r="F3596">
        <v>1</v>
      </c>
      <c r="G3596">
        <v>4</v>
      </c>
      <c r="H3596" s="1" t="s">
        <v>37</v>
      </c>
      <c r="I3596" s="3">
        <v>0.5</v>
      </c>
      <c r="J3596">
        <v>12</v>
      </c>
      <c r="K3596" s="1" t="s">
        <v>25</v>
      </c>
      <c r="L3596" s="1" t="s">
        <v>19</v>
      </c>
      <c r="M3596" s="1" t="s">
        <v>19</v>
      </c>
      <c r="N3596">
        <v>50</v>
      </c>
      <c r="O3596" s="4">
        <v>9.2592592592592596E-4</v>
      </c>
      <c r="P3596">
        <v>3</v>
      </c>
    </row>
    <row r="3597" spans="1:16" x14ac:dyDescent="0.3">
      <c r="A3597">
        <v>3596</v>
      </c>
      <c r="B3597" s="1" t="s">
        <v>27</v>
      </c>
      <c r="C3597" s="2">
        <v>44259</v>
      </c>
      <c r="D3597">
        <v>3</v>
      </c>
      <c r="E3597" s="1" t="s">
        <v>39</v>
      </c>
      <c r="F3597">
        <v>1</v>
      </c>
      <c r="G3597">
        <v>4</v>
      </c>
      <c r="H3597" s="1" t="s">
        <v>37</v>
      </c>
      <c r="I3597" s="3">
        <v>0.5</v>
      </c>
      <c r="J3597">
        <v>12</v>
      </c>
      <c r="K3597" s="1" t="s">
        <v>18</v>
      </c>
      <c r="L3597" s="1" t="s">
        <v>19</v>
      </c>
      <c r="M3597" s="1" t="s">
        <v>19</v>
      </c>
      <c r="N3597">
        <v>111</v>
      </c>
      <c r="O3597" s="4">
        <v>3.2638888888888891E-3</v>
      </c>
      <c r="P3597">
        <v>4</v>
      </c>
    </row>
    <row r="3598" spans="1:16" x14ac:dyDescent="0.3">
      <c r="A3598">
        <v>3597</v>
      </c>
      <c r="B3598" s="1" t="s">
        <v>29</v>
      </c>
      <c r="C3598" s="2">
        <v>44259</v>
      </c>
      <c r="D3598">
        <v>3</v>
      </c>
      <c r="E3598" s="1" t="s">
        <v>39</v>
      </c>
      <c r="F3598">
        <v>1</v>
      </c>
      <c r="G3598">
        <v>4</v>
      </c>
      <c r="H3598" s="1" t="s">
        <v>37</v>
      </c>
      <c r="I3598" s="3">
        <v>0.51</v>
      </c>
      <c r="J3598">
        <v>12</v>
      </c>
      <c r="K3598" s="1" t="s">
        <v>26</v>
      </c>
      <c r="L3598" s="1" t="s">
        <v>19</v>
      </c>
      <c r="M3598" s="1" t="s">
        <v>19</v>
      </c>
      <c r="N3598">
        <v>46</v>
      </c>
      <c r="O3598" s="4">
        <v>1.6435185185185185E-3</v>
      </c>
      <c r="P3598">
        <v>1</v>
      </c>
    </row>
    <row r="3599" spans="1:16" x14ac:dyDescent="0.3">
      <c r="A3599">
        <v>3598</v>
      </c>
      <c r="B3599" s="1" t="s">
        <v>31</v>
      </c>
      <c r="C3599" s="2">
        <v>44259</v>
      </c>
      <c r="D3599">
        <v>3</v>
      </c>
      <c r="E3599" s="1" t="s">
        <v>39</v>
      </c>
      <c r="F3599">
        <v>1</v>
      </c>
      <c r="G3599">
        <v>4</v>
      </c>
      <c r="H3599" s="1" t="s">
        <v>37</v>
      </c>
      <c r="I3599" s="3">
        <v>0.51</v>
      </c>
      <c r="J3599">
        <v>12</v>
      </c>
      <c r="K3599" s="1" t="s">
        <v>28</v>
      </c>
      <c r="L3599" s="1" t="s">
        <v>19</v>
      </c>
      <c r="M3599" s="1" t="s">
        <v>19</v>
      </c>
      <c r="N3599">
        <v>96</v>
      </c>
      <c r="O3599" s="4">
        <v>1.8981481481481482E-3</v>
      </c>
      <c r="P3599">
        <v>5</v>
      </c>
    </row>
    <row r="3600" spans="1:16" x14ac:dyDescent="0.3">
      <c r="A3600">
        <v>3599</v>
      </c>
      <c r="B3600" s="1" t="s">
        <v>24</v>
      </c>
      <c r="C3600" s="2">
        <v>44259</v>
      </c>
      <c r="D3600">
        <v>3</v>
      </c>
      <c r="E3600" s="1" t="s">
        <v>39</v>
      </c>
      <c r="F3600">
        <v>1</v>
      </c>
      <c r="G3600">
        <v>4</v>
      </c>
      <c r="H3600" s="1" t="s">
        <v>37</v>
      </c>
      <c r="I3600" s="3">
        <v>0.53200231481481486</v>
      </c>
      <c r="J3600">
        <v>12</v>
      </c>
      <c r="K3600" s="1" t="s">
        <v>25</v>
      </c>
      <c r="L3600" s="1" t="s">
        <v>19</v>
      </c>
      <c r="M3600" s="1" t="s">
        <v>19</v>
      </c>
      <c r="N3600">
        <v>102</v>
      </c>
      <c r="O3600" s="4">
        <v>1.9907407407407408E-3</v>
      </c>
      <c r="P3600">
        <v>3</v>
      </c>
    </row>
    <row r="3601" spans="1:16" x14ac:dyDescent="0.3">
      <c r="A3601">
        <v>3600</v>
      </c>
      <c r="B3601" s="1" t="s">
        <v>30</v>
      </c>
      <c r="C3601" s="2">
        <v>44259</v>
      </c>
      <c r="D3601">
        <v>3</v>
      </c>
      <c r="E3601" s="1" t="s">
        <v>39</v>
      </c>
      <c r="F3601">
        <v>1</v>
      </c>
      <c r="G3601">
        <v>4</v>
      </c>
      <c r="H3601" s="1" t="s">
        <v>37</v>
      </c>
      <c r="I3601" s="3">
        <v>0.53200231481481486</v>
      </c>
      <c r="J3601">
        <v>12</v>
      </c>
      <c r="K3601" s="1" t="s">
        <v>18</v>
      </c>
      <c r="L3601" s="1" t="s">
        <v>19</v>
      </c>
      <c r="M3601" s="1" t="s">
        <v>22</v>
      </c>
      <c r="N3601">
        <v>30</v>
      </c>
      <c r="O3601" s="4">
        <v>3.5995370370370369E-3</v>
      </c>
      <c r="P3601">
        <v>5</v>
      </c>
    </row>
    <row r="3602" spans="1:16" x14ac:dyDescent="0.3">
      <c r="A3602">
        <v>3601</v>
      </c>
      <c r="B3602" s="1" t="s">
        <v>23</v>
      </c>
      <c r="C3602" s="2">
        <v>44259</v>
      </c>
      <c r="D3602">
        <v>3</v>
      </c>
      <c r="E3602" s="1" t="s">
        <v>39</v>
      </c>
      <c r="F3602">
        <v>1</v>
      </c>
      <c r="G3602">
        <v>4</v>
      </c>
      <c r="H3602" s="1" t="s">
        <v>37</v>
      </c>
      <c r="I3602" s="3">
        <v>0.54799768518518521</v>
      </c>
      <c r="J3602">
        <v>13</v>
      </c>
      <c r="K3602" s="1" t="s">
        <v>28</v>
      </c>
      <c r="L3602" s="1" t="s">
        <v>19</v>
      </c>
      <c r="M3602" s="1" t="s">
        <v>19</v>
      </c>
      <c r="N3602">
        <v>91</v>
      </c>
      <c r="O3602" s="4">
        <v>3.8078703703703703E-3</v>
      </c>
      <c r="P3602">
        <v>5</v>
      </c>
    </row>
    <row r="3603" spans="1:16" x14ac:dyDescent="0.3">
      <c r="A3603">
        <v>3602</v>
      </c>
      <c r="B3603" s="1" t="s">
        <v>24</v>
      </c>
      <c r="C3603" s="2">
        <v>44259</v>
      </c>
      <c r="D3603">
        <v>3</v>
      </c>
      <c r="E3603" s="1" t="s">
        <v>39</v>
      </c>
      <c r="F3603">
        <v>1</v>
      </c>
      <c r="G3603">
        <v>4</v>
      </c>
      <c r="H3603" s="1" t="s">
        <v>37</v>
      </c>
      <c r="I3603" s="3">
        <v>0.54799768518518521</v>
      </c>
      <c r="J3603">
        <v>13</v>
      </c>
      <c r="K3603" s="1" t="s">
        <v>21</v>
      </c>
      <c r="L3603" s="1" t="s">
        <v>19</v>
      </c>
      <c r="M3603" s="1" t="s">
        <v>19</v>
      </c>
      <c r="N3603">
        <v>111</v>
      </c>
      <c r="O3603" s="4">
        <v>3.2523148148148147E-3</v>
      </c>
      <c r="P3603">
        <v>4</v>
      </c>
    </row>
    <row r="3604" spans="1:16" x14ac:dyDescent="0.3">
      <c r="A3604">
        <v>3603</v>
      </c>
      <c r="B3604" s="1" t="s">
        <v>24</v>
      </c>
      <c r="C3604" s="2">
        <v>44259</v>
      </c>
      <c r="D3604">
        <v>3</v>
      </c>
      <c r="E3604" s="1" t="s">
        <v>39</v>
      </c>
      <c r="F3604">
        <v>1</v>
      </c>
      <c r="G3604">
        <v>4</v>
      </c>
      <c r="H3604" s="1" t="s">
        <v>37</v>
      </c>
      <c r="I3604" s="3">
        <v>0.56700231481481478</v>
      </c>
      <c r="J3604">
        <v>13</v>
      </c>
      <c r="K3604" s="1" t="s">
        <v>28</v>
      </c>
      <c r="L3604" s="1" t="s">
        <v>22</v>
      </c>
      <c r="M3604" s="1" t="s">
        <v>22</v>
      </c>
      <c r="N3604"/>
      <c r="O3604" s="4"/>
    </row>
    <row r="3605" spans="1:16" x14ac:dyDescent="0.3">
      <c r="A3605">
        <v>3604</v>
      </c>
      <c r="B3605" s="1" t="s">
        <v>15</v>
      </c>
      <c r="C3605" s="2">
        <v>44259</v>
      </c>
      <c r="D3605">
        <v>3</v>
      </c>
      <c r="E3605" s="1" t="s">
        <v>39</v>
      </c>
      <c r="F3605">
        <v>1</v>
      </c>
      <c r="G3605">
        <v>4</v>
      </c>
      <c r="H3605" s="1" t="s">
        <v>37</v>
      </c>
      <c r="I3605" s="3">
        <v>0.56700231481481478</v>
      </c>
      <c r="J3605">
        <v>13</v>
      </c>
      <c r="K3605" s="1" t="s">
        <v>28</v>
      </c>
      <c r="L3605" s="1" t="s">
        <v>19</v>
      </c>
      <c r="M3605" s="1" t="s">
        <v>19</v>
      </c>
      <c r="N3605">
        <v>99</v>
      </c>
      <c r="O3605" s="4">
        <v>2.1180555555555558E-3</v>
      </c>
      <c r="P3605">
        <v>4</v>
      </c>
    </row>
    <row r="3606" spans="1:16" x14ac:dyDescent="0.3">
      <c r="A3606">
        <v>3605</v>
      </c>
      <c r="B3606" s="1" t="s">
        <v>29</v>
      </c>
      <c r="C3606" s="2">
        <v>44259</v>
      </c>
      <c r="D3606">
        <v>3</v>
      </c>
      <c r="E3606" s="1" t="s">
        <v>39</v>
      </c>
      <c r="F3606">
        <v>1</v>
      </c>
      <c r="G3606">
        <v>4</v>
      </c>
      <c r="H3606" s="1" t="s">
        <v>37</v>
      </c>
      <c r="I3606" s="3">
        <v>0.56999999999999995</v>
      </c>
      <c r="J3606">
        <v>13</v>
      </c>
      <c r="K3606" s="1" t="s">
        <v>21</v>
      </c>
      <c r="L3606" s="1" t="s">
        <v>19</v>
      </c>
      <c r="M3606" s="1" t="s">
        <v>19</v>
      </c>
      <c r="N3606">
        <v>125</v>
      </c>
      <c r="O3606" s="4">
        <v>5.3240740740740744E-4</v>
      </c>
      <c r="P3606">
        <v>3</v>
      </c>
    </row>
    <row r="3607" spans="1:16" x14ac:dyDescent="0.3">
      <c r="A3607">
        <v>3606</v>
      </c>
      <c r="B3607" s="1" t="s">
        <v>29</v>
      </c>
      <c r="C3607" s="2">
        <v>44259</v>
      </c>
      <c r="D3607">
        <v>3</v>
      </c>
      <c r="E3607" s="1" t="s">
        <v>39</v>
      </c>
      <c r="F3607">
        <v>1</v>
      </c>
      <c r="G3607">
        <v>4</v>
      </c>
      <c r="H3607" s="1" t="s">
        <v>37</v>
      </c>
      <c r="I3607" s="3">
        <v>0.56999999999999995</v>
      </c>
      <c r="J3607">
        <v>13</v>
      </c>
      <c r="K3607" s="1" t="s">
        <v>25</v>
      </c>
      <c r="L3607" s="1" t="s">
        <v>19</v>
      </c>
      <c r="M3607" s="1" t="s">
        <v>19</v>
      </c>
      <c r="N3607">
        <v>11</v>
      </c>
      <c r="O3607" s="4">
        <v>4.31712962962963E-3</v>
      </c>
      <c r="P3607">
        <v>3</v>
      </c>
    </row>
    <row r="3608" spans="1:16" x14ac:dyDescent="0.3">
      <c r="A3608">
        <v>3607</v>
      </c>
      <c r="B3608" s="1" t="s">
        <v>30</v>
      </c>
      <c r="C3608" s="2">
        <v>44259</v>
      </c>
      <c r="D3608">
        <v>3</v>
      </c>
      <c r="E3608" s="1" t="s">
        <v>39</v>
      </c>
      <c r="F3608">
        <v>1</v>
      </c>
      <c r="G3608">
        <v>4</v>
      </c>
      <c r="H3608" s="1" t="s">
        <v>37</v>
      </c>
      <c r="I3608" s="3">
        <v>0.59499999999999997</v>
      </c>
      <c r="J3608">
        <v>14</v>
      </c>
      <c r="K3608" s="1" t="s">
        <v>18</v>
      </c>
      <c r="L3608" s="1" t="s">
        <v>19</v>
      </c>
      <c r="M3608" s="1" t="s">
        <v>19</v>
      </c>
      <c r="N3608">
        <v>79</v>
      </c>
      <c r="O3608" s="4">
        <v>6.134259259259259E-4</v>
      </c>
      <c r="P3608">
        <v>2</v>
      </c>
    </row>
    <row r="3609" spans="1:16" x14ac:dyDescent="0.3">
      <c r="A3609">
        <v>3608</v>
      </c>
      <c r="B3609" s="1" t="s">
        <v>23</v>
      </c>
      <c r="C3609" s="2">
        <v>44259</v>
      </c>
      <c r="D3609">
        <v>3</v>
      </c>
      <c r="E3609" s="1" t="s">
        <v>39</v>
      </c>
      <c r="F3609">
        <v>1</v>
      </c>
      <c r="G3609">
        <v>4</v>
      </c>
      <c r="H3609" s="1" t="s">
        <v>37</v>
      </c>
      <c r="I3609" s="3">
        <v>0.59499999999999997</v>
      </c>
      <c r="J3609">
        <v>14</v>
      </c>
      <c r="K3609" s="1" t="s">
        <v>21</v>
      </c>
      <c r="L3609" s="1" t="s">
        <v>19</v>
      </c>
      <c r="M3609" s="1" t="s">
        <v>19</v>
      </c>
      <c r="N3609">
        <v>92</v>
      </c>
      <c r="O3609" s="4">
        <v>3.0902777777777777E-3</v>
      </c>
      <c r="P3609">
        <v>1</v>
      </c>
    </row>
    <row r="3610" spans="1:16" x14ac:dyDescent="0.3">
      <c r="A3610">
        <v>3609</v>
      </c>
      <c r="B3610" s="1" t="s">
        <v>31</v>
      </c>
      <c r="C3610" s="2">
        <v>44259</v>
      </c>
      <c r="D3610">
        <v>3</v>
      </c>
      <c r="E3610" s="1" t="s">
        <v>39</v>
      </c>
      <c r="F3610">
        <v>1</v>
      </c>
      <c r="G3610">
        <v>4</v>
      </c>
      <c r="H3610" s="1" t="s">
        <v>37</v>
      </c>
      <c r="I3610" s="3">
        <v>0.61799768518518516</v>
      </c>
      <c r="J3610">
        <v>14</v>
      </c>
      <c r="K3610" s="1" t="s">
        <v>21</v>
      </c>
      <c r="L3610" s="1" t="s">
        <v>22</v>
      </c>
      <c r="M3610" s="1" t="s">
        <v>22</v>
      </c>
      <c r="N3610"/>
      <c r="O3610" s="4"/>
    </row>
    <row r="3611" spans="1:16" x14ac:dyDescent="0.3">
      <c r="A3611">
        <v>3610</v>
      </c>
      <c r="B3611" s="1" t="s">
        <v>29</v>
      </c>
      <c r="C3611" s="2">
        <v>44259</v>
      </c>
      <c r="D3611">
        <v>3</v>
      </c>
      <c r="E3611" s="1" t="s">
        <v>39</v>
      </c>
      <c r="F3611">
        <v>1</v>
      </c>
      <c r="G3611">
        <v>4</v>
      </c>
      <c r="H3611" s="1" t="s">
        <v>37</v>
      </c>
      <c r="I3611" s="3">
        <v>0.61799768518518516</v>
      </c>
      <c r="J3611">
        <v>14</v>
      </c>
      <c r="K3611" s="1" t="s">
        <v>28</v>
      </c>
      <c r="L3611" s="1" t="s">
        <v>19</v>
      </c>
      <c r="M3611" s="1" t="s">
        <v>19</v>
      </c>
      <c r="N3611">
        <v>119</v>
      </c>
      <c r="O3611" s="4">
        <v>3.7268518518518519E-3</v>
      </c>
      <c r="P3611">
        <v>3</v>
      </c>
    </row>
    <row r="3612" spans="1:16" x14ac:dyDescent="0.3">
      <c r="A3612">
        <v>3611</v>
      </c>
      <c r="B3612" s="1" t="s">
        <v>27</v>
      </c>
      <c r="C3612" s="2">
        <v>44259</v>
      </c>
      <c r="D3612">
        <v>3</v>
      </c>
      <c r="E3612" s="1" t="s">
        <v>39</v>
      </c>
      <c r="F3612">
        <v>1</v>
      </c>
      <c r="G3612">
        <v>4</v>
      </c>
      <c r="H3612" s="1" t="s">
        <v>37</v>
      </c>
      <c r="I3612" s="3">
        <v>0.625</v>
      </c>
      <c r="J3612">
        <v>15</v>
      </c>
      <c r="K3612" s="1" t="s">
        <v>21</v>
      </c>
      <c r="L3612" s="1" t="s">
        <v>19</v>
      </c>
      <c r="M3612" s="1" t="s">
        <v>19</v>
      </c>
      <c r="N3612">
        <v>15</v>
      </c>
      <c r="O3612" s="4">
        <v>3.1944444444444446E-3</v>
      </c>
      <c r="P3612">
        <v>4</v>
      </c>
    </row>
    <row r="3613" spans="1:16" x14ac:dyDescent="0.3">
      <c r="A3613">
        <v>3612</v>
      </c>
      <c r="B3613" s="1" t="s">
        <v>27</v>
      </c>
      <c r="C3613" s="2">
        <v>44259</v>
      </c>
      <c r="D3613">
        <v>3</v>
      </c>
      <c r="E3613" s="1" t="s">
        <v>39</v>
      </c>
      <c r="F3613">
        <v>1</v>
      </c>
      <c r="G3613">
        <v>4</v>
      </c>
      <c r="H3613" s="1" t="s">
        <v>37</v>
      </c>
      <c r="I3613" s="3">
        <v>0.625</v>
      </c>
      <c r="J3613">
        <v>15</v>
      </c>
      <c r="K3613" s="1" t="s">
        <v>21</v>
      </c>
      <c r="L3613" s="1" t="s">
        <v>19</v>
      </c>
      <c r="M3613" s="1" t="s">
        <v>19</v>
      </c>
      <c r="N3613">
        <v>15</v>
      </c>
      <c r="O3613" s="4">
        <v>1.5509259259259259E-3</v>
      </c>
      <c r="P3613">
        <v>4</v>
      </c>
    </row>
    <row r="3614" spans="1:16" x14ac:dyDescent="0.3">
      <c r="A3614">
        <v>3613</v>
      </c>
      <c r="B3614" s="1" t="s">
        <v>30</v>
      </c>
      <c r="C3614" s="2">
        <v>44259</v>
      </c>
      <c r="D3614">
        <v>3</v>
      </c>
      <c r="E3614" s="1" t="s">
        <v>39</v>
      </c>
      <c r="F3614">
        <v>1</v>
      </c>
      <c r="G3614">
        <v>4</v>
      </c>
      <c r="H3614" s="1" t="s">
        <v>37</v>
      </c>
      <c r="I3614" s="3">
        <v>0.64599537037037036</v>
      </c>
      <c r="J3614">
        <v>15</v>
      </c>
      <c r="K3614" s="1" t="s">
        <v>26</v>
      </c>
      <c r="L3614" s="1" t="s">
        <v>19</v>
      </c>
      <c r="M3614" s="1" t="s">
        <v>19</v>
      </c>
      <c r="N3614">
        <v>61</v>
      </c>
      <c r="O3614" s="4">
        <v>4.6990740740740743E-3</v>
      </c>
      <c r="P3614">
        <v>5</v>
      </c>
    </row>
    <row r="3615" spans="1:16" x14ac:dyDescent="0.3">
      <c r="A3615">
        <v>3614</v>
      </c>
      <c r="B3615" s="1" t="s">
        <v>29</v>
      </c>
      <c r="C3615" s="2">
        <v>44259</v>
      </c>
      <c r="D3615">
        <v>3</v>
      </c>
      <c r="E3615" s="1" t="s">
        <v>39</v>
      </c>
      <c r="F3615">
        <v>1</v>
      </c>
      <c r="G3615">
        <v>4</v>
      </c>
      <c r="H3615" s="1" t="s">
        <v>37</v>
      </c>
      <c r="I3615" s="3">
        <v>0.64599537037037036</v>
      </c>
      <c r="J3615">
        <v>15</v>
      </c>
      <c r="K3615" s="1" t="s">
        <v>18</v>
      </c>
      <c r="L3615" s="1" t="s">
        <v>19</v>
      </c>
      <c r="M3615" s="1" t="s">
        <v>19</v>
      </c>
      <c r="N3615">
        <v>92</v>
      </c>
      <c r="O3615" s="4">
        <v>3.0208333333333333E-3</v>
      </c>
      <c r="P3615">
        <v>3</v>
      </c>
    </row>
    <row r="3616" spans="1:16" x14ac:dyDescent="0.3">
      <c r="A3616">
        <v>3615</v>
      </c>
      <c r="B3616" s="1" t="s">
        <v>29</v>
      </c>
      <c r="C3616" s="2">
        <v>44259</v>
      </c>
      <c r="D3616">
        <v>3</v>
      </c>
      <c r="E3616" s="1" t="s">
        <v>39</v>
      </c>
      <c r="F3616">
        <v>1</v>
      </c>
      <c r="G3616">
        <v>4</v>
      </c>
      <c r="H3616" s="1" t="s">
        <v>37</v>
      </c>
      <c r="I3616" s="3">
        <v>0.65</v>
      </c>
      <c r="J3616">
        <v>15</v>
      </c>
      <c r="K3616" s="1" t="s">
        <v>28</v>
      </c>
      <c r="L3616" s="1" t="s">
        <v>19</v>
      </c>
      <c r="M3616" s="1" t="s">
        <v>22</v>
      </c>
      <c r="N3616">
        <v>69</v>
      </c>
      <c r="O3616" s="4">
        <v>1.5393518518518519E-3</v>
      </c>
      <c r="P3616">
        <v>4</v>
      </c>
    </row>
    <row r="3617" spans="1:16" x14ac:dyDescent="0.3">
      <c r="A3617">
        <v>3616</v>
      </c>
      <c r="B3617" s="1" t="s">
        <v>20</v>
      </c>
      <c r="C3617" s="2">
        <v>44259</v>
      </c>
      <c r="D3617">
        <v>3</v>
      </c>
      <c r="E3617" s="1" t="s">
        <v>39</v>
      </c>
      <c r="F3617">
        <v>1</v>
      </c>
      <c r="G3617">
        <v>4</v>
      </c>
      <c r="H3617" s="1" t="s">
        <v>37</v>
      </c>
      <c r="I3617" s="3">
        <v>0.65</v>
      </c>
      <c r="J3617">
        <v>15</v>
      </c>
      <c r="K3617" s="1" t="s">
        <v>25</v>
      </c>
      <c r="L3617" s="1" t="s">
        <v>19</v>
      </c>
      <c r="M3617" s="1" t="s">
        <v>19</v>
      </c>
      <c r="N3617">
        <v>32</v>
      </c>
      <c r="O3617" s="4">
        <v>4.4675925925925924E-3</v>
      </c>
      <c r="P3617">
        <v>3</v>
      </c>
    </row>
    <row r="3618" spans="1:16" x14ac:dyDescent="0.3">
      <c r="A3618">
        <v>3617</v>
      </c>
      <c r="B3618" s="1" t="s">
        <v>15</v>
      </c>
      <c r="C3618" s="2">
        <v>44259</v>
      </c>
      <c r="D3618">
        <v>3</v>
      </c>
      <c r="E3618" s="1" t="s">
        <v>39</v>
      </c>
      <c r="F3618">
        <v>1</v>
      </c>
      <c r="G3618">
        <v>4</v>
      </c>
      <c r="H3618" s="1" t="s">
        <v>37</v>
      </c>
      <c r="I3618" s="3">
        <v>0.65</v>
      </c>
      <c r="J3618">
        <v>15</v>
      </c>
      <c r="K3618" s="1" t="s">
        <v>25</v>
      </c>
      <c r="L3618" s="1" t="s">
        <v>19</v>
      </c>
      <c r="M3618" s="1" t="s">
        <v>19</v>
      </c>
      <c r="N3618">
        <v>119</v>
      </c>
      <c r="O3618" s="4">
        <v>3.1597222222222222E-3</v>
      </c>
      <c r="P3618">
        <v>4</v>
      </c>
    </row>
    <row r="3619" spans="1:16" x14ac:dyDescent="0.3">
      <c r="A3619">
        <v>3618</v>
      </c>
      <c r="B3619" s="1" t="s">
        <v>15</v>
      </c>
      <c r="C3619" s="2">
        <v>44259</v>
      </c>
      <c r="D3619">
        <v>3</v>
      </c>
      <c r="E3619" s="1" t="s">
        <v>39</v>
      </c>
      <c r="F3619">
        <v>1</v>
      </c>
      <c r="G3619">
        <v>4</v>
      </c>
      <c r="H3619" s="1" t="s">
        <v>37</v>
      </c>
      <c r="I3619" s="3">
        <v>0.65</v>
      </c>
      <c r="J3619">
        <v>15</v>
      </c>
      <c r="K3619" s="1" t="s">
        <v>18</v>
      </c>
      <c r="L3619" s="1" t="s">
        <v>19</v>
      </c>
      <c r="M3619" s="1" t="s">
        <v>22</v>
      </c>
      <c r="N3619">
        <v>11</v>
      </c>
      <c r="O3619" s="4">
        <v>3.5763888888888889E-3</v>
      </c>
      <c r="P3619">
        <v>4</v>
      </c>
    </row>
    <row r="3620" spans="1:16" x14ac:dyDescent="0.3">
      <c r="A3620">
        <v>3619</v>
      </c>
      <c r="B3620" s="1" t="s">
        <v>24</v>
      </c>
      <c r="C3620" s="2">
        <v>44259</v>
      </c>
      <c r="D3620">
        <v>3</v>
      </c>
      <c r="E3620" s="1" t="s">
        <v>39</v>
      </c>
      <c r="F3620">
        <v>1</v>
      </c>
      <c r="G3620">
        <v>4</v>
      </c>
      <c r="H3620" s="1" t="s">
        <v>37</v>
      </c>
      <c r="I3620" s="3">
        <v>0.67099537037037038</v>
      </c>
      <c r="J3620">
        <v>16</v>
      </c>
      <c r="K3620" s="1" t="s">
        <v>21</v>
      </c>
      <c r="L3620" s="1" t="s">
        <v>19</v>
      </c>
      <c r="M3620" s="1" t="s">
        <v>19</v>
      </c>
      <c r="N3620">
        <v>81</v>
      </c>
      <c r="O3620" s="4">
        <v>2.0023148148148148E-3</v>
      </c>
      <c r="P3620">
        <v>4</v>
      </c>
    </row>
    <row r="3621" spans="1:16" x14ac:dyDescent="0.3">
      <c r="A3621">
        <v>3620</v>
      </c>
      <c r="B3621" s="1" t="s">
        <v>20</v>
      </c>
      <c r="C3621" s="2">
        <v>44259</v>
      </c>
      <c r="D3621">
        <v>3</v>
      </c>
      <c r="E3621" s="1" t="s">
        <v>39</v>
      </c>
      <c r="F3621">
        <v>1</v>
      </c>
      <c r="G3621">
        <v>4</v>
      </c>
      <c r="H3621" s="1" t="s">
        <v>37</v>
      </c>
      <c r="I3621" s="3">
        <v>0.67099537037037038</v>
      </c>
      <c r="J3621">
        <v>16</v>
      </c>
      <c r="K3621" s="1" t="s">
        <v>28</v>
      </c>
      <c r="L3621" s="1" t="s">
        <v>19</v>
      </c>
      <c r="M3621" s="1" t="s">
        <v>19</v>
      </c>
      <c r="N3621">
        <v>23</v>
      </c>
      <c r="O3621" s="4">
        <v>3.5879629629629629E-4</v>
      </c>
      <c r="P3621">
        <v>3</v>
      </c>
    </row>
    <row r="3622" spans="1:16" x14ac:dyDescent="0.3">
      <c r="A3622">
        <v>3621</v>
      </c>
      <c r="B3622" s="1" t="s">
        <v>24</v>
      </c>
      <c r="C3622" s="2">
        <v>44259</v>
      </c>
      <c r="D3622">
        <v>3</v>
      </c>
      <c r="E3622" s="1" t="s">
        <v>39</v>
      </c>
      <c r="F3622">
        <v>1</v>
      </c>
      <c r="G3622">
        <v>4</v>
      </c>
      <c r="H3622" s="1" t="s">
        <v>37</v>
      </c>
      <c r="I3622" s="3">
        <v>0.6790046296296296</v>
      </c>
      <c r="J3622">
        <v>16</v>
      </c>
      <c r="K3622" s="1" t="s">
        <v>28</v>
      </c>
      <c r="L3622" s="1" t="s">
        <v>19</v>
      </c>
      <c r="M3622" s="1" t="s">
        <v>19</v>
      </c>
      <c r="N3622">
        <v>54</v>
      </c>
      <c r="O3622" s="4">
        <v>5.4398148148148144E-4</v>
      </c>
      <c r="P3622">
        <v>2</v>
      </c>
    </row>
    <row r="3623" spans="1:16" x14ac:dyDescent="0.3">
      <c r="A3623">
        <v>3622</v>
      </c>
      <c r="B3623" s="1" t="s">
        <v>30</v>
      </c>
      <c r="C3623" s="2">
        <v>44259</v>
      </c>
      <c r="D3623">
        <v>3</v>
      </c>
      <c r="E3623" s="1" t="s">
        <v>39</v>
      </c>
      <c r="F3623">
        <v>1</v>
      </c>
      <c r="G3623">
        <v>4</v>
      </c>
      <c r="H3623" s="1" t="s">
        <v>37</v>
      </c>
      <c r="I3623" s="3">
        <v>0.6790046296296296</v>
      </c>
      <c r="J3623">
        <v>16</v>
      </c>
      <c r="K3623" s="1" t="s">
        <v>28</v>
      </c>
      <c r="L3623" s="1" t="s">
        <v>19</v>
      </c>
      <c r="M3623" s="1" t="s">
        <v>19</v>
      </c>
      <c r="N3623">
        <v>61</v>
      </c>
      <c r="O3623" s="4">
        <v>3.9814814814814817E-3</v>
      </c>
      <c r="P3623">
        <v>5</v>
      </c>
    </row>
    <row r="3624" spans="1:16" x14ac:dyDescent="0.3">
      <c r="A3624">
        <v>3623</v>
      </c>
      <c r="B3624" s="1" t="s">
        <v>15</v>
      </c>
      <c r="C3624" s="2">
        <v>44259</v>
      </c>
      <c r="D3624">
        <v>3</v>
      </c>
      <c r="E3624" s="1" t="s">
        <v>39</v>
      </c>
      <c r="F3624">
        <v>1</v>
      </c>
      <c r="G3624">
        <v>4</v>
      </c>
      <c r="H3624" s="1" t="s">
        <v>37</v>
      </c>
      <c r="I3624" s="3">
        <v>0.68799768518518523</v>
      </c>
      <c r="J3624">
        <v>16</v>
      </c>
      <c r="K3624" s="1" t="s">
        <v>21</v>
      </c>
      <c r="L3624" s="1" t="s">
        <v>19</v>
      </c>
      <c r="M3624" s="1" t="s">
        <v>19</v>
      </c>
      <c r="N3624">
        <v>62</v>
      </c>
      <c r="O3624" s="4">
        <v>2.8124999999999999E-3</v>
      </c>
      <c r="P3624">
        <v>4</v>
      </c>
    </row>
    <row r="3625" spans="1:16" x14ac:dyDescent="0.3">
      <c r="A3625">
        <v>3624</v>
      </c>
      <c r="B3625" s="1" t="s">
        <v>30</v>
      </c>
      <c r="C3625" s="2">
        <v>44259</v>
      </c>
      <c r="D3625">
        <v>3</v>
      </c>
      <c r="E3625" s="1" t="s">
        <v>39</v>
      </c>
      <c r="F3625">
        <v>1</v>
      </c>
      <c r="G3625">
        <v>4</v>
      </c>
      <c r="H3625" s="1" t="s">
        <v>37</v>
      </c>
      <c r="I3625" s="3">
        <v>0.68799768518518523</v>
      </c>
      <c r="J3625">
        <v>16</v>
      </c>
      <c r="K3625" s="1" t="s">
        <v>25</v>
      </c>
      <c r="L3625" s="1" t="s">
        <v>19</v>
      </c>
      <c r="M3625" s="1" t="s">
        <v>19</v>
      </c>
      <c r="N3625">
        <v>105</v>
      </c>
      <c r="O3625" s="4">
        <v>4.1435185185185186E-3</v>
      </c>
      <c r="P3625">
        <v>4</v>
      </c>
    </row>
    <row r="3626" spans="1:16" x14ac:dyDescent="0.3">
      <c r="A3626">
        <v>3625</v>
      </c>
      <c r="B3626" s="1" t="s">
        <v>31</v>
      </c>
      <c r="C3626" s="2">
        <v>44259</v>
      </c>
      <c r="D3626">
        <v>3</v>
      </c>
      <c r="E3626" s="1" t="s">
        <v>39</v>
      </c>
      <c r="F3626">
        <v>1</v>
      </c>
      <c r="G3626">
        <v>4</v>
      </c>
      <c r="H3626" s="1" t="s">
        <v>37</v>
      </c>
      <c r="I3626" s="3">
        <v>0.69200231481481478</v>
      </c>
      <c r="J3626">
        <v>16</v>
      </c>
      <c r="K3626" s="1" t="s">
        <v>18</v>
      </c>
      <c r="L3626" s="1" t="s">
        <v>22</v>
      </c>
      <c r="M3626" s="1" t="s">
        <v>22</v>
      </c>
      <c r="N3626"/>
      <c r="O3626" s="4"/>
    </row>
    <row r="3627" spans="1:16" x14ac:dyDescent="0.3">
      <c r="A3627">
        <v>3626</v>
      </c>
      <c r="B3627" s="1" t="s">
        <v>20</v>
      </c>
      <c r="C3627" s="2">
        <v>44259</v>
      </c>
      <c r="D3627">
        <v>3</v>
      </c>
      <c r="E3627" s="1" t="s">
        <v>39</v>
      </c>
      <c r="F3627">
        <v>1</v>
      </c>
      <c r="G3627">
        <v>4</v>
      </c>
      <c r="H3627" s="1" t="s">
        <v>37</v>
      </c>
      <c r="I3627" s="3">
        <v>0.69200231481481478</v>
      </c>
      <c r="J3627">
        <v>16</v>
      </c>
      <c r="K3627" s="1" t="s">
        <v>18</v>
      </c>
      <c r="L3627" s="1" t="s">
        <v>19</v>
      </c>
      <c r="M3627" s="1" t="s">
        <v>19</v>
      </c>
      <c r="N3627">
        <v>83</v>
      </c>
      <c r="O3627" s="4">
        <v>4.0740740740740737E-3</v>
      </c>
      <c r="P3627">
        <v>4</v>
      </c>
    </row>
    <row r="3628" spans="1:16" x14ac:dyDescent="0.3">
      <c r="A3628">
        <v>3627</v>
      </c>
      <c r="B3628" s="1" t="s">
        <v>31</v>
      </c>
      <c r="C3628" s="2">
        <v>44259</v>
      </c>
      <c r="D3628">
        <v>3</v>
      </c>
      <c r="E3628" s="1" t="s">
        <v>39</v>
      </c>
      <c r="F3628">
        <v>1</v>
      </c>
      <c r="G3628">
        <v>4</v>
      </c>
      <c r="H3628" s="1" t="s">
        <v>37</v>
      </c>
      <c r="I3628" s="3">
        <v>0.70599537037037041</v>
      </c>
      <c r="J3628">
        <v>16</v>
      </c>
      <c r="K3628" s="1" t="s">
        <v>28</v>
      </c>
      <c r="L3628" s="1" t="s">
        <v>19</v>
      </c>
      <c r="M3628" s="1" t="s">
        <v>19</v>
      </c>
      <c r="N3628">
        <v>31</v>
      </c>
      <c r="O3628" s="4">
        <v>1.9560185185185184E-3</v>
      </c>
      <c r="P3628">
        <v>4</v>
      </c>
    </row>
    <row r="3629" spans="1:16" x14ac:dyDescent="0.3">
      <c r="A3629">
        <v>3628</v>
      </c>
      <c r="B3629" s="1" t="s">
        <v>27</v>
      </c>
      <c r="C3629" s="2">
        <v>44259</v>
      </c>
      <c r="D3629">
        <v>3</v>
      </c>
      <c r="E3629" s="1" t="s">
        <v>39</v>
      </c>
      <c r="F3629">
        <v>1</v>
      </c>
      <c r="G3629">
        <v>4</v>
      </c>
      <c r="H3629" s="1" t="s">
        <v>37</v>
      </c>
      <c r="I3629" s="3">
        <v>0.70599537037037041</v>
      </c>
      <c r="J3629">
        <v>16</v>
      </c>
      <c r="K3629" s="1" t="s">
        <v>25</v>
      </c>
      <c r="L3629" s="1" t="s">
        <v>19</v>
      </c>
      <c r="M3629" s="1" t="s">
        <v>22</v>
      </c>
      <c r="N3629">
        <v>57</v>
      </c>
      <c r="O3629" s="4">
        <v>3.4375E-3</v>
      </c>
      <c r="P3629">
        <v>1</v>
      </c>
    </row>
    <row r="3630" spans="1:16" x14ac:dyDescent="0.3">
      <c r="A3630">
        <v>3629</v>
      </c>
      <c r="B3630" s="1" t="s">
        <v>24</v>
      </c>
      <c r="C3630" s="2">
        <v>44259</v>
      </c>
      <c r="D3630">
        <v>3</v>
      </c>
      <c r="E3630" s="1" t="s">
        <v>39</v>
      </c>
      <c r="F3630">
        <v>1</v>
      </c>
      <c r="G3630">
        <v>4</v>
      </c>
      <c r="H3630" s="1" t="s">
        <v>37</v>
      </c>
      <c r="I3630" s="3">
        <v>0.71900462962962963</v>
      </c>
      <c r="J3630">
        <v>17</v>
      </c>
      <c r="K3630" s="1" t="s">
        <v>18</v>
      </c>
      <c r="L3630" s="1" t="s">
        <v>19</v>
      </c>
      <c r="M3630" s="1" t="s">
        <v>19</v>
      </c>
      <c r="N3630">
        <v>54</v>
      </c>
      <c r="O3630" s="4">
        <v>2.9976851851851853E-3</v>
      </c>
      <c r="P3630">
        <v>5</v>
      </c>
    </row>
    <row r="3631" spans="1:16" x14ac:dyDescent="0.3">
      <c r="A3631">
        <v>3630</v>
      </c>
      <c r="B3631" s="1" t="s">
        <v>27</v>
      </c>
      <c r="C3631" s="2">
        <v>44259</v>
      </c>
      <c r="D3631">
        <v>3</v>
      </c>
      <c r="E3631" s="1" t="s">
        <v>39</v>
      </c>
      <c r="F3631">
        <v>1</v>
      </c>
      <c r="G3631">
        <v>4</v>
      </c>
      <c r="H3631" s="1" t="s">
        <v>37</v>
      </c>
      <c r="I3631" s="3">
        <v>0.71900462962962963</v>
      </c>
      <c r="J3631">
        <v>17</v>
      </c>
      <c r="K3631" s="1" t="s">
        <v>18</v>
      </c>
      <c r="L3631" s="1" t="s">
        <v>19</v>
      </c>
      <c r="M3631" s="1" t="s">
        <v>22</v>
      </c>
      <c r="N3631">
        <v>91</v>
      </c>
      <c r="O3631" s="4">
        <v>3.9814814814814817E-3</v>
      </c>
      <c r="P3631">
        <v>5</v>
      </c>
    </row>
    <row r="3632" spans="1:16" x14ac:dyDescent="0.3">
      <c r="A3632">
        <v>3631</v>
      </c>
      <c r="B3632" s="1" t="s">
        <v>30</v>
      </c>
      <c r="C3632" s="2">
        <v>44259</v>
      </c>
      <c r="D3632">
        <v>3</v>
      </c>
      <c r="E3632" s="1" t="s">
        <v>39</v>
      </c>
      <c r="F3632">
        <v>1</v>
      </c>
      <c r="G3632">
        <v>4</v>
      </c>
      <c r="H3632" s="1" t="s">
        <v>37</v>
      </c>
      <c r="I3632" s="3">
        <v>0.72400462962962964</v>
      </c>
      <c r="J3632">
        <v>17</v>
      </c>
      <c r="K3632" s="1" t="s">
        <v>18</v>
      </c>
      <c r="L3632" s="1" t="s">
        <v>19</v>
      </c>
      <c r="M3632" s="1" t="s">
        <v>19</v>
      </c>
      <c r="N3632">
        <v>96</v>
      </c>
      <c r="O3632" s="4">
        <v>5.0925925925925921E-4</v>
      </c>
      <c r="P3632">
        <v>1</v>
      </c>
    </row>
    <row r="3633" spans="1:16" x14ac:dyDescent="0.3">
      <c r="A3633">
        <v>3632</v>
      </c>
      <c r="B3633" s="1" t="s">
        <v>23</v>
      </c>
      <c r="C3633" s="2">
        <v>44259</v>
      </c>
      <c r="D3633">
        <v>3</v>
      </c>
      <c r="E3633" s="1" t="s">
        <v>39</v>
      </c>
      <c r="F3633">
        <v>1</v>
      </c>
      <c r="G3633">
        <v>4</v>
      </c>
      <c r="H3633" s="1" t="s">
        <v>37</v>
      </c>
      <c r="I3633" s="3">
        <v>0.72400462962962964</v>
      </c>
      <c r="J3633">
        <v>17</v>
      </c>
      <c r="K3633" s="1" t="s">
        <v>21</v>
      </c>
      <c r="L3633" s="1" t="s">
        <v>22</v>
      </c>
      <c r="M3633" s="1" t="s">
        <v>22</v>
      </c>
      <c r="N3633"/>
      <c r="O3633" s="4"/>
    </row>
    <row r="3634" spans="1:16" x14ac:dyDescent="0.3">
      <c r="A3634">
        <v>3633</v>
      </c>
      <c r="B3634" s="1" t="s">
        <v>20</v>
      </c>
      <c r="C3634" s="2">
        <v>44259</v>
      </c>
      <c r="D3634">
        <v>3</v>
      </c>
      <c r="E3634" s="1" t="s">
        <v>39</v>
      </c>
      <c r="F3634">
        <v>1</v>
      </c>
      <c r="G3634">
        <v>4</v>
      </c>
      <c r="H3634" s="1" t="s">
        <v>37</v>
      </c>
      <c r="I3634" s="3">
        <v>0.72599537037037032</v>
      </c>
      <c r="J3634">
        <v>17</v>
      </c>
      <c r="K3634" s="1" t="s">
        <v>26</v>
      </c>
      <c r="L3634" s="1" t="s">
        <v>19</v>
      </c>
      <c r="M3634" s="1" t="s">
        <v>19</v>
      </c>
      <c r="N3634">
        <v>46</v>
      </c>
      <c r="O3634" s="4">
        <v>3.1481481481481482E-3</v>
      </c>
      <c r="P3634">
        <v>4</v>
      </c>
    </row>
    <row r="3635" spans="1:16" x14ac:dyDescent="0.3">
      <c r="A3635">
        <v>3634</v>
      </c>
      <c r="B3635" s="1" t="s">
        <v>30</v>
      </c>
      <c r="C3635" s="2">
        <v>44259</v>
      </c>
      <c r="D3635">
        <v>3</v>
      </c>
      <c r="E3635" s="1" t="s">
        <v>39</v>
      </c>
      <c r="F3635">
        <v>1</v>
      </c>
      <c r="G3635">
        <v>4</v>
      </c>
      <c r="H3635" s="1" t="s">
        <v>37</v>
      </c>
      <c r="I3635" s="3">
        <v>0.72599537037037032</v>
      </c>
      <c r="J3635">
        <v>17</v>
      </c>
      <c r="K3635" s="1" t="s">
        <v>26</v>
      </c>
      <c r="L3635" s="1" t="s">
        <v>19</v>
      </c>
      <c r="M3635" s="1" t="s">
        <v>19</v>
      </c>
      <c r="N3635">
        <v>94</v>
      </c>
      <c r="O3635" s="4">
        <v>3.6458333333333334E-3</v>
      </c>
      <c r="P3635">
        <v>4</v>
      </c>
    </row>
    <row r="3636" spans="1:16" x14ac:dyDescent="0.3">
      <c r="A3636">
        <v>3635</v>
      </c>
      <c r="B3636" s="1" t="s">
        <v>20</v>
      </c>
      <c r="C3636" s="2">
        <v>44259</v>
      </c>
      <c r="D3636">
        <v>3</v>
      </c>
      <c r="E3636" s="1" t="s">
        <v>39</v>
      </c>
      <c r="F3636">
        <v>1</v>
      </c>
      <c r="G3636">
        <v>4</v>
      </c>
      <c r="H3636" s="1" t="s">
        <v>37</v>
      </c>
      <c r="I3636" s="3">
        <v>0.73599537037037033</v>
      </c>
      <c r="J3636">
        <v>17</v>
      </c>
      <c r="K3636" s="1" t="s">
        <v>28</v>
      </c>
      <c r="L3636" s="1" t="s">
        <v>19</v>
      </c>
      <c r="M3636" s="1" t="s">
        <v>19</v>
      </c>
      <c r="N3636">
        <v>48</v>
      </c>
      <c r="O3636" s="4">
        <v>4.1087962962962962E-3</v>
      </c>
      <c r="P3636">
        <v>4</v>
      </c>
    </row>
    <row r="3637" spans="1:16" x14ac:dyDescent="0.3">
      <c r="A3637">
        <v>3636</v>
      </c>
      <c r="B3637" s="1" t="s">
        <v>27</v>
      </c>
      <c r="C3637" s="2">
        <v>44259</v>
      </c>
      <c r="D3637">
        <v>3</v>
      </c>
      <c r="E3637" s="1" t="s">
        <v>39</v>
      </c>
      <c r="F3637">
        <v>1</v>
      </c>
      <c r="G3637">
        <v>4</v>
      </c>
      <c r="H3637" s="1" t="s">
        <v>37</v>
      </c>
      <c r="I3637" s="3">
        <v>0.73599537037037033</v>
      </c>
      <c r="J3637">
        <v>17</v>
      </c>
      <c r="K3637" s="1" t="s">
        <v>21</v>
      </c>
      <c r="L3637" s="1" t="s">
        <v>19</v>
      </c>
      <c r="M3637" s="1" t="s">
        <v>19</v>
      </c>
      <c r="N3637">
        <v>38</v>
      </c>
      <c r="O3637" s="4">
        <v>2.5925925925925925E-3</v>
      </c>
      <c r="P3637">
        <v>3</v>
      </c>
    </row>
    <row r="3638" spans="1:16" x14ac:dyDescent="0.3">
      <c r="A3638">
        <v>3637</v>
      </c>
      <c r="B3638" s="1" t="s">
        <v>20</v>
      </c>
      <c r="C3638" s="2">
        <v>44260</v>
      </c>
      <c r="D3638">
        <v>3</v>
      </c>
      <c r="E3638" s="1" t="s">
        <v>39</v>
      </c>
      <c r="F3638">
        <v>1</v>
      </c>
      <c r="G3638">
        <v>5</v>
      </c>
      <c r="H3638" s="1" t="s">
        <v>17</v>
      </c>
      <c r="I3638" s="3">
        <v>0.43400462962962966</v>
      </c>
      <c r="J3638">
        <v>10</v>
      </c>
      <c r="K3638" s="1" t="s">
        <v>25</v>
      </c>
      <c r="L3638" s="1" t="s">
        <v>19</v>
      </c>
      <c r="M3638" s="1" t="s">
        <v>22</v>
      </c>
      <c r="N3638">
        <v>98</v>
      </c>
      <c r="O3638" s="4">
        <v>6.8287037037037036E-4</v>
      </c>
      <c r="P3638">
        <v>5</v>
      </c>
    </row>
    <row r="3639" spans="1:16" x14ac:dyDescent="0.3">
      <c r="A3639">
        <v>3638</v>
      </c>
      <c r="B3639" s="1" t="s">
        <v>20</v>
      </c>
      <c r="C3639" s="2">
        <v>44260</v>
      </c>
      <c r="D3639">
        <v>3</v>
      </c>
      <c r="E3639" s="1" t="s">
        <v>39</v>
      </c>
      <c r="F3639">
        <v>1</v>
      </c>
      <c r="G3639">
        <v>5</v>
      </c>
      <c r="H3639" s="1" t="s">
        <v>17</v>
      </c>
      <c r="I3639" s="3">
        <v>0.43400462962962966</v>
      </c>
      <c r="J3639">
        <v>10</v>
      </c>
      <c r="K3639" s="1" t="s">
        <v>26</v>
      </c>
      <c r="L3639" s="1" t="s">
        <v>19</v>
      </c>
      <c r="M3639" s="1" t="s">
        <v>19</v>
      </c>
      <c r="N3639">
        <v>59</v>
      </c>
      <c r="O3639" s="4">
        <v>3.7268518518518519E-3</v>
      </c>
      <c r="P3639">
        <v>5</v>
      </c>
    </row>
    <row r="3640" spans="1:16" x14ac:dyDescent="0.3">
      <c r="A3640">
        <v>3639</v>
      </c>
      <c r="B3640" s="1" t="s">
        <v>15</v>
      </c>
      <c r="C3640" s="2">
        <v>44260</v>
      </c>
      <c r="D3640">
        <v>3</v>
      </c>
      <c r="E3640" s="1" t="s">
        <v>39</v>
      </c>
      <c r="F3640">
        <v>1</v>
      </c>
      <c r="G3640">
        <v>5</v>
      </c>
      <c r="H3640" s="1" t="s">
        <v>17</v>
      </c>
      <c r="I3640" s="3">
        <v>0.44900462962962961</v>
      </c>
      <c r="J3640">
        <v>10</v>
      </c>
      <c r="K3640" s="1" t="s">
        <v>21</v>
      </c>
      <c r="L3640" s="1" t="s">
        <v>19</v>
      </c>
      <c r="M3640" s="1" t="s">
        <v>19</v>
      </c>
      <c r="N3640">
        <v>18</v>
      </c>
      <c r="O3640" s="4">
        <v>2.9513888888888888E-3</v>
      </c>
      <c r="P3640">
        <v>4</v>
      </c>
    </row>
    <row r="3641" spans="1:16" x14ac:dyDescent="0.3">
      <c r="A3641">
        <v>3640</v>
      </c>
      <c r="B3641" s="1" t="s">
        <v>15</v>
      </c>
      <c r="C3641" s="2">
        <v>44260</v>
      </c>
      <c r="D3641">
        <v>3</v>
      </c>
      <c r="E3641" s="1" t="s">
        <v>39</v>
      </c>
      <c r="F3641">
        <v>1</v>
      </c>
      <c r="G3641">
        <v>5</v>
      </c>
      <c r="H3641" s="1" t="s">
        <v>17</v>
      </c>
      <c r="I3641" s="3">
        <v>0.44900462962962961</v>
      </c>
      <c r="J3641">
        <v>10</v>
      </c>
      <c r="K3641" s="1" t="s">
        <v>28</v>
      </c>
      <c r="L3641" s="1" t="s">
        <v>19</v>
      </c>
      <c r="M3641" s="1" t="s">
        <v>19</v>
      </c>
      <c r="N3641">
        <v>118</v>
      </c>
      <c r="O3641" s="4">
        <v>4.7453703703703704E-4</v>
      </c>
      <c r="P3641">
        <v>2</v>
      </c>
    </row>
    <row r="3642" spans="1:16" x14ac:dyDescent="0.3">
      <c r="A3642">
        <v>3641</v>
      </c>
      <c r="B3642" s="1" t="s">
        <v>24</v>
      </c>
      <c r="C3642" s="2">
        <v>44260</v>
      </c>
      <c r="D3642">
        <v>3</v>
      </c>
      <c r="E3642" s="1" t="s">
        <v>39</v>
      </c>
      <c r="F3642">
        <v>1</v>
      </c>
      <c r="G3642">
        <v>5</v>
      </c>
      <c r="H3642" s="1" t="s">
        <v>17</v>
      </c>
      <c r="I3642" s="3">
        <v>0.45299768518518518</v>
      </c>
      <c r="J3642">
        <v>10</v>
      </c>
      <c r="K3642" s="1" t="s">
        <v>25</v>
      </c>
      <c r="L3642" s="1" t="s">
        <v>19</v>
      </c>
      <c r="M3642" s="1" t="s">
        <v>19</v>
      </c>
      <c r="N3642">
        <v>97</v>
      </c>
      <c r="O3642" s="4">
        <v>3.9351851851851852E-4</v>
      </c>
      <c r="P3642">
        <v>4</v>
      </c>
    </row>
    <row r="3643" spans="1:16" x14ac:dyDescent="0.3">
      <c r="A3643">
        <v>3642</v>
      </c>
      <c r="B3643" s="1" t="s">
        <v>27</v>
      </c>
      <c r="C3643" s="2">
        <v>44260</v>
      </c>
      <c r="D3643">
        <v>3</v>
      </c>
      <c r="E3643" s="1" t="s">
        <v>39</v>
      </c>
      <c r="F3643">
        <v>1</v>
      </c>
      <c r="G3643">
        <v>5</v>
      </c>
      <c r="H3643" s="1" t="s">
        <v>17</v>
      </c>
      <c r="I3643" s="3">
        <v>0.45299768518518518</v>
      </c>
      <c r="J3643">
        <v>10</v>
      </c>
      <c r="K3643" s="1" t="s">
        <v>21</v>
      </c>
      <c r="L3643" s="1" t="s">
        <v>19</v>
      </c>
      <c r="M3643" s="1" t="s">
        <v>19</v>
      </c>
      <c r="N3643">
        <v>41</v>
      </c>
      <c r="O3643" s="4">
        <v>2.7777777777777779E-3</v>
      </c>
      <c r="P3643">
        <v>3</v>
      </c>
    </row>
    <row r="3644" spans="1:16" x14ac:dyDescent="0.3">
      <c r="A3644">
        <v>3643</v>
      </c>
      <c r="B3644" s="1" t="s">
        <v>24</v>
      </c>
      <c r="C3644" s="2">
        <v>44260</v>
      </c>
      <c r="D3644">
        <v>3</v>
      </c>
      <c r="E3644" s="1" t="s">
        <v>39</v>
      </c>
      <c r="F3644">
        <v>1</v>
      </c>
      <c r="G3644">
        <v>5</v>
      </c>
      <c r="H3644" s="1" t="s">
        <v>17</v>
      </c>
      <c r="I3644" s="3">
        <v>0.46900462962962963</v>
      </c>
      <c r="J3644">
        <v>11</v>
      </c>
      <c r="K3644" s="1" t="s">
        <v>28</v>
      </c>
      <c r="L3644" s="1" t="s">
        <v>19</v>
      </c>
      <c r="M3644" s="1" t="s">
        <v>19</v>
      </c>
      <c r="N3644">
        <v>24</v>
      </c>
      <c r="O3644" s="4">
        <v>3.2754629629629631E-3</v>
      </c>
      <c r="P3644">
        <v>3</v>
      </c>
    </row>
    <row r="3645" spans="1:16" x14ac:dyDescent="0.3">
      <c r="A3645">
        <v>3644</v>
      </c>
      <c r="B3645" s="1" t="s">
        <v>20</v>
      </c>
      <c r="C3645" s="2">
        <v>44260</v>
      </c>
      <c r="D3645">
        <v>3</v>
      </c>
      <c r="E3645" s="1" t="s">
        <v>39</v>
      </c>
      <c r="F3645">
        <v>1</v>
      </c>
      <c r="G3645">
        <v>5</v>
      </c>
      <c r="H3645" s="1" t="s">
        <v>17</v>
      </c>
      <c r="I3645" s="3">
        <v>0.46900462962962963</v>
      </c>
      <c r="J3645">
        <v>11</v>
      </c>
      <c r="K3645" s="1" t="s">
        <v>28</v>
      </c>
      <c r="L3645" s="1" t="s">
        <v>19</v>
      </c>
      <c r="M3645" s="1" t="s">
        <v>19</v>
      </c>
      <c r="N3645">
        <v>112</v>
      </c>
      <c r="O3645" s="4">
        <v>6.8287037037037036E-4</v>
      </c>
      <c r="P3645">
        <v>3</v>
      </c>
    </row>
    <row r="3646" spans="1:16" x14ac:dyDescent="0.3">
      <c r="A3646">
        <v>3645</v>
      </c>
      <c r="B3646" s="1" t="s">
        <v>30</v>
      </c>
      <c r="C3646" s="2">
        <v>44260</v>
      </c>
      <c r="D3646">
        <v>3</v>
      </c>
      <c r="E3646" s="1" t="s">
        <v>39</v>
      </c>
      <c r="F3646">
        <v>1</v>
      </c>
      <c r="G3646">
        <v>5</v>
      </c>
      <c r="H3646" s="1" t="s">
        <v>17</v>
      </c>
      <c r="I3646" s="3">
        <v>0.47499999999999998</v>
      </c>
      <c r="J3646">
        <v>11</v>
      </c>
      <c r="K3646" s="1" t="s">
        <v>21</v>
      </c>
      <c r="L3646" s="1" t="s">
        <v>19</v>
      </c>
      <c r="M3646" s="1" t="s">
        <v>19</v>
      </c>
      <c r="N3646">
        <v>104</v>
      </c>
      <c r="O3646" s="4">
        <v>1.7939814814814815E-3</v>
      </c>
      <c r="P3646">
        <v>2</v>
      </c>
    </row>
    <row r="3647" spans="1:16" x14ac:dyDescent="0.3">
      <c r="A3647">
        <v>3646</v>
      </c>
      <c r="B3647" s="1" t="s">
        <v>15</v>
      </c>
      <c r="C3647" s="2">
        <v>44260</v>
      </c>
      <c r="D3647">
        <v>3</v>
      </c>
      <c r="E3647" s="1" t="s">
        <v>39</v>
      </c>
      <c r="F3647">
        <v>1</v>
      </c>
      <c r="G3647">
        <v>5</v>
      </c>
      <c r="H3647" s="1" t="s">
        <v>17</v>
      </c>
      <c r="I3647" s="3">
        <v>0.47499999999999998</v>
      </c>
      <c r="J3647">
        <v>11</v>
      </c>
      <c r="K3647" s="1" t="s">
        <v>25</v>
      </c>
      <c r="L3647" s="1" t="s">
        <v>19</v>
      </c>
      <c r="M3647" s="1" t="s">
        <v>22</v>
      </c>
      <c r="N3647">
        <v>117</v>
      </c>
      <c r="O3647" s="4">
        <v>1.5162037037037036E-3</v>
      </c>
      <c r="P3647">
        <v>4</v>
      </c>
    </row>
    <row r="3648" spans="1:16" x14ac:dyDescent="0.3">
      <c r="A3648">
        <v>3647</v>
      </c>
      <c r="B3648" s="1" t="s">
        <v>27</v>
      </c>
      <c r="C3648" s="2">
        <v>44260</v>
      </c>
      <c r="D3648">
        <v>3</v>
      </c>
      <c r="E3648" s="1" t="s">
        <v>39</v>
      </c>
      <c r="F3648">
        <v>1</v>
      </c>
      <c r="G3648">
        <v>5</v>
      </c>
      <c r="H3648" s="1" t="s">
        <v>17</v>
      </c>
      <c r="I3648" s="3">
        <v>0.48900462962962965</v>
      </c>
      <c r="J3648">
        <v>11</v>
      </c>
      <c r="K3648" s="1" t="s">
        <v>21</v>
      </c>
      <c r="L3648" s="1" t="s">
        <v>19</v>
      </c>
      <c r="M3648" s="1" t="s">
        <v>19</v>
      </c>
      <c r="N3648">
        <v>51</v>
      </c>
      <c r="O3648" s="4">
        <v>3.0324074074074073E-3</v>
      </c>
      <c r="P3648">
        <v>4</v>
      </c>
    </row>
    <row r="3649" spans="1:16" x14ac:dyDescent="0.3">
      <c r="A3649">
        <v>3648</v>
      </c>
      <c r="B3649" s="1" t="s">
        <v>20</v>
      </c>
      <c r="C3649" s="2">
        <v>44260</v>
      </c>
      <c r="D3649">
        <v>3</v>
      </c>
      <c r="E3649" s="1" t="s">
        <v>39</v>
      </c>
      <c r="F3649">
        <v>1</v>
      </c>
      <c r="G3649">
        <v>5</v>
      </c>
      <c r="H3649" s="1" t="s">
        <v>17</v>
      </c>
      <c r="I3649" s="3">
        <v>0.48900462962962965</v>
      </c>
      <c r="J3649">
        <v>11</v>
      </c>
      <c r="K3649" s="1" t="s">
        <v>26</v>
      </c>
      <c r="L3649" s="1" t="s">
        <v>19</v>
      </c>
      <c r="M3649" s="1" t="s">
        <v>19</v>
      </c>
      <c r="N3649">
        <v>62</v>
      </c>
      <c r="O3649" s="4">
        <v>4.1550925925925922E-3</v>
      </c>
      <c r="P3649">
        <v>4</v>
      </c>
    </row>
    <row r="3650" spans="1:16" x14ac:dyDescent="0.3">
      <c r="A3650">
        <v>3649</v>
      </c>
      <c r="B3650" s="1" t="s">
        <v>15</v>
      </c>
      <c r="C3650" s="2">
        <v>44260</v>
      </c>
      <c r="D3650">
        <v>3</v>
      </c>
      <c r="E3650" s="1" t="s">
        <v>39</v>
      </c>
      <c r="F3650">
        <v>1</v>
      </c>
      <c r="G3650">
        <v>5</v>
      </c>
      <c r="H3650" s="1" t="s">
        <v>17</v>
      </c>
      <c r="I3650" s="3">
        <v>0.50799768518518518</v>
      </c>
      <c r="J3650">
        <v>12</v>
      </c>
      <c r="K3650" s="1" t="s">
        <v>25</v>
      </c>
      <c r="L3650" s="1" t="s">
        <v>22</v>
      </c>
      <c r="M3650" s="1" t="s">
        <v>22</v>
      </c>
      <c r="N3650"/>
      <c r="O3650" s="4"/>
    </row>
    <row r="3651" spans="1:16" x14ac:dyDescent="0.3">
      <c r="A3651">
        <v>3650</v>
      </c>
      <c r="B3651" s="1" t="s">
        <v>23</v>
      </c>
      <c r="C3651" s="2">
        <v>44260</v>
      </c>
      <c r="D3651">
        <v>3</v>
      </c>
      <c r="E3651" s="1" t="s">
        <v>39</v>
      </c>
      <c r="F3651">
        <v>1</v>
      </c>
      <c r="G3651">
        <v>5</v>
      </c>
      <c r="H3651" s="1" t="s">
        <v>17</v>
      </c>
      <c r="I3651" s="3">
        <v>0.50799768518518518</v>
      </c>
      <c r="J3651">
        <v>12</v>
      </c>
      <c r="K3651" s="1" t="s">
        <v>21</v>
      </c>
      <c r="L3651" s="1" t="s">
        <v>19</v>
      </c>
      <c r="M3651" s="1" t="s">
        <v>19</v>
      </c>
      <c r="N3651">
        <v>56</v>
      </c>
      <c r="O3651" s="4">
        <v>2.9976851851851853E-3</v>
      </c>
      <c r="P3651">
        <v>4</v>
      </c>
    </row>
    <row r="3652" spans="1:16" x14ac:dyDescent="0.3">
      <c r="A3652">
        <v>3651</v>
      </c>
      <c r="B3652" s="1" t="s">
        <v>29</v>
      </c>
      <c r="C3652" s="2">
        <v>44260</v>
      </c>
      <c r="D3652">
        <v>3</v>
      </c>
      <c r="E3652" s="1" t="s">
        <v>39</v>
      </c>
      <c r="F3652">
        <v>1</v>
      </c>
      <c r="G3652">
        <v>5</v>
      </c>
      <c r="H3652" s="1" t="s">
        <v>17</v>
      </c>
      <c r="I3652" s="3">
        <v>0.52200231481481485</v>
      </c>
      <c r="J3652">
        <v>12</v>
      </c>
      <c r="K3652" s="1" t="s">
        <v>18</v>
      </c>
      <c r="L3652" s="1" t="s">
        <v>19</v>
      </c>
      <c r="M3652" s="1" t="s">
        <v>19</v>
      </c>
      <c r="N3652">
        <v>72</v>
      </c>
      <c r="O3652" s="4">
        <v>1.0995370370370371E-3</v>
      </c>
      <c r="P3652">
        <v>4</v>
      </c>
    </row>
    <row r="3653" spans="1:16" x14ac:dyDescent="0.3">
      <c r="A3653">
        <v>3652</v>
      </c>
      <c r="B3653" s="1" t="s">
        <v>27</v>
      </c>
      <c r="C3653" s="2">
        <v>44260</v>
      </c>
      <c r="D3653">
        <v>3</v>
      </c>
      <c r="E3653" s="1" t="s">
        <v>39</v>
      </c>
      <c r="F3653">
        <v>1</v>
      </c>
      <c r="G3653">
        <v>5</v>
      </c>
      <c r="H3653" s="1" t="s">
        <v>17</v>
      </c>
      <c r="I3653" s="3">
        <v>0.52200231481481485</v>
      </c>
      <c r="J3653">
        <v>12</v>
      </c>
      <c r="K3653" s="1" t="s">
        <v>21</v>
      </c>
      <c r="L3653" s="1" t="s">
        <v>19</v>
      </c>
      <c r="M3653" s="1" t="s">
        <v>19</v>
      </c>
      <c r="N3653">
        <v>115</v>
      </c>
      <c r="O3653" s="4">
        <v>3.3449074074074076E-3</v>
      </c>
      <c r="P3653">
        <v>1</v>
      </c>
    </row>
    <row r="3654" spans="1:16" x14ac:dyDescent="0.3">
      <c r="A3654">
        <v>3653</v>
      </c>
      <c r="B3654" s="1" t="s">
        <v>29</v>
      </c>
      <c r="C3654" s="2">
        <v>44260</v>
      </c>
      <c r="D3654">
        <v>3</v>
      </c>
      <c r="E3654" s="1" t="s">
        <v>39</v>
      </c>
      <c r="F3654">
        <v>1</v>
      </c>
      <c r="G3654">
        <v>5</v>
      </c>
      <c r="H3654" s="1" t="s">
        <v>17</v>
      </c>
      <c r="I3654" s="3">
        <v>0.52900462962962957</v>
      </c>
      <c r="J3654">
        <v>12</v>
      </c>
      <c r="K3654" s="1" t="s">
        <v>26</v>
      </c>
      <c r="L3654" s="1" t="s">
        <v>19</v>
      </c>
      <c r="M3654" s="1" t="s">
        <v>22</v>
      </c>
      <c r="N3654">
        <v>118</v>
      </c>
      <c r="O3654" s="4">
        <v>2.0833333333333333E-3</v>
      </c>
      <c r="P3654">
        <v>3</v>
      </c>
    </row>
    <row r="3655" spans="1:16" x14ac:dyDescent="0.3">
      <c r="A3655">
        <v>3654</v>
      </c>
      <c r="B3655" s="1" t="s">
        <v>23</v>
      </c>
      <c r="C3655" s="2">
        <v>44260</v>
      </c>
      <c r="D3655">
        <v>3</v>
      </c>
      <c r="E3655" s="1" t="s">
        <v>39</v>
      </c>
      <c r="F3655">
        <v>1</v>
      </c>
      <c r="G3655">
        <v>5</v>
      </c>
      <c r="H3655" s="1" t="s">
        <v>17</v>
      </c>
      <c r="I3655" s="3">
        <v>0.52900462962962957</v>
      </c>
      <c r="J3655">
        <v>12</v>
      </c>
      <c r="K3655" s="1" t="s">
        <v>25</v>
      </c>
      <c r="L3655" s="1" t="s">
        <v>19</v>
      </c>
      <c r="M3655" s="1" t="s">
        <v>19</v>
      </c>
      <c r="N3655">
        <v>98</v>
      </c>
      <c r="O3655" s="4">
        <v>1.7476851851851852E-3</v>
      </c>
      <c r="P3655">
        <v>3</v>
      </c>
    </row>
    <row r="3656" spans="1:16" x14ac:dyDescent="0.3">
      <c r="A3656">
        <v>3655</v>
      </c>
      <c r="B3656" s="1" t="s">
        <v>15</v>
      </c>
      <c r="C3656" s="2">
        <v>44260</v>
      </c>
      <c r="D3656">
        <v>3</v>
      </c>
      <c r="E3656" s="1" t="s">
        <v>39</v>
      </c>
      <c r="F3656">
        <v>1</v>
      </c>
      <c r="G3656">
        <v>5</v>
      </c>
      <c r="H3656" s="1" t="s">
        <v>17</v>
      </c>
      <c r="I3656" s="3">
        <v>0.5329976851851852</v>
      </c>
      <c r="J3656">
        <v>12</v>
      </c>
      <c r="K3656" s="1" t="s">
        <v>28</v>
      </c>
      <c r="L3656" s="1" t="s">
        <v>19</v>
      </c>
      <c r="M3656" s="1" t="s">
        <v>19</v>
      </c>
      <c r="N3656">
        <v>112</v>
      </c>
      <c r="O3656" s="4">
        <v>1.238425925925926E-3</v>
      </c>
      <c r="P3656">
        <v>4</v>
      </c>
    </row>
    <row r="3657" spans="1:16" x14ac:dyDescent="0.3">
      <c r="A3657">
        <v>3656</v>
      </c>
      <c r="B3657" s="1" t="s">
        <v>23</v>
      </c>
      <c r="C3657" s="2">
        <v>44260</v>
      </c>
      <c r="D3657">
        <v>3</v>
      </c>
      <c r="E3657" s="1" t="s">
        <v>39</v>
      </c>
      <c r="F3657">
        <v>1</v>
      </c>
      <c r="G3657">
        <v>5</v>
      </c>
      <c r="H3657" s="1" t="s">
        <v>17</v>
      </c>
      <c r="I3657" s="3">
        <v>0.5329976851851852</v>
      </c>
      <c r="J3657">
        <v>12</v>
      </c>
      <c r="K3657" s="1" t="s">
        <v>21</v>
      </c>
      <c r="L3657" s="1" t="s">
        <v>19</v>
      </c>
      <c r="M3657" s="1" t="s">
        <v>19</v>
      </c>
      <c r="N3657">
        <v>75</v>
      </c>
      <c r="O3657" s="4">
        <v>2.3495370370370371E-3</v>
      </c>
      <c r="P3657">
        <v>1</v>
      </c>
    </row>
    <row r="3658" spans="1:16" x14ac:dyDescent="0.3">
      <c r="A3658">
        <v>3657</v>
      </c>
      <c r="B3658" s="1" t="s">
        <v>20</v>
      </c>
      <c r="C3658" s="2">
        <v>44260</v>
      </c>
      <c r="D3658">
        <v>3</v>
      </c>
      <c r="E3658" s="1" t="s">
        <v>39</v>
      </c>
      <c r="F3658">
        <v>1</v>
      </c>
      <c r="G3658">
        <v>5</v>
      </c>
      <c r="H3658" s="1" t="s">
        <v>17</v>
      </c>
      <c r="I3658" s="3">
        <v>0.53500000000000003</v>
      </c>
      <c r="J3658">
        <v>12</v>
      </c>
      <c r="K3658" s="1" t="s">
        <v>25</v>
      </c>
      <c r="L3658" s="1" t="s">
        <v>19</v>
      </c>
      <c r="M3658" s="1" t="s">
        <v>19</v>
      </c>
      <c r="N3658">
        <v>34</v>
      </c>
      <c r="O3658" s="4">
        <v>1.3078703703703703E-3</v>
      </c>
      <c r="P3658">
        <v>3</v>
      </c>
    </row>
    <row r="3659" spans="1:16" x14ac:dyDescent="0.3">
      <c r="A3659">
        <v>3658</v>
      </c>
      <c r="B3659" s="1" t="s">
        <v>27</v>
      </c>
      <c r="C3659" s="2">
        <v>44260</v>
      </c>
      <c r="D3659">
        <v>3</v>
      </c>
      <c r="E3659" s="1" t="s">
        <v>39</v>
      </c>
      <c r="F3659">
        <v>1</v>
      </c>
      <c r="G3659">
        <v>5</v>
      </c>
      <c r="H3659" s="1" t="s">
        <v>17</v>
      </c>
      <c r="I3659" s="3">
        <v>0.53500000000000003</v>
      </c>
      <c r="J3659">
        <v>12</v>
      </c>
      <c r="K3659" s="1" t="s">
        <v>26</v>
      </c>
      <c r="L3659" s="1" t="s">
        <v>22</v>
      </c>
      <c r="M3659" s="1" t="s">
        <v>22</v>
      </c>
      <c r="N3659"/>
      <c r="O3659" s="4"/>
    </row>
    <row r="3660" spans="1:16" x14ac:dyDescent="0.3">
      <c r="A3660">
        <v>3659</v>
      </c>
      <c r="B3660" s="1" t="s">
        <v>23</v>
      </c>
      <c r="C3660" s="2">
        <v>44260</v>
      </c>
      <c r="D3660">
        <v>3</v>
      </c>
      <c r="E3660" s="1" t="s">
        <v>39</v>
      </c>
      <c r="F3660">
        <v>1</v>
      </c>
      <c r="G3660">
        <v>5</v>
      </c>
      <c r="H3660" s="1" t="s">
        <v>17</v>
      </c>
      <c r="I3660" s="3">
        <v>0.56000000000000005</v>
      </c>
      <c r="J3660">
        <v>13</v>
      </c>
      <c r="K3660" s="1" t="s">
        <v>25</v>
      </c>
      <c r="L3660" s="1" t="s">
        <v>19</v>
      </c>
      <c r="M3660" s="1" t="s">
        <v>19</v>
      </c>
      <c r="N3660">
        <v>111</v>
      </c>
      <c r="O3660" s="4">
        <v>3.8194444444444443E-3</v>
      </c>
      <c r="P3660">
        <v>4</v>
      </c>
    </row>
    <row r="3661" spans="1:16" x14ac:dyDescent="0.3">
      <c r="A3661">
        <v>3660</v>
      </c>
      <c r="B3661" s="1" t="s">
        <v>30</v>
      </c>
      <c r="C3661" s="2">
        <v>44260</v>
      </c>
      <c r="D3661">
        <v>3</v>
      </c>
      <c r="E3661" s="1" t="s">
        <v>39</v>
      </c>
      <c r="F3661">
        <v>1</v>
      </c>
      <c r="G3661">
        <v>5</v>
      </c>
      <c r="H3661" s="1" t="s">
        <v>17</v>
      </c>
      <c r="I3661" s="3">
        <v>0.56000000000000005</v>
      </c>
      <c r="J3661">
        <v>13</v>
      </c>
      <c r="K3661" s="1" t="s">
        <v>28</v>
      </c>
      <c r="L3661" s="1" t="s">
        <v>19</v>
      </c>
      <c r="M3661" s="1" t="s">
        <v>19</v>
      </c>
      <c r="N3661">
        <v>81</v>
      </c>
      <c r="O3661" s="4">
        <v>2.0254629629629629E-3</v>
      </c>
      <c r="P3661">
        <v>4</v>
      </c>
    </row>
    <row r="3662" spans="1:16" x14ac:dyDescent="0.3">
      <c r="A3662">
        <v>3661</v>
      </c>
      <c r="B3662" s="1" t="s">
        <v>29</v>
      </c>
      <c r="C3662" s="2">
        <v>44260</v>
      </c>
      <c r="D3662">
        <v>3</v>
      </c>
      <c r="E3662" s="1" t="s">
        <v>39</v>
      </c>
      <c r="F3662">
        <v>1</v>
      </c>
      <c r="G3662">
        <v>5</v>
      </c>
      <c r="H3662" s="1" t="s">
        <v>17</v>
      </c>
      <c r="I3662" s="3">
        <v>0.5709953703703704</v>
      </c>
      <c r="J3662">
        <v>13</v>
      </c>
      <c r="K3662" s="1" t="s">
        <v>21</v>
      </c>
      <c r="L3662" s="1" t="s">
        <v>19</v>
      </c>
      <c r="M3662" s="1" t="s">
        <v>19</v>
      </c>
      <c r="N3662">
        <v>16</v>
      </c>
      <c r="O3662" s="4">
        <v>1.8287037037037037E-3</v>
      </c>
      <c r="P3662">
        <v>3</v>
      </c>
    </row>
    <row r="3663" spans="1:16" x14ac:dyDescent="0.3">
      <c r="A3663">
        <v>3662</v>
      </c>
      <c r="B3663" s="1" t="s">
        <v>31</v>
      </c>
      <c r="C3663" s="2">
        <v>44260</v>
      </c>
      <c r="D3663">
        <v>3</v>
      </c>
      <c r="E3663" s="1" t="s">
        <v>39</v>
      </c>
      <c r="F3663">
        <v>1</v>
      </c>
      <c r="G3663">
        <v>5</v>
      </c>
      <c r="H3663" s="1" t="s">
        <v>17</v>
      </c>
      <c r="I3663" s="3">
        <v>0.5709953703703704</v>
      </c>
      <c r="J3663">
        <v>13</v>
      </c>
      <c r="K3663" s="1" t="s">
        <v>25</v>
      </c>
      <c r="L3663" s="1" t="s">
        <v>19</v>
      </c>
      <c r="M3663" s="1" t="s">
        <v>19</v>
      </c>
      <c r="N3663">
        <v>75</v>
      </c>
      <c r="O3663" s="4">
        <v>2.2337962962962962E-3</v>
      </c>
      <c r="P3663">
        <v>3</v>
      </c>
    </row>
    <row r="3664" spans="1:16" x14ac:dyDescent="0.3">
      <c r="A3664">
        <v>3663</v>
      </c>
      <c r="B3664" s="1" t="s">
        <v>20</v>
      </c>
      <c r="C3664" s="2">
        <v>44260</v>
      </c>
      <c r="D3664">
        <v>3</v>
      </c>
      <c r="E3664" s="1" t="s">
        <v>39</v>
      </c>
      <c r="F3664">
        <v>1</v>
      </c>
      <c r="G3664">
        <v>5</v>
      </c>
      <c r="H3664" s="1" t="s">
        <v>17</v>
      </c>
      <c r="I3664" s="3">
        <v>0.59299768518518514</v>
      </c>
      <c r="J3664">
        <v>14</v>
      </c>
      <c r="K3664" s="1" t="s">
        <v>28</v>
      </c>
      <c r="L3664" s="1" t="s">
        <v>19</v>
      </c>
      <c r="M3664" s="1" t="s">
        <v>19</v>
      </c>
      <c r="N3664">
        <v>11</v>
      </c>
      <c r="O3664" s="4">
        <v>4.7222222222222223E-3</v>
      </c>
      <c r="P3664">
        <v>4</v>
      </c>
    </row>
    <row r="3665" spans="1:16" x14ac:dyDescent="0.3">
      <c r="A3665">
        <v>3664</v>
      </c>
      <c r="B3665" s="1" t="s">
        <v>31</v>
      </c>
      <c r="C3665" s="2">
        <v>44260</v>
      </c>
      <c r="D3665">
        <v>3</v>
      </c>
      <c r="E3665" s="1" t="s">
        <v>39</v>
      </c>
      <c r="F3665">
        <v>1</v>
      </c>
      <c r="G3665">
        <v>5</v>
      </c>
      <c r="H3665" s="1" t="s">
        <v>17</v>
      </c>
      <c r="I3665" s="3">
        <v>0.59299768518518514</v>
      </c>
      <c r="J3665">
        <v>14</v>
      </c>
      <c r="K3665" s="1" t="s">
        <v>25</v>
      </c>
      <c r="L3665" s="1" t="s">
        <v>19</v>
      </c>
      <c r="M3665" s="1" t="s">
        <v>19</v>
      </c>
      <c r="N3665">
        <v>65</v>
      </c>
      <c r="O3665" s="4">
        <v>3.2870370370370371E-3</v>
      </c>
      <c r="P3665">
        <v>3</v>
      </c>
    </row>
    <row r="3666" spans="1:16" x14ac:dyDescent="0.3">
      <c r="A3666">
        <v>3665</v>
      </c>
      <c r="B3666" s="1" t="s">
        <v>23</v>
      </c>
      <c r="C3666" s="2">
        <v>44260</v>
      </c>
      <c r="D3666">
        <v>3</v>
      </c>
      <c r="E3666" s="1" t="s">
        <v>39</v>
      </c>
      <c r="F3666">
        <v>1</v>
      </c>
      <c r="G3666">
        <v>5</v>
      </c>
      <c r="H3666" s="1" t="s">
        <v>17</v>
      </c>
      <c r="I3666" s="3">
        <v>0.59900462962962964</v>
      </c>
      <c r="J3666">
        <v>14</v>
      </c>
      <c r="K3666" s="1" t="s">
        <v>18</v>
      </c>
      <c r="L3666" s="1" t="s">
        <v>19</v>
      </c>
      <c r="M3666" s="1" t="s">
        <v>19</v>
      </c>
      <c r="N3666">
        <v>36</v>
      </c>
      <c r="O3666" s="4">
        <v>2.9398148148148148E-3</v>
      </c>
      <c r="P3666">
        <v>3</v>
      </c>
    </row>
    <row r="3667" spans="1:16" x14ac:dyDescent="0.3">
      <c r="A3667">
        <v>3666</v>
      </c>
      <c r="B3667" s="1" t="s">
        <v>27</v>
      </c>
      <c r="C3667" s="2">
        <v>44260</v>
      </c>
      <c r="D3667">
        <v>3</v>
      </c>
      <c r="E3667" s="1" t="s">
        <v>39</v>
      </c>
      <c r="F3667">
        <v>1</v>
      </c>
      <c r="G3667">
        <v>5</v>
      </c>
      <c r="H3667" s="1" t="s">
        <v>17</v>
      </c>
      <c r="I3667" s="3">
        <v>0.59900462962962964</v>
      </c>
      <c r="J3667">
        <v>14</v>
      </c>
      <c r="K3667" s="1" t="s">
        <v>25</v>
      </c>
      <c r="L3667" s="1" t="s">
        <v>19</v>
      </c>
      <c r="M3667" s="1" t="s">
        <v>19</v>
      </c>
      <c r="N3667">
        <v>28</v>
      </c>
      <c r="O3667" s="4">
        <v>2.5115740740740741E-3</v>
      </c>
      <c r="P3667">
        <v>2</v>
      </c>
    </row>
    <row r="3668" spans="1:16" x14ac:dyDescent="0.3">
      <c r="A3668">
        <v>3667</v>
      </c>
      <c r="B3668" s="1" t="s">
        <v>27</v>
      </c>
      <c r="C3668" s="2">
        <v>44260</v>
      </c>
      <c r="D3668">
        <v>3</v>
      </c>
      <c r="E3668" s="1" t="s">
        <v>39</v>
      </c>
      <c r="F3668">
        <v>1</v>
      </c>
      <c r="G3668">
        <v>5</v>
      </c>
      <c r="H3668" s="1" t="s">
        <v>17</v>
      </c>
      <c r="I3668" s="3">
        <v>0.63599537037037035</v>
      </c>
      <c r="J3668">
        <v>15</v>
      </c>
      <c r="K3668" s="1" t="s">
        <v>26</v>
      </c>
      <c r="L3668" s="1" t="s">
        <v>19</v>
      </c>
      <c r="M3668" s="1" t="s">
        <v>19</v>
      </c>
      <c r="N3668">
        <v>34</v>
      </c>
      <c r="O3668" s="4">
        <v>3.0555555555555557E-3</v>
      </c>
      <c r="P3668">
        <v>4</v>
      </c>
    </row>
    <row r="3669" spans="1:16" x14ac:dyDescent="0.3">
      <c r="A3669">
        <v>3668</v>
      </c>
      <c r="B3669" s="1" t="s">
        <v>20</v>
      </c>
      <c r="C3669" s="2">
        <v>44260</v>
      </c>
      <c r="D3669">
        <v>3</v>
      </c>
      <c r="E3669" s="1" t="s">
        <v>39</v>
      </c>
      <c r="F3669">
        <v>1</v>
      </c>
      <c r="G3669">
        <v>5</v>
      </c>
      <c r="H3669" s="1" t="s">
        <v>17</v>
      </c>
      <c r="I3669" s="3">
        <v>0.63599537037037035</v>
      </c>
      <c r="J3669">
        <v>15</v>
      </c>
      <c r="K3669" s="1" t="s">
        <v>28</v>
      </c>
      <c r="L3669" s="1" t="s">
        <v>22</v>
      </c>
      <c r="M3669" s="1" t="s">
        <v>22</v>
      </c>
      <c r="N3669"/>
      <c r="O3669" s="4"/>
    </row>
    <row r="3670" spans="1:16" x14ac:dyDescent="0.3">
      <c r="A3670">
        <v>3669</v>
      </c>
      <c r="B3670" s="1" t="s">
        <v>20</v>
      </c>
      <c r="C3670" s="2">
        <v>44260</v>
      </c>
      <c r="D3670">
        <v>3</v>
      </c>
      <c r="E3670" s="1" t="s">
        <v>39</v>
      </c>
      <c r="F3670">
        <v>1</v>
      </c>
      <c r="G3670">
        <v>5</v>
      </c>
      <c r="H3670" s="1" t="s">
        <v>17</v>
      </c>
      <c r="I3670" s="3">
        <v>0.66099537037037037</v>
      </c>
      <c r="J3670">
        <v>15</v>
      </c>
      <c r="K3670" s="1" t="s">
        <v>28</v>
      </c>
      <c r="L3670" s="1" t="s">
        <v>19</v>
      </c>
      <c r="M3670" s="1" t="s">
        <v>19</v>
      </c>
      <c r="N3670">
        <v>105</v>
      </c>
      <c r="O3670" s="4">
        <v>2.4305555555555556E-3</v>
      </c>
      <c r="P3670">
        <v>4</v>
      </c>
    </row>
    <row r="3671" spans="1:16" x14ac:dyDescent="0.3">
      <c r="A3671">
        <v>3670</v>
      </c>
      <c r="B3671" s="1" t="s">
        <v>23</v>
      </c>
      <c r="C3671" s="2">
        <v>44260</v>
      </c>
      <c r="D3671">
        <v>3</v>
      </c>
      <c r="E3671" s="1" t="s">
        <v>39</v>
      </c>
      <c r="F3671">
        <v>1</v>
      </c>
      <c r="G3671">
        <v>5</v>
      </c>
      <c r="H3671" s="1" t="s">
        <v>17</v>
      </c>
      <c r="I3671" s="3">
        <v>0.66099537037037037</v>
      </c>
      <c r="J3671">
        <v>15</v>
      </c>
      <c r="K3671" s="1" t="s">
        <v>25</v>
      </c>
      <c r="L3671" s="1" t="s">
        <v>22</v>
      </c>
      <c r="M3671" s="1" t="s">
        <v>22</v>
      </c>
      <c r="N3671"/>
      <c r="O3671" s="4"/>
    </row>
    <row r="3672" spans="1:16" x14ac:dyDescent="0.3">
      <c r="A3672">
        <v>3671</v>
      </c>
      <c r="B3672" s="1" t="s">
        <v>23</v>
      </c>
      <c r="C3672" s="2">
        <v>44260</v>
      </c>
      <c r="D3672">
        <v>3</v>
      </c>
      <c r="E3672" s="1" t="s">
        <v>39</v>
      </c>
      <c r="F3672">
        <v>1</v>
      </c>
      <c r="G3672">
        <v>5</v>
      </c>
      <c r="H3672" s="1" t="s">
        <v>17</v>
      </c>
      <c r="I3672" s="3">
        <v>0.6629976851851852</v>
      </c>
      <c r="J3672">
        <v>15</v>
      </c>
      <c r="K3672" s="1" t="s">
        <v>18</v>
      </c>
      <c r="L3672" s="1" t="s">
        <v>19</v>
      </c>
      <c r="M3672" s="1" t="s">
        <v>19</v>
      </c>
      <c r="N3672">
        <v>23</v>
      </c>
      <c r="O3672" s="4">
        <v>9.0277777777777774E-4</v>
      </c>
      <c r="P3672">
        <v>1</v>
      </c>
    </row>
    <row r="3673" spans="1:16" x14ac:dyDescent="0.3">
      <c r="A3673">
        <v>3672</v>
      </c>
      <c r="B3673" s="1" t="s">
        <v>23</v>
      </c>
      <c r="C3673" s="2">
        <v>44260</v>
      </c>
      <c r="D3673">
        <v>3</v>
      </c>
      <c r="E3673" s="1" t="s">
        <v>39</v>
      </c>
      <c r="F3673">
        <v>1</v>
      </c>
      <c r="G3673">
        <v>5</v>
      </c>
      <c r="H3673" s="1" t="s">
        <v>17</v>
      </c>
      <c r="I3673" s="3">
        <v>0.6629976851851852</v>
      </c>
      <c r="J3673">
        <v>15</v>
      </c>
      <c r="K3673" s="1" t="s">
        <v>28</v>
      </c>
      <c r="L3673" s="1" t="s">
        <v>19</v>
      </c>
      <c r="M3673" s="1" t="s">
        <v>22</v>
      </c>
      <c r="N3673">
        <v>74</v>
      </c>
      <c r="O3673" s="4">
        <v>2.4421296296296296E-3</v>
      </c>
      <c r="P3673">
        <v>1</v>
      </c>
    </row>
    <row r="3674" spans="1:16" x14ac:dyDescent="0.3">
      <c r="A3674">
        <v>3673</v>
      </c>
      <c r="B3674" s="1" t="s">
        <v>23</v>
      </c>
      <c r="C3674" s="2">
        <v>44260</v>
      </c>
      <c r="D3674">
        <v>3</v>
      </c>
      <c r="E3674" s="1" t="s">
        <v>39</v>
      </c>
      <c r="F3674">
        <v>1</v>
      </c>
      <c r="G3674">
        <v>5</v>
      </c>
      <c r="H3674" s="1" t="s">
        <v>17</v>
      </c>
      <c r="I3674" s="3">
        <v>0.67400462962962959</v>
      </c>
      <c r="J3674">
        <v>16</v>
      </c>
      <c r="K3674" s="1" t="s">
        <v>18</v>
      </c>
      <c r="L3674" s="1" t="s">
        <v>19</v>
      </c>
      <c r="M3674" s="1" t="s">
        <v>19</v>
      </c>
      <c r="N3674">
        <v>19</v>
      </c>
      <c r="O3674" s="4">
        <v>3.5185185185185185E-3</v>
      </c>
      <c r="P3674">
        <v>4</v>
      </c>
    </row>
    <row r="3675" spans="1:16" x14ac:dyDescent="0.3">
      <c r="A3675">
        <v>3674</v>
      </c>
      <c r="B3675" s="1" t="s">
        <v>15</v>
      </c>
      <c r="C3675" s="2">
        <v>44260</v>
      </c>
      <c r="D3675">
        <v>3</v>
      </c>
      <c r="E3675" s="1" t="s">
        <v>39</v>
      </c>
      <c r="F3675">
        <v>1</v>
      </c>
      <c r="G3675">
        <v>5</v>
      </c>
      <c r="H3675" s="1" t="s">
        <v>17</v>
      </c>
      <c r="I3675" s="3">
        <v>0.67400462962962959</v>
      </c>
      <c r="J3675">
        <v>16</v>
      </c>
      <c r="K3675" s="1" t="s">
        <v>28</v>
      </c>
      <c r="L3675" s="1" t="s">
        <v>19</v>
      </c>
      <c r="M3675" s="1" t="s">
        <v>19</v>
      </c>
      <c r="N3675">
        <v>102</v>
      </c>
      <c r="O3675" s="4">
        <v>2.7893518518518519E-3</v>
      </c>
      <c r="P3675">
        <v>4</v>
      </c>
    </row>
    <row r="3676" spans="1:16" x14ac:dyDescent="0.3">
      <c r="A3676">
        <v>3675</v>
      </c>
      <c r="B3676" s="1" t="s">
        <v>29</v>
      </c>
      <c r="C3676" s="2">
        <v>44260</v>
      </c>
      <c r="D3676">
        <v>3</v>
      </c>
      <c r="E3676" s="1" t="s">
        <v>39</v>
      </c>
      <c r="F3676">
        <v>1</v>
      </c>
      <c r="G3676">
        <v>5</v>
      </c>
      <c r="H3676" s="1" t="s">
        <v>17</v>
      </c>
      <c r="I3676" s="3">
        <v>0.67599537037037039</v>
      </c>
      <c r="J3676">
        <v>16</v>
      </c>
      <c r="K3676" s="1" t="s">
        <v>28</v>
      </c>
      <c r="L3676" s="1" t="s">
        <v>19</v>
      </c>
      <c r="M3676" s="1" t="s">
        <v>22</v>
      </c>
      <c r="N3676">
        <v>16</v>
      </c>
      <c r="O3676" s="4">
        <v>2.8472222222222223E-3</v>
      </c>
      <c r="P3676">
        <v>3</v>
      </c>
    </row>
    <row r="3677" spans="1:16" x14ac:dyDescent="0.3">
      <c r="A3677">
        <v>3676</v>
      </c>
      <c r="B3677" s="1" t="s">
        <v>29</v>
      </c>
      <c r="C3677" s="2">
        <v>44260</v>
      </c>
      <c r="D3677">
        <v>3</v>
      </c>
      <c r="E3677" s="1" t="s">
        <v>39</v>
      </c>
      <c r="F3677">
        <v>1</v>
      </c>
      <c r="G3677">
        <v>5</v>
      </c>
      <c r="H3677" s="1" t="s">
        <v>17</v>
      </c>
      <c r="I3677" s="3">
        <v>0.67599537037037039</v>
      </c>
      <c r="J3677">
        <v>16</v>
      </c>
      <c r="K3677" s="1" t="s">
        <v>18</v>
      </c>
      <c r="L3677" s="1" t="s">
        <v>19</v>
      </c>
      <c r="M3677" s="1" t="s">
        <v>19</v>
      </c>
      <c r="N3677">
        <v>56</v>
      </c>
      <c r="O3677" s="4">
        <v>8.2175925925925927E-4</v>
      </c>
      <c r="P3677">
        <v>5</v>
      </c>
    </row>
    <row r="3678" spans="1:16" x14ac:dyDescent="0.3">
      <c r="A3678">
        <v>3677</v>
      </c>
      <c r="B3678" s="1" t="s">
        <v>29</v>
      </c>
      <c r="C3678" s="2">
        <v>44260</v>
      </c>
      <c r="D3678">
        <v>3</v>
      </c>
      <c r="E3678" s="1" t="s">
        <v>39</v>
      </c>
      <c r="F3678">
        <v>1</v>
      </c>
      <c r="G3678">
        <v>5</v>
      </c>
      <c r="H3678" s="1" t="s">
        <v>17</v>
      </c>
      <c r="I3678" s="3">
        <v>0.67799768518518522</v>
      </c>
      <c r="J3678">
        <v>16</v>
      </c>
      <c r="K3678" s="1" t="s">
        <v>28</v>
      </c>
      <c r="L3678" s="1" t="s">
        <v>19</v>
      </c>
      <c r="M3678" s="1" t="s">
        <v>19</v>
      </c>
      <c r="N3678">
        <v>22</v>
      </c>
      <c r="O3678" s="4">
        <v>2.662037037037037E-3</v>
      </c>
      <c r="P3678">
        <v>2</v>
      </c>
    </row>
    <row r="3679" spans="1:16" x14ac:dyDescent="0.3">
      <c r="A3679">
        <v>3678</v>
      </c>
      <c r="B3679" s="1" t="s">
        <v>29</v>
      </c>
      <c r="C3679" s="2">
        <v>44260</v>
      </c>
      <c r="D3679">
        <v>3</v>
      </c>
      <c r="E3679" s="1" t="s">
        <v>39</v>
      </c>
      <c r="F3679">
        <v>1</v>
      </c>
      <c r="G3679">
        <v>5</v>
      </c>
      <c r="H3679" s="1" t="s">
        <v>17</v>
      </c>
      <c r="I3679" s="3">
        <v>0.67799768518518522</v>
      </c>
      <c r="J3679">
        <v>16</v>
      </c>
      <c r="K3679" s="1" t="s">
        <v>21</v>
      </c>
      <c r="L3679" s="1" t="s">
        <v>19</v>
      </c>
      <c r="M3679" s="1" t="s">
        <v>19</v>
      </c>
      <c r="N3679">
        <v>68</v>
      </c>
      <c r="O3679" s="4">
        <v>3.1250000000000002E-3</v>
      </c>
      <c r="P3679">
        <v>4</v>
      </c>
    </row>
    <row r="3680" spans="1:16" x14ac:dyDescent="0.3">
      <c r="A3680">
        <v>3679</v>
      </c>
      <c r="B3680" s="1" t="s">
        <v>30</v>
      </c>
      <c r="C3680" s="2">
        <v>44260</v>
      </c>
      <c r="D3680">
        <v>3</v>
      </c>
      <c r="E3680" s="1" t="s">
        <v>39</v>
      </c>
      <c r="F3680">
        <v>1</v>
      </c>
      <c r="G3680">
        <v>5</v>
      </c>
      <c r="H3680" s="1" t="s">
        <v>17</v>
      </c>
      <c r="I3680" s="3">
        <v>0.68099537037037039</v>
      </c>
      <c r="J3680">
        <v>16</v>
      </c>
      <c r="K3680" s="1" t="s">
        <v>21</v>
      </c>
      <c r="L3680" s="1" t="s">
        <v>19</v>
      </c>
      <c r="M3680" s="1" t="s">
        <v>19</v>
      </c>
      <c r="N3680">
        <v>103</v>
      </c>
      <c r="O3680" s="4">
        <v>3.9351851851851848E-3</v>
      </c>
      <c r="P3680">
        <v>4</v>
      </c>
    </row>
    <row r="3681" spans="1:16" x14ac:dyDescent="0.3">
      <c r="A3681">
        <v>3680</v>
      </c>
      <c r="B3681" s="1" t="s">
        <v>29</v>
      </c>
      <c r="C3681" s="2">
        <v>44260</v>
      </c>
      <c r="D3681">
        <v>3</v>
      </c>
      <c r="E3681" s="1" t="s">
        <v>39</v>
      </c>
      <c r="F3681">
        <v>1</v>
      </c>
      <c r="G3681">
        <v>5</v>
      </c>
      <c r="H3681" s="1" t="s">
        <v>17</v>
      </c>
      <c r="I3681" s="3">
        <v>0.68099537037037039</v>
      </c>
      <c r="J3681">
        <v>16</v>
      </c>
      <c r="K3681" s="1" t="s">
        <v>21</v>
      </c>
      <c r="L3681" s="1" t="s">
        <v>22</v>
      </c>
      <c r="M3681" s="1" t="s">
        <v>22</v>
      </c>
      <c r="N3681"/>
      <c r="O3681" s="4"/>
    </row>
    <row r="3682" spans="1:16" x14ac:dyDescent="0.3">
      <c r="A3682">
        <v>3681</v>
      </c>
      <c r="B3682" s="1" t="s">
        <v>23</v>
      </c>
      <c r="C3682" s="2">
        <v>44260</v>
      </c>
      <c r="D3682">
        <v>3</v>
      </c>
      <c r="E3682" s="1" t="s">
        <v>39</v>
      </c>
      <c r="F3682">
        <v>1</v>
      </c>
      <c r="G3682">
        <v>5</v>
      </c>
      <c r="H3682" s="1" t="s">
        <v>17</v>
      </c>
      <c r="I3682" s="3">
        <v>0.68099537037037039</v>
      </c>
      <c r="J3682">
        <v>16</v>
      </c>
      <c r="K3682" s="1" t="s">
        <v>21</v>
      </c>
      <c r="L3682" s="1" t="s">
        <v>19</v>
      </c>
      <c r="M3682" s="1" t="s">
        <v>19</v>
      </c>
      <c r="N3682">
        <v>74</v>
      </c>
      <c r="O3682" s="4">
        <v>3.0324074074074073E-3</v>
      </c>
      <c r="P3682">
        <v>3</v>
      </c>
    </row>
    <row r="3683" spans="1:16" x14ac:dyDescent="0.3">
      <c r="A3683">
        <v>3682</v>
      </c>
      <c r="B3683" s="1" t="s">
        <v>23</v>
      </c>
      <c r="C3683" s="2">
        <v>44260</v>
      </c>
      <c r="D3683">
        <v>3</v>
      </c>
      <c r="E3683" s="1" t="s">
        <v>39</v>
      </c>
      <c r="F3683">
        <v>1</v>
      </c>
      <c r="G3683">
        <v>5</v>
      </c>
      <c r="H3683" s="1" t="s">
        <v>17</v>
      </c>
      <c r="I3683" s="3">
        <v>0.68099537037037039</v>
      </c>
      <c r="J3683">
        <v>16</v>
      </c>
      <c r="K3683" s="1" t="s">
        <v>26</v>
      </c>
      <c r="L3683" s="1" t="s">
        <v>19</v>
      </c>
      <c r="M3683" s="1" t="s">
        <v>19</v>
      </c>
      <c r="N3683">
        <v>72</v>
      </c>
      <c r="O3683" s="4">
        <v>2.2337962962962962E-3</v>
      </c>
      <c r="P3683">
        <v>3</v>
      </c>
    </row>
    <row r="3684" spans="1:16" x14ac:dyDescent="0.3">
      <c r="A3684">
        <v>3683</v>
      </c>
      <c r="B3684" s="1" t="s">
        <v>15</v>
      </c>
      <c r="C3684" s="2">
        <v>44260</v>
      </c>
      <c r="D3684">
        <v>3</v>
      </c>
      <c r="E3684" s="1" t="s">
        <v>39</v>
      </c>
      <c r="F3684">
        <v>1</v>
      </c>
      <c r="G3684">
        <v>5</v>
      </c>
      <c r="H3684" s="1" t="s">
        <v>17</v>
      </c>
      <c r="I3684" s="3">
        <v>0.68299768518518522</v>
      </c>
      <c r="J3684">
        <v>16</v>
      </c>
      <c r="K3684" s="1" t="s">
        <v>28</v>
      </c>
      <c r="L3684" s="1" t="s">
        <v>19</v>
      </c>
      <c r="M3684" s="1" t="s">
        <v>19</v>
      </c>
      <c r="N3684">
        <v>44</v>
      </c>
      <c r="O3684" s="4">
        <v>3.2870370370370371E-3</v>
      </c>
      <c r="P3684">
        <v>3</v>
      </c>
    </row>
    <row r="3685" spans="1:16" x14ac:dyDescent="0.3">
      <c r="A3685">
        <v>3684</v>
      </c>
      <c r="B3685" s="1" t="s">
        <v>29</v>
      </c>
      <c r="C3685" s="2">
        <v>44260</v>
      </c>
      <c r="D3685">
        <v>3</v>
      </c>
      <c r="E3685" s="1" t="s">
        <v>39</v>
      </c>
      <c r="F3685">
        <v>1</v>
      </c>
      <c r="G3685">
        <v>5</v>
      </c>
      <c r="H3685" s="1" t="s">
        <v>17</v>
      </c>
      <c r="I3685" s="3">
        <v>0.68299768518518522</v>
      </c>
      <c r="J3685">
        <v>16</v>
      </c>
      <c r="K3685" s="1" t="s">
        <v>18</v>
      </c>
      <c r="L3685" s="1" t="s">
        <v>19</v>
      </c>
      <c r="M3685" s="1" t="s">
        <v>19</v>
      </c>
      <c r="N3685">
        <v>118</v>
      </c>
      <c r="O3685" s="4">
        <v>2.5810185185185185E-3</v>
      </c>
      <c r="P3685">
        <v>3</v>
      </c>
    </row>
    <row r="3686" spans="1:16" x14ac:dyDescent="0.3">
      <c r="A3686">
        <v>3685</v>
      </c>
      <c r="B3686" s="1" t="s">
        <v>31</v>
      </c>
      <c r="C3686" s="2">
        <v>44260</v>
      </c>
      <c r="D3686">
        <v>3</v>
      </c>
      <c r="E3686" s="1" t="s">
        <v>39</v>
      </c>
      <c r="F3686">
        <v>1</v>
      </c>
      <c r="G3686">
        <v>5</v>
      </c>
      <c r="H3686" s="1" t="s">
        <v>17</v>
      </c>
      <c r="I3686" s="3">
        <v>0.73</v>
      </c>
      <c r="J3686">
        <v>17</v>
      </c>
      <c r="K3686" s="1" t="s">
        <v>25</v>
      </c>
      <c r="L3686" s="1" t="s">
        <v>19</v>
      </c>
      <c r="M3686" s="1" t="s">
        <v>22</v>
      </c>
      <c r="N3686">
        <v>102</v>
      </c>
      <c r="O3686" s="4">
        <v>1.4930555555555556E-3</v>
      </c>
      <c r="P3686">
        <v>5</v>
      </c>
    </row>
    <row r="3687" spans="1:16" x14ac:dyDescent="0.3">
      <c r="A3687">
        <v>3686</v>
      </c>
      <c r="B3687" s="1" t="s">
        <v>24</v>
      </c>
      <c r="C3687" s="2">
        <v>44260</v>
      </c>
      <c r="D3687">
        <v>3</v>
      </c>
      <c r="E3687" s="1" t="s">
        <v>39</v>
      </c>
      <c r="F3687">
        <v>1</v>
      </c>
      <c r="G3687">
        <v>5</v>
      </c>
      <c r="H3687" s="1" t="s">
        <v>17</v>
      </c>
      <c r="I3687" s="3">
        <v>0.73</v>
      </c>
      <c r="J3687">
        <v>17</v>
      </c>
      <c r="K3687" s="1" t="s">
        <v>21</v>
      </c>
      <c r="L3687" s="1" t="s">
        <v>19</v>
      </c>
      <c r="M3687" s="1" t="s">
        <v>19</v>
      </c>
      <c r="N3687">
        <v>116</v>
      </c>
      <c r="O3687" s="4">
        <v>3.8194444444444443E-3</v>
      </c>
      <c r="P3687">
        <v>2</v>
      </c>
    </row>
    <row r="3688" spans="1:16" x14ac:dyDescent="0.3">
      <c r="A3688">
        <v>3687</v>
      </c>
      <c r="B3688" s="1" t="s">
        <v>27</v>
      </c>
      <c r="C3688" s="2">
        <v>44260</v>
      </c>
      <c r="D3688">
        <v>3</v>
      </c>
      <c r="E3688" s="1" t="s">
        <v>39</v>
      </c>
      <c r="F3688">
        <v>1</v>
      </c>
      <c r="G3688">
        <v>5</v>
      </c>
      <c r="H3688" s="1" t="s">
        <v>17</v>
      </c>
      <c r="I3688" s="3">
        <v>0.73200231481481481</v>
      </c>
      <c r="J3688">
        <v>17</v>
      </c>
      <c r="K3688" s="1" t="s">
        <v>28</v>
      </c>
      <c r="L3688" s="1" t="s">
        <v>22</v>
      </c>
      <c r="M3688" s="1" t="s">
        <v>22</v>
      </c>
      <c r="N3688"/>
      <c r="O3688" s="4"/>
    </row>
    <row r="3689" spans="1:16" x14ac:dyDescent="0.3">
      <c r="A3689">
        <v>3688</v>
      </c>
      <c r="B3689" s="1" t="s">
        <v>27</v>
      </c>
      <c r="C3689" s="2">
        <v>44260</v>
      </c>
      <c r="D3689">
        <v>3</v>
      </c>
      <c r="E3689" s="1" t="s">
        <v>39</v>
      </c>
      <c r="F3689">
        <v>1</v>
      </c>
      <c r="G3689">
        <v>5</v>
      </c>
      <c r="H3689" s="1" t="s">
        <v>17</v>
      </c>
      <c r="I3689" s="3">
        <v>0.73200231481481481</v>
      </c>
      <c r="J3689">
        <v>17</v>
      </c>
      <c r="K3689" s="1" t="s">
        <v>18</v>
      </c>
      <c r="L3689" s="1" t="s">
        <v>19</v>
      </c>
      <c r="M3689" s="1" t="s">
        <v>22</v>
      </c>
      <c r="N3689">
        <v>116</v>
      </c>
      <c r="O3689" s="4">
        <v>2.3148148148148147E-3</v>
      </c>
      <c r="P3689">
        <v>5</v>
      </c>
    </row>
    <row r="3690" spans="1:16" x14ac:dyDescent="0.3">
      <c r="A3690">
        <v>3689</v>
      </c>
      <c r="B3690" s="1" t="s">
        <v>20</v>
      </c>
      <c r="C3690" s="2">
        <v>44260</v>
      </c>
      <c r="D3690">
        <v>3</v>
      </c>
      <c r="E3690" s="1" t="s">
        <v>39</v>
      </c>
      <c r="F3690">
        <v>1</v>
      </c>
      <c r="G3690">
        <v>5</v>
      </c>
      <c r="H3690" s="1" t="s">
        <v>17</v>
      </c>
      <c r="I3690" s="3">
        <v>0.745</v>
      </c>
      <c r="J3690">
        <v>17</v>
      </c>
      <c r="K3690" s="1" t="s">
        <v>26</v>
      </c>
      <c r="L3690" s="1" t="s">
        <v>19</v>
      </c>
      <c r="M3690" s="1" t="s">
        <v>19</v>
      </c>
      <c r="N3690">
        <v>29</v>
      </c>
      <c r="O3690" s="4">
        <v>2.2800925925925927E-3</v>
      </c>
      <c r="P3690">
        <v>2</v>
      </c>
    </row>
    <row r="3691" spans="1:16" x14ac:dyDescent="0.3">
      <c r="A3691">
        <v>3690</v>
      </c>
      <c r="B3691" s="1" t="s">
        <v>23</v>
      </c>
      <c r="C3691" s="2">
        <v>44260</v>
      </c>
      <c r="D3691">
        <v>3</v>
      </c>
      <c r="E3691" s="1" t="s">
        <v>39</v>
      </c>
      <c r="F3691">
        <v>1</v>
      </c>
      <c r="G3691">
        <v>5</v>
      </c>
      <c r="H3691" s="1" t="s">
        <v>17</v>
      </c>
      <c r="I3691" s="3">
        <v>0.745</v>
      </c>
      <c r="J3691">
        <v>17</v>
      </c>
      <c r="K3691" s="1" t="s">
        <v>28</v>
      </c>
      <c r="L3691" s="1" t="s">
        <v>22</v>
      </c>
      <c r="M3691" s="1" t="s">
        <v>22</v>
      </c>
      <c r="N3691"/>
      <c r="O3691" s="4"/>
    </row>
    <row r="3692" spans="1:16" x14ac:dyDescent="0.3">
      <c r="A3692">
        <v>3691</v>
      </c>
      <c r="B3692" s="1" t="s">
        <v>30</v>
      </c>
      <c r="C3692" s="2">
        <v>44261</v>
      </c>
      <c r="D3692">
        <v>3</v>
      </c>
      <c r="E3692" s="1" t="s">
        <v>39</v>
      </c>
      <c r="F3692">
        <v>1</v>
      </c>
      <c r="G3692">
        <v>6</v>
      </c>
      <c r="H3692" s="1" t="s">
        <v>32</v>
      </c>
      <c r="I3692" s="3">
        <v>0.375</v>
      </c>
      <c r="J3692">
        <v>9</v>
      </c>
      <c r="K3692" s="1" t="s">
        <v>21</v>
      </c>
      <c r="L3692" s="1" t="s">
        <v>19</v>
      </c>
      <c r="M3692" s="1" t="s">
        <v>19</v>
      </c>
      <c r="N3692">
        <v>73</v>
      </c>
      <c r="O3692" s="4">
        <v>9.2592592592592596E-4</v>
      </c>
      <c r="P3692">
        <v>4</v>
      </c>
    </row>
    <row r="3693" spans="1:16" x14ac:dyDescent="0.3">
      <c r="A3693">
        <v>3692</v>
      </c>
      <c r="B3693" s="1" t="s">
        <v>23</v>
      </c>
      <c r="C3693" s="2">
        <v>44261</v>
      </c>
      <c r="D3693">
        <v>3</v>
      </c>
      <c r="E3693" s="1" t="s">
        <v>39</v>
      </c>
      <c r="F3693">
        <v>1</v>
      </c>
      <c r="G3693">
        <v>6</v>
      </c>
      <c r="H3693" s="1" t="s">
        <v>32</v>
      </c>
      <c r="I3693" s="3">
        <v>0.375</v>
      </c>
      <c r="J3693">
        <v>9</v>
      </c>
      <c r="K3693" s="1" t="s">
        <v>25</v>
      </c>
      <c r="L3693" s="1" t="s">
        <v>19</v>
      </c>
      <c r="M3693" s="1" t="s">
        <v>19</v>
      </c>
      <c r="N3693">
        <v>85</v>
      </c>
      <c r="O3693" s="4">
        <v>1.5625000000000001E-3</v>
      </c>
      <c r="P3693">
        <v>5</v>
      </c>
    </row>
    <row r="3694" spans="1:16" x14ac:dyDescent="0.3">
      <c r="A3694">
        <v>3693</v>
      </c>
      <c r="B3694" s="1" t="s">
        <v>15</v>
      </c>
      <c r="C3694" s="2">
        <v>44261</v>
      </c>
      <c r="D3694">
        <v>3</v>
      </c>
      <c r="E3694" s="1" t="s">
        <v>39</v>
      </c>
      <c r="F3694">
        <v>1</v>
      </c>
      <c r="G3694">
        <v>6</v>
      </c>
      <c r="H3694" s="1" t="s">
        <v>32</v>
      </c>
      <c r="I3694" s="3">
        <v>0.41099537037037037</v>
      </c>
      <c r="J3694">
        <v>9</v>
      </c>
      <c r="K3694" s="1" t="s">
        <v>26</v>
      </c>
      <c r="L3694" s="1" t="s">
        <v>19</v>
      </c>
      <c r="M3694" s="1" t="s">
        <v>19</v>
      </c>
      <c r="N3694">
        <v>22</v>
      </c>
      <c r="O3694" s="4">
        <v>3.4837962962962965E-3</v>
      </c>
      <c r="P3694">
        <v>3</v>
      </c>
    </row>
    <row r="3695" spans="1:16" x14ac:dyDescent="0.3">
      <c r="A3695">
        <v>3694</v>
      </c>
      <c r="B3695" s="1" t="s">
        <v>27</v>
      </c>
      <c r="C3695" s="2">
        <v>44261</v>
      </c>
      <c r="D3695">
        <v>3</v>
      </c>
      <c r="E3695" s="1" t="s">
        <v>39</v>
      </c>
      <c r="F3695">
        <v>1</v>
      </c>
      <c r="G3695">
        <v>6</v>
      </c>
      <c r="H3695" s="1" t="s">
        <v>32</v>
      </c>
      <c r="I3695" s="3">
        <v>0.41099537037037037</v>
      </c>
      <c r="J3695">
        <v>9</v>
      </c>
      <c r="K3695" s="1" t="s">
        <v>18</v>
      </c>
      <c r="L3695" s="1" t="s">
        <v>19</v>
      </c>
      <c r="M3695" s="1" t="s">
        <v>19</v>
      </c>
      <c r="N3695">
        <v>29</v>
      </c>
      <c r="O3695" s="4">
        <v>9.3749999999999997E-4</v>
      </c>
      <c r="P3695">
        <v>3</v>
      </c>
    </row>
    <row r="3696" spans="1:16" x14ac:dyDescent="0.3">
      <c r="A3696">
        <v>3695</v>
      </c>
      <c r="B3696" s="1" t="s">
        <v>20</v>
      </c>
      <c r="C3696" s="2">
        <v>44261</v>
      </c>
      <c r="D3696">
        <v>3</v>
      </c>
      <c r="E3696" s="1" t="s">
        <v>39</v>
      </c>
      <c r="F3696">
        <v>1</v>
      </c>
      <c r="G3696">
        <v>6</v>
      </c>
      <c r="H3696" s="1" t="s">
        <v>32</v>
      </c>
      <c r="I3696" s="3">
        <v>0.41700231481481481</v>
      </c>
      <c r="J3696">
        <v>10</v>
      </c>
      <c r="K3696" s="1" t="s">
        <v>18</v>
      </c>
      <c r="L3696" s="1" t="s">
        <v>19</v>
      </c>
      <c r="M3696" s="1" t="s">
        <v>19</v>
      </c>
      <c r="N3696">
        <v>56</v>
      </c>
      <c r="O3696" s="4">
        <v>1.7013888888888888E-3</v>
      </c>
      <c r="P3696">
        <v>5</v>
      </c>
    </row>
    <row r="3697" spans="1:16" x14ac:dyDescent="0.3">
      <c r="A3697">
        <v>3696</v>
      </c>
      <c r="B3697" s="1" t="s">
        <v>30</v>
      </c>
      <c r="C3697" s="2">
        <v>44261</v>
      </c>
      <c r="D3697">
        <v>3</v>
      </c>
      <c r="E3697" s="1" t="s">
        <v>39</v>
      </c>
      <c r="F3697">
        <v>1</v>
      </c>
      <c r="G3697">
        <v>6</v>
      </c>
      <c r="H3697" s="1" t="s">
        <v>32</v>
      </c>
      <c r="I3697" s="3">
        <v>0.41700231481481481</v>
      </c>
      <c r="J3697">
        <v>10</v>
      </c>
      <c r="K3697" s="1" t="s">
        <v>26</v>
      </c>
      <c r="L3697" s="1" t="s">
        <v>19</v>
      </c>
      <c r="M3697" s="1" t="s">
        <v>19</v>
      </c>
      <c r="N3697">
        <v>93</v>
      </c>
      <c r="O3697" s="4">
        <v>4.0277777777777777E-3</v>
      </c>
      <c r="P3697">
        <v>3</v>
      </c>
    </row>
    <row r="3698" spans="1:16" x14ac:dyDescent="0.3">
      <c r="A3698">
        <v>3697</v>
      </c>
      <c r="B3698" s="1" t="s">
        <v>24</v>
      </c>
      <c r="C3698" s="2">
        <v>44261</v>
      </c>
      <c r="D3698">
        <v>3</v>
      </c>
      <c r="E3698" s="1" t="s">
        <v>39</v>
      </c>
      <c r="F3698">
        <v>1</v>
      </c>
      <c r="G3698">
        <v>6</v>
      </c>
      <c r="H3698" s="1" t="s">
        <v>32</v>
      </c>
      <c r="I3698" s="3">
        <v>0.42900462962962965</v>
      </c>
      <c r="J3698">
        <v>10</v>
      </c>
      <c r="K3698" s="1" t="s">
        <v>28</v>
      </c>
      <c r="L3698" s="1" t="s">
        <v>19</v>
      </c>
      <c r="M3698" s="1" t="s">
        <v>19</v>
      </c>
      <c r="N3698">
        <v>85</v>
      </c>
      <c r="O3698" s="4">
        <v>4.2129629629629626E-3</v>
      </c>
      <c r="P3698">
        <v>5</v>
      </c>
    </row>
    <row r="3699" spans="1:16" x14ac:dyDescent="0.3">
      <c r="A3699">
        <v>3698</v>
      </c>
      <c r="B3699" s="1" t="s">
        <v>30</v>
      </c>
      <c r="C3699" s="2">
        <v>44261</v>
      </c>
      <c r="D3699">
        <v>3</v>
      </c>
      <c r="E3699" s="1" t="s">
        <v>39</v>
      </c>
      <c r="F3699">
        <v>1</v>
      </c>
      <c r="G3699">
        <v>6</v>
      </c>
      <c r="H3699" s="1" t="s">
        <v>32</v>
      </c>
      <c r="I3699" s="3">
        <v>0.42900462962962965</v>
      </c>
      <c r="J3699">
        <v>10</v>
      </c>
      <c r="K3699" s="1" t="s">
        <v>25</v>
      </c>
      <c r="L3699" s="1" t="s">
        <v>22</v>
      </c>
      <c r="M3699" s="1" t="s">
        <v>22</v>
      </c>
      <c r="N3699"/>
      <c r="O3699" s="4"/>
    </row>
    <row r="3700" spans="1:16" x14ac:dyDescent="0.3">
      <c r="A3700">
        <v>3699</v>
      </c>
      <c r="B3700" s="1" t="s">
        <v>24</v>
      </c>
      <c r="C3700" s="2">
        <v>44261</v>
      </c>
      <c r="D3700">
        <v>3</v>
      </c>
      <c r="E3700" s="1" t="s">
        <v>39</v>
      </c>
      <c r="F3700">
        <v>1</v>
      </c>
      <c r="G3700">
        <v>6</v>
      </c>
      <c r="H3700" s="1" t="s">
        <v>32</v>
      </c>
      <c r="I3700" s="3">
        <v>0.42900462962962965</v>
      </c>
      <c r="J3700">
        <v>10</v>
      </c>
      <c r="K3700" s="1" t="s">
        <v>28</v>
      </c>
      <c r="L3700" s="1" t="s">
        <v>19</v>
      </c>
      <c r="M3700" s="1" t="s">
        <v>19</v>
      </c>
      <c r="N3700">
        <v>69</v>
      </c>
      <c r="O3700" s="4">
        <v>1.8865740740740742E-3</v>
      </c>
      <c r="P3700">
        <v>5</v>
      </c>
    </row>
    <row r="3701" spans="1:16" x14ac:dyDescent="0.3">
      <c r="A3701">
        <v>3700</v>
      </c>
      <c r="B3701" s="1" t="s">
        <v>20</v>
      </c>
      <c r="C3701" s="2">
        <v>44261</v>
      </c>
      <c r="D3701">
        <v>3</v>
      </c>
      <c r="E3701" s="1" t="s">
        <v>39</v>
      </c>
      <c r="F3701">
        <v>1</v>
      </c>
      <c r="G3701">
        <v>6</v>
      </c>
      <c r="H3701" s="1" t="s">
        <v>32</v>
      </c>
      <c r="I3701" s="3">
        <v>0.42900462962962965</v>
      </c>
      <c r="J3701">
        <v>10</v>
      </c>
      <c r="K3701" s="1" t="s">
        <v>18</v>
      </c>
      <c r="L3701" s="1" t="s">
        <v>19</v>
      </c>
      <c r="M3701" s="1" t="s">
        <v>19</v>
      </c>
      <c r="N3701">
        <v>66</v>
      </c>
      <c r="O3701" s="4">
        <v>2.3958333333333331E-3</v>
      </c>
      <c r="P3701">
        <v>2</v>
      </c>
    </row>
    <row r="3702" spans="1:16" x14ac:dyDescent="0.3">
      <c r="A3702">
        <v>3701</v>
      </c>
      <c r="B3702" s="1" t="s">
        <v>29</v>
      </c>
      <c r="C3702" s="2">
        <v>44261</v>
      </c>
      <c r="D3702">
        <v>3</v>
      </c>
      <c r="E3702" s="1" t="s">
        <v>39</v>
      </c>
      <c r="F3702">
        <v>1</v>
      </c>
      <c r="G3702">
        <v>6</v>
      </c>
      <c r="H3702" s="1" t="s">
        <v>32</v>
      </c>
      <c r="I3702" s="3">
        <v>0.44500000000000001</v>
      </c>
      <c r="J3702">
        <v>10</v>
      </c>
      <c r="K3702" s="1" t="s">
        <v>25</v>
      </c>
      <c r="L3702" s="1" t="s">
        <v>19</v>
      </c>
      <c r="M3702" s="1" t="s">
        <v>19</v>
      </c>
      <c r="N3702">
        <v>117</v>
      </c>
      <c r="O3702" s="4">
        <v>4.5833333333333334E-3</v>
      </c>
      <c r="P3702">
        <v>3</v>
      </c>
    </row>
    <row r="3703" spans="1:16" x14ac:dyDescent="0.3">
      <c r="A3703">
        <v>3702</v>
      </c>
      <c r="B3703" s="1" t="s">
        <v>31</v>
      </c>
      <c r="C3703" s="2">
        <v>44261</v>
      </c>
      <c r="D3703">
        <v>3</v>
      </c>
      <c r="E3703" s="1" t="s">
        <v>39</v>
      </c>
      <c r="F3703">
        <v>1</v>
      </c>
      <c r="G3703">
        <v>6</v>
      </c>
      <c r="H3703" s="1" t="s">
        <v>32</v>
      </c>
      <c r="I3703" s="3">
        <v>0.44500000000000001</v>
      </c>
      <c r="J3703">
        <v>10</v>
      </c>
      <c r="K3703" s="1" t="s">
        <v>25</v>
      </c>
      <c r="L3703" s="1" t="s">
        <v>19</v>
      </c>
      <c r="M3703" s="1" t="s">
        <v>19</v>
      </c>
      <c r="N3703">
        <v>71</v>
      </c>
      <c r="O3703" s="4">
        <v>2.2222222222222222E-3</v>
      </c>
      <c r="P3703">
        <v>1</v>
      </c>
    </row>
    <row r="3704" spans="1:16" x14ac:dyDescent="0.3">
      <c r="A3704">
        <v>3703</v>
      </c>
      <c r="B3704" s="1" t="s">
        <v>30</v>
      </c>
      <c r="C3704" s="2">
        <v>44261</v>
      </c>
      <c r="D3704">
        <v>3</v>
      </c>
      <c r="E3704" s="1" t="s">
        <v>39</v>
      </c>
      <c r="F3704">
        <v>1</v>
      </c>
      <c r="G3704">
        <v>6</v>
      </c>
      <c r="H3704" s="1" t="s">
        <v>32</v>
      </c>
      <c r="I3704" s="3">
        <v>0.44799768518518518</v>
      </c>
      <c r="J3704">
        <v>10</v>
      </c>
      <c r="K3704" s="1" t="s">
        <v>26</v>
      </c>
      <c r="L3704" s="1" t="s">
        <v>19</v>
      </c>
      <c r="M3704" s="1" t="s">
        <v>19</v>
      </c>
      <c r="N3704">
        <v>23</v>
      </c>
      <c r="O3704" s="4">
        <v>3.5300925925925925E-3</v>
      </c>
      <c r="P3704">
        <v>4</v>
      </c>
    </row>
    <row r="3705" spans="1:16" x14ac:dyDescent="0.3">
      <c r="A3705">
        <v>3704</v>
      </c>
      <c r="B3705" s="1" t="s">
        <v>29</v>
      </c>
      <c r="C3705" s="2">
        <v>44261</v>
      </c>
      <c r="D3705">
        <v>3</v>
      </c>
      <c r="E3705" s="1" t="s">
        <v>39</v>
      </c>
      <c r="F3705">
        <v>1</v>
      </c>
      <c r="G3705">
        <v>6</v>
      </c>
      <c r="H3705" s="1" t="s">
        <v>32</v>
      </c>
      <c r="I3705" s="3">
        <v>0.44799768518518518</v>
      </c>
      <c r="J3705">
        <v>10</v>
      </c>
      <c r="K3705" s="1" t="s">
        <v>26</v>
      </c>
      <c r="L3705" s="1" t="s">
        <v>22</v>
      </c>
      <c r="M3705" s="1" t="s">
        <v>22</v>
      </c>
      <c r="N3705"/>
      <c r="O3705" s="4"/>
    </row>
    <row r="3706" spans="1:16" x14ac:dyDescent="0.3">
      <c r="A3706">
        <v>3705</v>
      </c>
      <c r="B3706" s="1" t="s">
        <v>31</v>
      </c>
      <c r="C3706" s="2">
        <v>44261</v>
      </c>
      <c r="D3706">
        <v>3</v>
      </c>
      <c r="E3706" s="1" t="s">
        <v>39</v>
      </c>
      <c r="F3706">
        <v>1</v>
      </c>
      <c r="G3706">
        <v>6</v>
      </c>
      <c r="H3706" s="1" t="s">
        <v>32</v>
      </c>
      <c r="I3706" s="3">
        <v>0.46</v>
      </c>
      <c r="J3706">
        <v>11</v>
      </c>
      <c r="K3706" s="1" t="s">
        <v>21</v>
      </c>
      <c r="L3706" s="1" t="s">
        <v>19</v>
      </c>
      <c r="M3706" s="1" t="s">
        <v>19</v>
      </c>
      <c r="N3706">
        <v>116</v>
      </c>
      <c r="O3706" s="4">
        <v>6.018518518518519E-4</v>
      </c>
      <c r="P3706">
        <v>4</v>
      </c>
    </row>
    <row r="3707" spans="1:16" x14ac:dyDescent="0.3">
      <c r="A3707">
        <v>3706</v>
      </c>
      <c r="B3707" s="1" t="s">
        <v>27</v>
      </c>
      <c r="C3707" s="2">
        <v>44261</v>
      </c>
      <c r="D3707">
        <v>3</v>
      </c>
      <c r="E3707" s="1" t="s">
        <v>39</v>
      </c>
      <c r="F3707">
        <v>1</v>
      </c>
      <c r="G3707">
        <v>6</v>
      </c>
      <c r="H3707" s="1" t="s">
        <v>32</v>
      </c>
      <c r="I3707" s="3">
        <v>0.46</v>
      </c>
      <c r="J3707">
        <v>11</v>
      </c>
      <c r="K3707" s="1" t="s">
        <v>18</v>
      </c>
      <c r="L3707" s="1" t="s">
        <v>19</v>
      </c>
      <c r="M3707" s="1" t="s">
        <v>19</v>
      </c>
      <c r="N3707">
        <v>52</v>
      </c>
      <c r="O3707" s="4">
        <v>4.6990740740740743E-3</v>
      </c>
      <c r="P3707">
        <v>4</v>
      </c>
    </row>
    <row r="3708" spans="1:16" x14ac:dyDescent="0.3">
      <c r="A3708">
        <v>3707</v>
      </c>
      <c r="B3708" s="1" t="s">
        <v>30</v>
      </c>
      <c r="C3708" s="2">
        <v>44261</v>
      </c>
      <c r="D3708">
        <v>3</v>
      </c>
      <c r="E3708" s="1" t="s">
        <v>39</v>
      </c>
      <c r="F3708">
        <v>1</v>
      </c>
      <c r="G3708">
        <v>6</v>
      </c>
      <c r="H3708" s="1" t="s">
        <v>32</v>
      </c>
      <c r="I3708" s="3">
        <v>0.4729976851851852</v>
      </c>
      <c r="J3708">
        <v>11</v>
      </c>
      <c r="K3708" s="1" t="s">
        <v>26</v>
      </c>
      <c r="L3708" s="1" t="s">
        <v>19</v>
      </c>
      <c r="M3708" s="1" t="s">
        <v>19</v>
      </c>
      <c r="N3708">
        <v>106</v>
      </c>
      <c r="O3708" s="4">
        <v>1.2962962962962963E-3</v>
      </c>
      <c r="P3708">
        <v>5</v>
      </c>
    </row>
    <row r="3709" spans="1:16" x14ac:dyDescent="0.3">
      <c r="A3709">
        <v>3708</v>
      </c>
      <c r="B3709" s="1" t="s">
        <v>29</v>
      </c>
      <c r="C3709" s="2">
        <v>44261</v>
      </c>
      <c r="D3709">
        <v>3</v>
      </c>
      <c r="E3709" s="1" t="s">
        <v>39</v>
      </c>
      <c r="F3709">
        <v>1</v>
      </c>
      <c r="G3709">
        <v>6</v>
      </c>
      <c r="H3709" s="1" t="s">
        <v>32</v>
      </c>
      <c r="I3709" s="3">
        <v>0.4729976851851852</v>
      </c>
      <c r="J3709">
        <v>11</v>
      </c>
      <c r="K3709" s="1" t="s">
        <v>18</v>
      </c>
      <c r="L3709" s="1" t="s">
        <v>22</v>
      </c>
      <c r="M3709" s="1" t="s">
        <v>22</v>
      </c>
      <c r="N3709"/>
      <c r="O3709" s="4"/>
    </row>
    <row r="3710" spans="1:16" x14ac:dyDescent="0.3">
      <c r="A3710">
        <v>3709</v>
      </c>
      <c r="B3710" s="1" t="s">
        <v>30</v>
      </c>
      <c r="C3710" s="2">
        <v>44261</v>
      </c>
      <c r="D3710">
        <v>3</v>
      </c>
      <c r="E3710" s="1" t="s">
        <v>39</v>
      </c>
      <c r="F3710">
        <v>1</v>
      </c>
      <c r="G3710">
        <v>6</v>
      </c>
      <c r="H3710" s="1" t="s">
        <v>32</v>
      </c>
      <c r="I3710" s="3">
        <v>0.47599537037037037</v>
      </c>
      <c r="J3710">
        <v>11</v>
      </c>
      <c r="K3710" s="1" t="s">
        <v>26</v>
      </c>
      <c r="L3710" s="1" t="s">
        <v>19</v>
      </c>
      <c r="M3710" s="1" t="s">
        <v>19</v>
      </c>
      <c r="N3710">
        <v>48</v>
      </c>
      <c r="O3710" s="4">
        <v>2.3263888888888887E-3</v>
      </c>
      <c r="P3710">
        <v>1</v>
      </c>
    </row>
    <row r="3711" spans="1:16" x14ac:dyDescent="0.3">
      <c r="A3711">
        <v>3710</v>
      </c>
      <c r="B3711" s="1" t="s">
        <v>31</v>
      </c>
      <c r="C3711" s="2">
        <v>44261</v>
      </c>
      <c r="D3711">
        <v>3</v>
      </c>
      <c r="E3711" s="1" t="s">
        <v>39</v>
      </c>
      <c r="F3711">
        <v>1</v>
      </c>
      <c r="G3711">
        <v>6</v>
      </c>
      <c r="H3711" s="1" t="s">
        <v>32</v>
      </c>
      <c r="I3711" s="3">
        <v>0.47599537037037037</v>
      </c>
      <c r="J3711">
        <v>11</v>
      </c>
      <c r="K3711" s="1" t="s">
        <v>25</v>
      </c>
      <c r="L3711" s="1" t="s">
        <v>19</v>
      </c>
      <c r="M3711" s="1" t="s">
        <v>19</v>
      </c>
      <c r="N3711">
        <v>93</v>
      </c>
      <c r="O3711" s="4">
        <v>4.6064814814814814E-3</v>
      </c>
      <c r="P3711">
        <v>2</v>
      </c>
    </row>
    <row r="3712" spans="1:16" x14ac:dyDescent="0.3">
      <c r="A3712">
        <v>3711</v>
      </c>
      <c r="B3712" s="1" t="s">
        <v>30</v>
      </c>
      <c r="C3712" s="2">
        <v>44261</v>
      </c>
      <c r="D3712">
        <v>3</v>
      </c>
      <c r="E3712" s="1" t="s">
        <v>39</v>
      </c>
      <c r="F3712">
        <v>1</v>
      </c>
      <c r="G3712">
        <v>6</v>
      </c>
      <c r="H3712" s="1" t="s">
        <v>32</v>
      </c>
      <c r="I3712" s="3">
        <v>0.47799768518518521</v>
      </c>
      <c r="J3712">
        <v>11</v>
      </c>
      <c r="K3712" s="1" t="s">
        <v>25</v>
      </c>
      <c r="L3712" s="1" t="s">
        <v>19</v>
      </c>
      <c r="M3712" s="1" t="s">
        <v>19</v>
      </c>
      <c r="N3712">
        <v>106</v>
      </c>
      <c r="O3712" s="4">
        <v>6.2500000000000001E-4</v>
      </c>
      <c r="P3712">
        <v>5</v>
      </c>
    </row>
    <row r="3713" spans="1:16" x14ac:dyDescent="0.3">
      <c r="A3713">
        <v>3712</v>
      </c>
      <c r="B3713" s="1" t="s">
        <v>29</v>
      </c>
      <c r="C3713" s="2">
        <v>44261</v>
      </c>
      <c r="D3713">
        <v>3</v>
      </c>
      <c r="E3713" s="1" t="s">
        <v>39</v>
      </c>
      <c r="F3713">
        <v>1</v>
      </c>
      <c r="G3713">
        <v>6</v>
      </c>
      <c r="H3713" s="1" t="s">
        <v>32</v>
      </c>
      <c r="I3713" s="3">
        <v>0.47799768518518521</v>
      </c>
      <c r="J3713">
        <v>11</v>
      </c>
      <c r="K3713" s="1" t="s">
        <v>28</v>
      </c>
      <c r="L3713" s="1" t="s">
        <v>22</v>
      </c>
      <c r="M3713" s="1" t="s">
        <v>22</v>
      </c>
      <c r="N3713"/>
      <c r="O3713" s="4"/>
    </row>
    <row r="3714" spans="1:16" x14ac:dyDescent="0.3">
      <c r="A3714">
        <v>3713</v>
      </c>
      <c r="B3714" s="1" t="s">
        <v>20</v>
      </c>
      <c r="C3714" s="2">
        <v>44261</v>
      </c>
      <c r="D3714">
        <v>3</v>
      </c>
      <c r="E3714" s="1" t="s">
        <v>39</v>
      </c>
      <c r="F3714">
        <v>1</v>
      </c>
      <c r="G3714">
        <v>6</v>
      </c>
      <c r="H3714" s="1" t="s">
        <v>32</v>
      </c>
      <c r="I3714" s="3">
        <v>0.505</v>
      </c>
      <c r="J3714">
        <v>12</v>
      </c>
      <c r="K3714" s="1" t="s">
        <v>26</v>
      </c>
      <c r="L3714" s="1" t="s">
        <v>19</v>
      </c>
      <c r="M3714" s="1" t="s">
        <v>19</v>
      </c>
      <c r="N3714">
        <v>33</v>
      </c>
      <c r="O3714" s="4">
        <v>3.3796296296296296E-3</v>
      </c>
      <c r="P3714">
        <v>4</v>
      </c>
    </row>
    <row r="3715" spans="1:16" x14ac:dyDescent="0.3">
      <c r="A3715">
        <v>3714</v>
      </c>
      <c r="B3715" s="1" t="s">
        <v>29</v>
      </c>
      <c r="C3715" s="2">
        <v>44261</v>
      </c>
      <c r="D3715">
        <v>3</v>
      </c>
      <c r="E3715" s="1" t="s">
        <v>39</v>
      </c>
      <c r="F3715">
        <v>1</v>
      </c>
      <c r="G3715">
        <v>6</v>
      </c>
      <c r="H3715" s="1" t="s">
        <v>32</v>
      </c>
      <c r="I3715" s="3">
        <v>0.505</v>
      </c>
      <c r="J3715">
        <v>12</v>
      </c>
      <c r="K3715" s="1" t="s">
        <v>26</v>
      </c>
      <c r="L3715" s="1" t="s">
        <v>19</v>
      </c>
      <c r="M3715" s="1" t="s">
        <v>19</v>
      </c>
      <c r="N3715">
        <v>18</v>
      </c>
      <c r="O3715" s="4">
        <v>1.736111111111111E-3</v>
      </c>
      <c r="P3715">
        <v>5</v>
      </c>
    </row>
    <row r="3716" spans="1:16" x14ac:dyDescent="0.3">
      <c r="A3716">
        <v>3715</v>
      </c>
      <c r="B3716" s="1" t="s">
        <v>29</v>
      </c>
      <c r="C3716" s="2">
        <v>44261</v>
      </c>
      <c r="D3716">
        <v>3</v>
      </c>
      <c r="E3716" s="1" t="s">
        <v>39</v>
      </c>
      <c r="F3716">
        <v>1</v>
      </c>
      <c r="G3716">
        <v>6</v>
      </c>
      <c r="H3716" s="1" t="s">
        <v>32</v>
      </c>
      <c r="I3716" s="3">
        <v>0.51299768518518518</v>
      </c>
      <c r="J3716">
        <v>12</v>
      </c>
      <c r="K3716" s="1" t="s">
        <v>21</v>
      </c>
      <c r="L3716" s="1" t="s">
        <v>19</v>
      </c>
      <c r="M3716" s="1" t="s">
        <v>19</v>
      </c>
      <c r="N3716">
        <v>118</v>
      </c>
      <c r="O3716" s="4">
        <v>3.8888888888888888E-3</v>
      </c>
      <c r="P3716">
        <v>4</v>
      </c>
    </row>
    <row r="3717" spans="1:16" x14ac:dyDescent="0.3">
      <c r="A3717">
        <v>3716</v>
      </c>
      <c r="B3717" s="1" t="s">
        <v>30</v>
      </c>
      <c r="C3717" s="2">
        <v>44261</v>
      </c>
      <c r="D3717">
        <v>3</v>
      </c>
      <c r="E3717" s="1" t="s">
        <v>39</v>
      </c>
      <c r="F3717">
        <v>1</v>
      </c>
      <c r="G3717">
        <v>6</v>
      </c>
      <c r="H3717" s="1" t="s">
        <v>32</v>
      </c>
      <c r="I3717" s="3">
        <v>0.51299768518518518</v>
      </c>
      <c r="J3717">
        <v>12</v>
      </c>
      <c r="K3717" s="1" t="s">
        <v>25</v>
      </c>
      <c r="L3717" s="1" t="s">
        <v>22</v>
      </c>
      <c r="M3717" s="1" t="s">
        <v>22</v>
      </c>
      <c r="N3717"/>
      <c r="O3717" s="4"/>
    </row>
    <row r="3718" spans="1:16" x14ac:dyDescent="0.3">
      <c r="A3718">
        <v>3717</v>
      </c>
      <c r="B3718" s="1" t="s">
        <v>23</v>
      </c>
      <c r="C3718" s="2">
        <v>44261</v>
      </c>
      <c r="D3718">
        <v>3</v>
      </c>
      <c r="E3718" s="1" t="s">
        <v>39</v>
      </c>
      <c r="F3718">
        <v>1</v>
      </c>
      <c r="G3718">
        <v>6</v>
      </c>
      <c r="H3718" s="1" t="s">
        <v>32</v>
      </c>
      <c r="I3718" s="3">
        <v>0.53200231481481486</v>
      </c>
      <c r="J3718">
        <v>12</v>
      </c>
      <c r="K3718" s="1" t="s">
        <v>26</v>
      </c>
      <c r="L3718" s="1" t="s">
        <v>19</v>
      </c>
      <c r="M3718" s="1" t="s">
        <v>19</v>
      </c>
      <c r="N3718">
        <v>55</v>
      </c>
      <c r="O3718" s="4">
        <v>2.4421296296296296E-3</v>
      </c>
      <c r="P3718">
        <v>3</v>
      </c>
    </row>
    <row r="3719" spans="1:16" x14ac:dyDescent="0.3">
      <c r="A3719">
        <v>3718</v>
      </c>
      <c r="B3719" s="1" t="s">
        <v>24</v>
      </c>
      <c r="C3719" s="2">
        <v>44261</v>
      </c>
      <c r="D3719">
        <v>3</v>
      </c>
      <c r="E3719" s="1" t="s">
        <v>39</v>
      </c>
      <c r="F3719">
        <v>1</v>
      </c>
      <c r="G3719">
        <v>6</v>
      </c>
      <c r="H3719" s="1" t="s">
        <v>32</v>
      </c>
      <c r="I3719" s="3">
        <v>0.53200231481481486</v>
      </c>
      <c r="J3719">
        <v>12</v>
      </c>
      <c r="K3719" s="1" t="s">
        <v>18</v>
      </c>
      <c r="L3719" s="1" t="s">
        <v>22</v>
      </c>
      <c r="M3719" s="1" t="s">
        <v>22</v>
      </c>
      <c r="N3719"/>
      <c r="O3719" s="4"/>
    </row>
    <row r="3720" spans="1:16" x14ac:dyDescent="0.3">
      <c r="A3720">
        <v>3719</v>
      </c>
      <c r="B3720" s="1" t="s">
        <v>27</v>
      </c>
      <c r="C3720" s="2">
        <v>44261</v>
      </c>
      <c r="D3720">
        <v>3</v>
      </c>
      <c r="E3720" s="1" t="s">
        <v>39</v>
      </c>
      <c r="F3720">
        <v>1</v>
      </c>
      <c r="G3720">
        <v>6</v>
      </c>
      <c r="H3720" s="1" t="s">
        <v>32</v>
      </c>
      <c r="I3720" s="3">
        <v>0.55700231481481477</v>
      </c>
      <c r="J3720">
        <v>13</v>
      </c>
      <c r="K3720" s="1" t="s">
        <v>26</v>
      </c>
      <c r="L3720" s="1" t="s">
        <v>19</v>
      </c>
      <c r="M3720" s="1" t="s">
        <v>19</v>
      </c>
      <c r="N3720">
        <v>35</v>
      </c>
      <c r="O3720" s="4">
        <v>2.5694444444444445E-3</v>
      </c>
      <c r="P3720">
        <v>3</v>
      </c>
    </row>
    <row r="3721" spans="1:16" x14ac:dyDescent="0.3">
      <c r="A3721">
        <v>3720</v>
      </c>
      <c r="B3721" s="1" t="s">
        <v>29</v>
      </c>
      <c r="C3721" s="2">
        <v>44261</v>
      </c>
      <c r="D3721">
        <v>3</v>
      </c>
      <c r="E3721" s="1" t="s">
        <v>39</v>
      </c>
      <c r="F3721">
        <v>1</v>
      </c>
      <c r="G3721">
        <v>6</v>
      </c>
      <c r="H3721" s="1" t="s">
        <v>32</v>
      </c>
      <c r="I3721" s="3">
        <v>0.55700231481481477</v>
      </c>
      <c r="J3721">
        <v>13</v>
      </c>
      <c r="K3721" s="1" t="s">
        <v>28</v>
      </c>
      <c r="L3721" s="1" t="s">
        <v>19</v>
      </c>
      <c r="M3721" s="1" t="s">
        <v>19</v>
      </c>
      <c r="N3721">
        <v>10</v>
      </c>
      <c r="O3721" s="4">
        <v>3.0324074074074073E-3</v>
      </c>
      <c r="P3721">
        <v>2</v>
      </c>
    </row>
    <row r="3722" spans="1:16" x14ac:dyDescent="0.3">
      <c r="A3722">
        <v>3721</v>
      </c>
      <c r="B3722" s="1" t="s">
        <v>27</v>
      </c>
      <c r="C3722" s="2">
        <v>44261</v>
      </c>
      <c r="D3722">
        <v>3</v>
      </c>
      <c r="E3722" s="1" t="s">
        <v>39</v>
      </c>
      <c r="F3722">
        <v>1</v>
      </c>
      <c r="G3722">
        <v>6</v>
      </c>
      <c r="H3722" s="1" t="s">
        <v>32</v>
      </c>
      <c r="I3722" s="3">
        <v>0.56400462962962961</v>
      </c>
      <c r="J3722">
        <v>13</v>
      </c>
      <c r="K3722" s="1" t="s">
        <v>18</v>
      </c>
      <c r="L3722" s="1" t="s">
        <v>19</v>
      </c>
      <c r="M3722" s="1" t="s">
        <v>19</v>
      </c>
      <c r="N3722">
        <v>114</v>
      </c>
      <c r="O3722" s="4">
        <v>2.2685185185185187E-3</v>
      </c>
      <c r="P3722">
        <v>3</v>
      </c>
    </row>
    <row r="3723" spans="1:16" x14ac:dyDescent="0.3">
      <c r="A3723">
        <v>3722</v>
      </c>
      <c r="B3723" s="1" t="s">
        <v>27</v>
      </c>
      <c r="C3723" s="2">
        <v>44261</v>
      </c>
      <c r="D3723">
        <v>3</v>
      </c>
      <c r="E3723" s="1" t="s">
        <v>39</v>
      </c>
      <c r="F3723">
        <v>1</v>
      </c>
      <c r="G3723">
        <v>6</v>
      </c>
      <c r="H3723" s="1" t="s">
        <v>32</v>
      </c>
      <c r="I3723" s="3">
        <v>0.56400462962962961</v>
      </c>
      <c r="J3723">
        <v>13</v>
      </c>
      <c r="K3723" s="1" t="s">
        <v>28</v>
      </c>
      <c r="L3723" s="1" t="s">
        <v>19</v>
      </c>
      <c r="M3723" s="1" t="s">
        <v>19</v>
      </c>
      <c r="N3723">
        <v>85</v>
      </c>
      <c r="O3723" s="4">
        <v>1.4004629629629629E-3</v>
      </c>
      <c r="P3723">
        <v>4</v>
      </c>
    </row>
    <row r="3724" spans="1:16" x14ac:dyDescent="0.3">
      <c r="A3724">
        <v>3723</v>
      </c>
      <c r="B3724" s="1" t="s">
        <v>24</v>
      </c>
      <c r="C3724" s="2">
        <v>44261</v>
      </c>
      <c r="D3724">
        <v>3</v>
      </c>
      <c r="E3724" s="1" t="s">
        <v>39</v>
      </c>
      <c r="F3724">
        <v>1</v>
      </c>
      <c r="G3724">
        <v>6</v>
      </c>
      <c r="H3724" s="1" t="s">
        <v>32</v>
      </c>
      <c r="I3724" s="3">
        <v>0.5709953703703704</v>
      </c>
      <c r="J3724">
        <v>13</v>
      </c>
      <c r="K3724" s="1" t="s">
        <v>18</v>
      </c>
      <c r="L3724" s="1" t="s">
        <v>22</v>
      </c>
      <c r="M3724" s="1" t="s">
        <v>22</v>
      </c>
      <c r="N3724"/>
      <c r="O3724" s="4"/>
    </row>
    <row r="3725" spans="1:16" x14ac:dyDescent="0.3">
      <c r="A3725">
        <v>3724</v>
      </c>
      <c r="B3725" s="1" t="s">
        <v>20</v>
      </c>
      <c r="C3725" s="2">
        <v>44261</v>
      </c>
      <c r="D3725">
        <v>3</v>
      </c>
      <c r="E3725" s="1" t="s">
        <v>39</v>
      </c>
      <c r="F3725">
        <v>1</v>
      </c>
      <c r="G3725">
        <v>6</v>
      </c>
      <c r="H3725" s="1" t="s">
        <v>32</v>
      </c>
      <c r="I3725" s="3">
        <v>0.5709953703703704</v>
      </c>
      <c r="J3725">
        <v>13</v>
      </c>
      <c r="K3725" s="1" t="s">
        <v>26</v>
      </c>
      <c r="L3725" s="1" t="s">
        <v>19</v>
      </c>
      <c r="M3725" s="1" t="s">
        <v>19</v>
      </c>
      <c r="N3725">
        <v>84</v>
      </c>
      <c r="O3725" s="4">
        <v>4.2361111111111115E-3</v>
      </c>
      <c r="P3725">
        <v>3</v>
      </c>
    </row>
    <row r="3726" spans="1:16" x14ac:dyDescent="0.3">
      <c r="A3726">
        <v>3725</v>
      </c>
      <c r="B3726" s="1" t="s">
        <v>27</v>
      </c>
      <c r="C3726" s="2">
        <v>44261</v>
      </c>
      <c r="D3726">
        <v>3</v>
      </c>
      <c r="E3726" s="1" t="s">
        <v>39</v>
      </c>
      <c r="F3726">
        <v>1</v>
      </c>
      <c r="G3726">
        <v>6</v>
      </c>
      <c r="H3726" s="1" t="s">
        <v>32</v>
      </c>
      <c r="I3726" s="3">
        <v>0.57400462962962961</v>
      </c>
      <c r="J3726">
        <v>13</v>
      </c>
      <c r="K3726" s="1" t="s">
        <v>21</v>
      </c>
      <c r="L3726" s="1" t="s">
        <v>22</v>
      </c>
      <c r="M3726" s="1" t="s">
        <v>22</v>
      </c>
      <c r="N3726"/>
      <c r="O3726" s="4"/>
    </row>
    <row r="3727" spans="1:16" x14ac:dyDescent="0.3">
      <c r="A3727">
        <v>3726</v>
      </c>
      <c r="B3727" s="1" t="s">
        <v>24</v>
      </c>
      <c r="C3727" s="2">
        <v>44261</v>
      </c>
      <c r="D3727">
        <v>3</v>
      </c>
      <c r="E3727" s="1" t="s">
        <v>39</v>
      </c>
      <c r="F3727">
        <v>1</v>
      </c>
      <c r="G3727">
        <v>6</v>
      </c>
      <c r="H3727" s="1" t="s">
        <v>32</v>
      </c>
      <c r="I3727" s="3">
        <v>0.57400462962962961</v>
      </c>
      <c r="J3727">
        <v>13</v>
      </c>
      <c r="K3727" s="1" t="s">
        <v>28</v>
      </c>
      <c r="L3727" s="1" t="s">
        <v>19</v>
      </c>
      <c r="M3727" s="1" t="s">
        <v>19</v>
      </c>
      <c r="N3727">
        <v>73</v>
      </c>
      <c r="O3727" s="4">
        <v>1.5277777777777779E-3</v>
      </c>
      <c r="P3727">
        <v>3</v>
      </c>
    </row>
    <row r="3728" spans="1:16" x14ac:dyDescent="0.3">
      <c r="A3728">
        <v>3727</v>
      </c>
      <c r="B3728" s="1" t="s">
        <v>20</v>
      </c>
      <c r="C3728" s="2">
        <v>44261</v>
      </c>
      <c r="D3728">
        <v>3</v>
      </c>
      <c r="E3728" s="1" t="s">
        <v>39</v>
      </c>
      <c r="F3728">
        <v>1</v>
      </c>
      <c r="G3728">
        <v>6</v>
      </c>
      <c r="H3728" s="1" t="s">
        <v>32</v>
      </c>
      <c r="I3728" s="3">
        <v>0.57599537037037041</v>
      </c>
      <c r="J3728">
        <v>13</v>
      </c>
      <c r="K3728" s="1" t="s">
        <v>26</v>
      </c>
      <c r="L3728" s="1" t="s">
        <v>19</v>
      </c>
      <c r="M3728" s="1" t="s">
        <v>19</v>
      </c>
      <c r="N3728">
        <v>22</v>
      </c>
      <c r="O3728" s="4">
        <v>3.2986111111111111E-3</v>
      </c>
      <c r="P3728">
        <v>4</v>
      </c>
    </row>
    <row r="3729" spans="1:16" x14ac:dyDescent="0.3">
      <c r="A3729">
        <v>3728</v>
      </c>
      <c r="B3729" s="1" t="s">
        <v>15</v>
      </c>
      <c r="C3729" s="2">
        <v>44261</v>
      </c>
      <c r="D3729">
        <v>3</v>
      </c>
      <c r="E3729" s="1" t="s">
        <v>39</v>
      </c>
      <c r="F3729">
        <v>1</v>
      </c>
      <c r="G3729">
        <v>6</v>
      </c>
      <c r="H3729" s="1" t="s">
        <v>32</v>
      </c>
      <c r="I3729" s="3">
        <v>0.57599537037037041</v>
      </c>
      <c r="J3729">
        <v>13</v>
      </c>
      <c r="K3729" s="1" t="s">
        <v>26</v>
      </c>
      <c r="L3729" s="1" t="s">
        <v>19</v>
      </c>
      <c r="M3729" s="1" t="s">
        <v>19</v>
      </c>
      <c r="N3729">
        <v>102</v>
      </c>
      <c r="O3729" s="4">
        <v>2.4189814814814816E-3</v>
      </c>
      <c r="P3729">
        <v>5</v>
      </c>
    </row>
    <row r="3730" spans="1:16" x14ac:dyDescent="0.3">
      <c r="A3730">
        <v>3729</v>
      </c>
      <c r="B3730" s="1" t="s">
        <v>15</v>
      </c>
      <c r="C3730" s="2">
        <v>44261</v>
      </c>
      <c r="D3730">
        <v>3</v>
      </c>
      <c r="E3730" s="1" t="s">
        <v>39</v>
      </c>
      <c r="F3730">
        <v>1</v>
      </c>
      <c r="G3730">
        <v>6</v>
      </c>
      <c r="H3730" s="1" t="s">
        <v>32</v>
      </c>
      <c r="I3730" s="3">
        <v>0.60099537037037032</v>
      </c>
      <c r="J3730">
        <v>14</v>
      </c>
      <c r="K3730" s="1" t="s">
        <v>28</v>
      </c>
      <c r="L3730" s="1" t="s">
        <v>19</v>
      </c>
      <c r="M3730" s="1" t="s">
        <v>19</v>
      </c>
      <c r="N3730">
        <v>14</v>
      </c>
      <c r="O3730" s="4">
        <v>2.3032407407407407E-3</v>
      </c>
      <c r="P3730">
        <v>3</v>
      </c>
    </row>
    <row r="3731" spans="1:16" x14ac:dyDescent="0.3">
      <c r="A3731">
        <v>3730</v>
      </c>
      <c r="B3731" s="1" t="s">
        <v>24</v>
      </c>
      <c r="C3731" s="2">
        <v>44261</v>
      </c>
      <c r="D3731">
        <v>3</v>
      </c>
      <c r="E3731" s="1" t="s">
        <v>39</v>
      </c>
      <c r="F3731">
        <v>1</v>
      </c>
      <c r="G3731">
        <v>6</v>
      </c>
      <c r="H3731" s="1" t="s">
        <v>32</v>
      </c>
      <c r="I3731" s="3">
        <v>0.60099537037037032</v>
      </c>
      <c r="J3731">
        <v>14</v>
      </c>
      <c r="K3731" s="1" t="s">
        <v>26</v>
      </c>
      <c r="L3731" s="1" t="s">
        <v>22</v>
      </c>
      <c r="M3731" s="1" t="s">
        <v>22</v>
      </c>
      <c r="N3731"/>
      <c r="O3731" s="4"/>
    </row>
    <row r="3732" spans="1:16" x14ac:dyDescent="0.3">
      <c r="A3732">
        <v>3731</v>
      </c>
      <c r="B3732" s="1" t="s">
        <v>20</v>
      </c>
      <c r="C3732" s="2">
        <v>44261</v>
      </c>
      <c r="D3732">
        <v>3</v>
      </c>
      <c r="E3732" s="1" t="s">
        <v>39</v>
      </c>
      <c r="F3732">
        <v>1</v>
      </c>
      <c r="G3732">
        <v>6</v>
      </c>
      <c r="H3732" s="1" t="s">
        <v>32</v>
      </c>
      <c r="I3732" s="3">
        <v>0.60299768518518515</v>
      </c>
      <c r="J3732">
        <v>14</v>
      </c>
      <c r="K3732" s="1" t="s">
        <v>28</v>
      </c>
      <c r="L3732" s="1" t="s">
        <v>22</v>
      </c>
      <c r="M3732" s="1" t="s">
        <v>22</v>
      </c>
      <c r="N3732"/>
      <c r="O3732" s="4"/>
    </row>
    <row r="3733" spans="1:16" x14ac:dyDescent="0.3">
      <c r="A3733">
        <v>3732</v>
      </c>
      <c r="B3733" s="1" t="s">
        <v>27</v>
      </c>
      <c r="C3733" s="2">
        <v>44261</v>
      </c>
      <c r="D3733">
        <v>3</v>
      </c>
      <c r="E3733" s="1" t="s">
        <v>39</v>
      </c>
      <c r="F3733">
        <v>1</v>
      </c>
      <c r="G3733">
        <v>6</v>
      </c>
      <c r="H3733" s="1" t="s">
        <v>32</v>
      </c>
      <c r="I3733" s="3">
        <v>0.60299768518518515</v>
      </c>
      <c r="J3733">
        <v>14</v>
      </c>
      <c r="K3733" s="1" t="s">
        <v>25</v>
      </c>
      <c r="L3733" s="1" t="s">
        <v>19</v>
      </c>
      <c r="M3733" s="1" t="s">
        <v>19</v>
      </c>
      <c r="N3733">
        <v>66</v>
      </c>
      <c r="O3733" s="4">
        <v>2.1990740740740742E-3</v>
      </c>
      <c r="P3733">
        <v>1</v>
      </c>
    </row>
    <row r="3734" spans="1:16" x14ac:dyDescent="0.3">
      <c r="A3734">
        <v>3733</v>
      </c>
      <c r="B3734" s="1" t="s">
        <v>20</v>
      </c>
      <c r="C3734" s="2">
        <v>44261</v>
      </c>
      <c r="D3734">
        <v>3</v>
      </c>
      <c r="E3734" s="1" t="s">
        <v>39</v>
      </c>
      <c r="F3734">
        <v>1</v>
      </c>
      <c r="G3734">
        <v>6</v>
      </c>
      <c r="H3734" s="1" t="s">
        <v>32</v>
      </c>
      <c r="I3734" s="3">
        <v>0.67400462962962959</v>
      </c>
      <c r="J3734">
        <v>16</v>
      </c>
      <c r="K3734" s="1" t="s">
        <v>18</v>
      </c>
      <c r="L3734" s="1" t="s">
        <v>19</v>
      </c>
      <c r="M3734" s="1" t="s">
        <v>19</v>
      </c>
      <c r="N3734">
        <v>57</v>
      </c>
      <c r="O3734" s="4">
        <v>2.3495370370370371E-3</v>
      </c>
      <c r="P3734">
        <v>5</v>
      </c>
    </row>
    <row r="3735" spans="1:16" x14ac:dyDescent="0.3">
      <c r="A3735">
        <v>3734</v>
      </c>
      <c r="B3735" s="1" t="s">
        <v>31</v>
      </c>
      <c r="C3735" s="2">
        <v>44261</v>
      </c>
      <c r="D3735">
        <v>3</v>
      </c>
      <c r="E3735" s="1" t="s">
        <v>39</v>
      </c>
      <c r="F3735">
        <v>1</v>
      </c>
      <c r="G3735">
        <v>6</v>
      </c>
      <c r="H3735" s="1" t="s">
        <v>32</v>
      </c>
      <c r="I3735" s="3">
        <v>0.67400462962962959</v>
      </c>
      <c r="J3735">
        <v>16</v>
      </c>
      <c r="K3735" s="1" t="s">
        <v>25</v>
      </c>
      <c r="L3735" s="1" t="s">
        <v>19</v>
      </c>
      <c r="M3735" s="1" t="s">
        <v>19</v>
      </c>
      <c r="N3735">
        <v>40</v>
      </c>
      <c r="O3735" s="4">
        <v>3.6689814814814814E-3</v>
      </c>
      <c r="P3735">
        <v>4</v>
      </c>
    </row>
    <row r="3736" spans="1:16" x14ac:dyDescent="0.3">
      <c r="A3736">
        <v>3735</v>
      </c>
      <c r="B3736" s="1" t="s">
        <v>27</v>
      </c>
      <c r="C3736" s="2">
        <v>44261</v>
      </c>
      <c r="D3736">
        <v>3</v>
      </c>
      <c r="E3736" s="1" t="s">
        <v>39</v>
      </c>
      <c r="F3736">
        <v>1</v>
      </c>
      <c r="G3736">
        <v>6</v>
      </c>
      <c r="H3736" s="1" t="s">
        <v>32</v>
      </c>
      <c r="I3736" s="3">
        <v>0.68599537037037039</v>
      </c>
      <c r="J3736">
        <v>16</v>
      </c>
      <c r="K3736" s="1" t="s">
        <v>18</v>
      </c>
      <c r="L3736" s="1" t="s">
        <v>19</v>
      </c>
      <c r="M3736" s="1" t="s">
        <v>19</v>
      </c>
      <c r="N3736">
        <v>90</v>
      </c>
      <c r="O3736" s="4">
        <v>1.9444444444444444E-3</v>
      </c>
      <c r="P3736">
        <v>4</v>
      </c>
    </row>
    <row r="3737" spans="1:16" x14ac:dyDescent="0.3">
      <c r="A3737">
        <v>3736</v>
      </c>
      <c r="B3737" s="1" t="s">
        <v>15</v>
      </c>
      <c r="C3737" s="2">
        <v>44261</v>
      </c>
      <c r="D3737">
        <v>3</v>
      </c>
      <c r="E3737" s="1" t="s">
        <v>39</v>
      </c>
      <c r="F3737">
        <v>1</v>
      </c>
      <c r="G3737">
        <v>6</v>
      </c>
      <c r="H3737" s="1" t="s">
        <v>32</v>
      </c>
      <c r="I3737" s="3">
        <v>0.68599537037037039</v>
      </c>
      <c r="J3737">
        <v>16</v>
      </c>
      <c r="K3737" s="1" t="s">
        <v>21</v>
      </c>
      <c r="L3737" s="1" t="s">
        <v>19</v>
      </c>
      <c r="M3737" s="1" t="s">
        <v>19</v>
      </c>
      <c r="N3737">
        <v>74</v>
      </c>
      <c r="O3737" s="4">
        <v>9.7222222222222219E-4</v>
      </c>
      <c r="P3737">
        <v>4</v>
      </c>
    </row>
    <row r="3738" spans="1:16" x14ac:dyDescent="0.3">
      <c r="A3738">
        <v>3737</v>
      </c>
      <c r="B3738" s="1" t="s">
        <v>15</v>
      </c>
      <c r="C3738" s="2">
        <v>44261</v>
      </c>
      <c r="D3738">
        <v>3</v>
      </c>
      <c r="E3738" s="1" t="s">
        <v>39</v>
      </c>
      <c r="F3738">
        <v>1</v>
      </c>
      <c r="G3738">
        <v>6</v>
      </c>
      <c r="H3738" s="1" t="s">
        <v>32</v>
      </c>
      <c r="I3738" s="3">
        <v>0.68900462962962961</v>
      </c>
      <c r="J3738">
        <v>16</v>
      </c>
      <c r="K3738" s="1" t="s">
        <v>28</v>
      </c>
      <c r="L3738" s="1" t="s">
        <v>19</v>
      </c>
      <c r="M3738" s="1" t="s">
        <v>19</v>
      </c>
      <c r="N3738">
        <v>65</v>
      </c>
      <c r="O3738" s="4">
        <v>4.5023148148148149E-3</v>
      </c>
      <c r="P3738">
        <v>3</v>
      </c>
    </row>
    <row r="3739" spans="1:16" x14ac:dyDescent="0.3">
      <c r="A3739">
        <v>3738</v>
      </c>
      <c r="B3739" s="1" t="s">
        <v>27</v>
      </c>
      <c r="C3739" s="2">
        <v>44261</v>
      </c>
      <c r="D3739">
        <v>3</v>
      </c>
      <c r="E3739" s="1" t="s">
        <v>39</v>
      </c>
      <c r="F3739">
        <v>1</v>
      </c>
      <c r="G3739">
        <v>6</v>
      </c>
      <c r="H3739" s="1" t="s">
        <v>32</v>
      </c>
      <c r="I3739" s="3">
        <v>0.68900462962962961</v>
      </c>
      <c r="J3739">
        <v>16</v>
      </c>
      <c r="K3739" s="1" t="s">
        <v>25</v>
      </c>
      <c r="L3739" s="1" t="s">
        <v>19</v>
      </c>
      <c r="M3739" s="1" t="s">
        <v>19</v>
      </c>
      <c r="N3739">
        <v>125</v>
      </c>
      <c r="O3739" s="4">
        <v>4.861111111111111E-4</v>
      </c>
      <c r="P3739">
        <v>5</v>
      </c>
    </row>
    <row r="3740" spans="1:16" x14ac:dyDescent="0.3">
      <c r="A3740">
        <v>3739</v>
      </c>
      <c r="B3740" s="1" t="s">
        <v>15</v>
      </c>
      <c r="C3740" s="2">
        <v>44261</v>
      </c>
      <c r="D3740">
        <v>3</v>
      </c>
      <c r="E3740" s="1" t="s">
        <v>39</v>
      </c>
      <c r="F3740">
        <v>1</v>
      </c>
      <c r="G3740">
        <v>6</v>
      </c>
      <c r="H3740" s="1" t="s">
        <v>32</v>
      </c>
      <c r="I3740" s="3">
        <v>0.6909953703703704</v>
      </c>
      <c r="J3740">
        <v>16</v>
      </c>
      <c r="K3740" s="1" t="s">
        <v>18</v>
      </c>
      <c r="L3740" s="1" t="s">
        <v>22</v>
      </c>
      <c r="M3740" s="1" t="s">
        <v>22</v>
      </c>
      <c r="N3740"/>
      <c r="O3740" s="4"/>
    </row>
    <row r="3741" spans="1:16" x14ac:dyDescent="0.3">
      <c r="A3741">
        <v>3740</v>
      </c>
      <c r="B3741" s="1" t="s">
        <v>31</v>
      </c>
      <c r="C3741" s="2">
        <v>44261</v>
      </c>
      <c r="D3741">
        <v>3</v>
      </c>
      <c r="E3741" s="1" t="s">
        <v>39</v>
      </c>
      <c r="F3741">
        <v>1</v>
      </c>
      <c r="G3741">
        <v>6</v>
      </c>
      <c r="H3741" s="1" t="s">
        <v>32</v>
      </c>
      <c r="I3741" s="3">
        <v>0.6909953703703704</v>
      </c>
      <c r="J3741">
        <v>16</v>
      </c>
      <c r="K3741" s="1" t="s">
        <v>21</v>
      </c>
      <c r="L3741" s="1" t="s">
        <v>19</v>
      </c>
      <c r="M3741" s="1" t="s">
        <v>22</v>
      </c>
      <c r="N3741">
        <v>71</v>
      </c>
      <c r="O3741" s="4">
        <v>4.1898148148148146E-3</v>
      </c>
      <c r="P3741">
        <v>5</v>
      </c>
    </row>
    <row r="3742" spans="1:16" x14ac:dyDescent="0.3">
      <c r="A3742">
        <v>3741</v>
      </c>
      <c r="B3742" s="1" t="s">
        <v>23</v>
      </c>
      <c r="C3742" s="2">
        <v>44261</v>
      </c>
      <c r="D3742">
        <v>3</v>
      </c>
      <c r="E3742" s="1" t="s">
        <v>39</v>
      </c>
      <c r="F3742">
        <v>1</v>
      </c>
      <c r="G3742">
        <v>6</v>
      </c>
      <c r="H3742" s="1" t="s">
        <v>32</v>
      </c>
      <c r="I3742" s="3">
        <v>0.69499999999999995</v>
      </c>
      <c r="J3742">
        <v>16</v>
      </c>
      <c r="K3742" s="1" t="s">
        <v>18</v>
      </c>
      <c r="L3742" s="1" t="s">
        <v>19</v>
      </c>
      <c r="M3742" s="1" t="s">
        <v>19</v>
      </c>
      <c r="N3742">
        <v>37</v>
      </c>
      <c r="O3742" s="4">
        <v>1.4004629629629629E-3</v>
      </c>
      <c r="P3742">
        <v>1</v>
      </c>
    </row>
    <row r="3743" spans="1:16" x14ac:dyDescent="0.3">
      <c r="A3743">
        <v>3742</v>
      </c>
      <c r="B3743" s="1" t="s">
        <v>24</v>
      </c>
      <c r="C3743" s="2">
        <v>44261</v>
      </c>
      <c r="D3743">
        <v>3</v>
      </c>
      <c r="E3743" s="1" t="s">
        <v>39</v>
      </c>
      <c r="F3743">
        <v>1</v>
      </c>
      <c r="G3743">
        <v>6</v>
      </c>
      <c r="H3743" s="1" t="s">
        <v>32</v>
      </c>
      <c r="I3743" s="3">
        <v>0.69499999999999995</v>
      </c>
      <c r="J3743">
        <v>16</v>
      </c>
      <c r="K3743" s="1" t="s">
        <v>21</v>
      </c>
      <c r="L3743" s="1" t="s">
        <v>19</v>
      </c>
      <c r="M3743" s="1" t="s">
        <v>19</v>
      </c>
      <c r="N3743">
        <v>119</v>
      </c>
      <c r="O3743" s="4">
        <v>4.386574074074074E-3</v>
      </c>
      <c r="P3743">
        <v>4</v>
      </c>
    </row>
    <row r="3744" spans="1:16" x14ac:dyDescent="0.3">
      <c r="A3744">
        <v>3743</v>
      </c>
      <c r="B3744" s="1" t="s">
        <v>30</v>
      </c>
      <c r="C3744" s="2">
        <v>44261</v>
      </c>
      <c r="D3744">
        <v>3</v>
      </c>
      <c r="E3744" s="1" t="s">
        <v>39</v>
      </c>
      <c r="F3744">
        <v>1</v>
      </c>
      <c r="G3744">
        <v>6</v>
      </c>
      <c r="H3744" s="1" t="s">
        <v>32</v>
      </c>
      <c r="I3744" s="3">
        <v>0.70099537037037041</v>
      </c>
      <c r="J3744">
        <v>16</v>
      </c>
      <c r="K3744" s="1" t="s">
        <v>26</v>
      </c>
      <c r="L3744" s="1" t="s">
        <v>19</v>
      </c>
      <c r="M3744" s="1" t="s">
        <v>19</v>
      </c>
      <c r="N3744">
        <v>22</v>
      </c>
      <c r="O3744" s="4">
        <v>9.6064814814814819E-4</v>
      </c>
      <c r="P3744">
        <v>4</v>
      </c>
    </row>
    <row r="3745" spans="1:16" x14ac:dyDescent="0.3">
      <c r="A3745">
        <v>3744</v>
      </c>
      <c r="B3745" s="1" t="s">
        <v>31</v>
      </c>
      <c r="C3745" s="2">
        <v>44261</v>
      </c>
      <c r="D3745">
        <v>3</v>
      </c>
      <c r="E3745" s="1" t="s">
        <v>39</v>
      </c>
      <c r="F3745">
        <v>1</v>
      </c>
      <c r="G3745">
        <v>6</v>
      </c>
      <c r="H3745" s="1" t="s">
        <v>32</v>
      </c>
      <c r="I3745" s="3">
        <v>0.70099537037037041</v>
      </c>
      <c r="J3745">
        <v>16</v>
      </c>
      <c r="K3745" s="1" t="s">
        <v>21</v>
      </c>
      <c r="L3745" s="1" t="s">
        <v>19</v>
      </c>
      <c r="M3745" s="1" t="s">
        <v>19</v>
      </c>
      <c r="N3745">
        <v>76</v>
      </c>
      <c r="O3745" s="4">
        <v>8.3333333333333339E-4</v>
      </c>
      <c r="P3745">
        <v>5</v>
      </c>
    </row>
    <row r="3746" spans="1:16" x14ac:dyDescent="0.3">
      <c r="A3746">
        <v>3745</v>
      </c>
      <c r="B3746" s="1" t="s">
        <v>24</v>
      </c>
      <c r="C3746" s="2">
        <v>44261</v>
      </c>
      <c r="D3746">
        <v>3</v>
      </c>
      <c r="E3746" s="1" t="s">
        <v>39</v>
      </c>
      <c r="F3746">
        <v>1</v>
      </c>
      <c r="G3746">
        <v>6</v>
      </c>
      <c r="H3746" s="1" t="s">
        <v>32</v>
      </c>
      <c r="I3746" s="3">
        <v>0.71900462962962963</v>
      </c>
      <c r="J3746">
        <v>17</v>
      </c>
      <c r="K3746" s="1" t="s">
        <v>26</v>
      </c>
      <c r="L3746" s="1" t="s">
        <v>22</v>
      </c>
      <c r="M3746" s="1" t="s">
        <v>22</v>
      </c>
      <c r="N3746"/>
      <c r="O3746" s="4"/>
    </row>
    <row r="3747" spans="1:16" x14ac:dyDescent="0.3">
      <c r="A3747">
        <v>3746</v>
      </c>
      <c r="B3747" s="1" t="s">
        <v>30</v>
      </c>
      <c r="C3747" s="2">
        <v>44261</v>
      </c>
      <c r="D3747">
        <v>3</v>
      </c>
      <c r="E3747" s="1" t="s">
        <v>39</v>
      </c>
      <c r="F3747">
        <v>1</v>
      </c>
      <c r="G3747">
        <v>6</v>
      </c>
      <c r="H3747" s="1" t="s">
        <v>32</v>
      </c>
      <c r="I3747" s="3">
        <v>0.71900462962962963</v>
      </c>
      <c r="J3747">
        <v>17</v>
      </c>
      <c r="K3747" s="1" t="s">
        <v>28</v>
      </c>
      <c r="L3747" s="1" t="s">
        <v>19</v>
      </c>
      <c r="M3747" s="1" t="s">
        <v>22</v>
      </c>
      <c r="N3747">
        <v>125</v>
      </c>
      <c r="O3747" s="4">
        <v>3.425925925925926E-3</v>
      </c>
      <c r="P3747">
        <v>5</v>
      </c>
    </row>
    <row r="3748" spans="1:16" x14ac:dyDescent="0.3">
      <c r="A3748">
        <v>3747</v>
      </c>
      <c r="B3748" s="1" t="s">
        <v>15</v>
      </c>
      <c r="C3748" s="2">
        <v>44261</v>
      </c>
      <c r="D3748">
        <v>3</v>
      </c>
      <c r="E3748" s="1" t="s">
        <v>39</v>
      </c>
      <c r="F3748">
        <v>1</v>
      </c>
      <c r="G3748">
        <v>6</v>
      </c>
      <c r="H3748" s="1" t="s">
        <v>32</v>
      </c>
      <c r="I3748" s="3">
        <v>0.72099537037037043</v>
      </c>
      <c r="J3748">
        <v>17</v>
      </c>
      <c r="K3748" s="1" t="s">
        <v>25</v>
      </c>
      <c r="L3748" s="1" t="s">
        <v>19</v>
      </c>
      <c r="M3748" s="1" t="s">
        <v>22</v>
      </c>
      <c r="N3748">
        <v>34</v>
      </c>
      <c r="O3748" s="4">
        <v>2.6967592592592594E-3</v>
      </c>
      <c r="P3748">
        <v>1</v>
      </c>
    </row>
    <row r="3749" spans="1:16" x14ac:dyDescent="0.3">
      <c r="A3749">
        <v>3748</v>
      </c>
      <c r="B3749" s="1" t="s">
        <v>15</v>
      </c>
      <c r="C3749" s="2">
        <v>44261</v>
      </c>
      <c r="D3749">
        <v>3</v>
      </c>
      <c r="E3749" s="1" t="s">
        <v>39</v>
      </c>
      <c r="F3749">
        <v>1</v>
      </c>
      <c r="G3749">
        <v>6</v>
      </c>
      <c r="H3749" s="1" t="s">
        <v>32</v>
      </c>
      <c r="I3749" s="3">
        <v>0.72099537037037043</v>
      </c>
      <c r="J3749">
        <v>17</v>
      </c>
      <c r="K3749" s="1" t="s">
        <v>26</v>
      </c>
      <c r="L3749" s="1" t="s">
        <v>19</v>
      </c>
      <c r="M3749" s="1" t="s">
        <v>19</v>
      </c>
      <c r="N3749">
        <v>121</v>
      </c>
      <c r="O3749" s="4">
        <v>4.4907407407407405E-3</v>
      </c>
      <c r="P3749">
        <v>3</v>
      </c>
    </row>
    <row r="3750" spans="1:16" x14ac:dyDescent="0.3">
      <c r="A3750">
        <v>3749</v>
      </c>
      <c r="B3750" s="1" t="s">
        <v>15</v>
      </c>
      <c r="C3750" s="2">
        <v>44261</v>
      </c>
      <c r="D3750">
        <v>3</v>
      </c>
      <c r="E3750" s="1" t="s">
        <v>39</v>
      </c>
      <c r="F3750">
        <v>1</v>
      </c>
      <c r="G3750">
        <v>6</v>
      </c>
      <c r="H3750" s="1" t="s">
        <v>32</v>
      </c>
      <c r="I3750" s="3">
        <v>0.72400462962962964</v>
      </c>
      <c r="J3750">
        <v>17</v>
      </c>
      <c r="K3750" s="1" t="s">
        <v>21</v>
      </c>
      <c r="L3750" s="1" t="s">
        <v>22</v>
      </c>
      <c r="M3750" s="1" t="s">
        <v>22</v>
      </c>
      <c r="N3750"/>
      <c r="O3750" s="4"/>
    </row>
    <row r="3751" spans="1:16" x14ac:dyDescent="0.3">
      <c r="A3751">
        <v>3750</v>
      </c>
      <c r="B3751" s="1" t="s">
        <v>24</v>
      </c>
      <c r="C3751" s="2">
        <v>44261</v>
      </c>
      <c r="D3751">
        <v>3</v>
      </c>
      <c r="E3751" s="1" t="s">
        <v>39</v>
      </c>
      <c r="F3751">
        <v>1</v>
      </c>
      <c r="G3751">
        <v>6</v>
      </c>
      <c r="H3751" s="1" t="s">
        <v>32</v>
      </c>
      <c r="I3751" s="3">
        <v>0.72400462962962964</v>
      </c>
      <c r="J3751">
        <v>17</v>
      </c>
      <c r="K3751" s="1" t="s">
        <v>25</v>
      </c>
      <c r="L3751" s="1" t="s">
        <v>22</v>
      </c>
      <c r="M3751" s="1" t="s">
        <v>22</v>
      </c>
      <c r="N3751"/>
      <c r="O3751" s="4"/>
    </row>
    <row r="3752" spans="1:16" x14ac:dyDescent="0.3">
      <c r="A3752">
        <v>3751</v>
      </c>
      <c r="B3752" s="1" t="s">
        <v>30</v>
      </c>
      <c r="C3752" s="2">
        <v>44261</v>
      </c>
      <c r="D3752">
        <v>3</v>
      </c>
      <c r="E3752" s="1" t="s">
        <v>39</v>
      </c>
      <c r="F3752">
        <v>1</v>
      </c>
      <c r="G3752">
        <v>6</v>
      </c>
      <c r="H3752" s="1" t="s">
        <v>32</v>
      </c>
      <c r="I3752" s="3">
        <v>0.72400462962962964</v>
      </c>
      <c r="J3752">
        <v>17</v>
      </c>
      <c r="K3752" s="1" t="s">
        <v>28</v>
      </c>
      <c r="L3752" s="1" t="s">
        <v>19</v>
      </c>
      <c r="M3752" s="1" t="s">
        <v>19</v>
      </c>
      <c r="N3752">
        <v>17</v>
      </c>
      <c r="O3752" s="4">
        <v>1.4120370370370369E-3</v>
      </c>
      <c r="P3752">
        <v>1</v>
      </c>
    </row>
    <row r="3753" spans="1:16" x14ac:dyDescent="0.3">
      <c r="A3753">
        <v>3752</v>
      </c>
      <c r="B3753" s="1" t="s">
        <v>31</v>
      </c>
      <c r="C3753" s="2">
        <v>44261</v>
      </c>
      <c r="D3753">
        <v>3</v>
      </c>
      <c r="E3753" s="1" t="s">
        <v>39</v>
      </c>
      <c r="F3753">
        <v>1</v>
      </c>
      <c r="G3753">
        <v>6</v>
      </c>
      <c r="H3753" s="1" t="s">
        <v>32</v>
      </c>
      <c r="I3753" s="3">
        <v>0.72400462962962964</v>
      </c>
      <c r="J3753">
        <v>17</v>
      </c>
      <c r="K3753" s="1" t="s">
        <v>18</v>
      </c>
      <c r="L3753" s="1" t="s">
        <v>19</v>
      </c>
      <c r="M3753" s="1" t="s">
        <v>19</v>
      </c>
      <c r="N3753">
        <v>65</v>
      </c>
      <c r="O3753" s="4">
        <v>3.7384259259259259E-3</v>
      </c>
      <c r="P3753">
        <v>1</v>
      </c>
    </row>
    <row r="3754" spans="1:16" x14ac:dyDescent="0.3">
      <c r="A3754">
        <v>3753</v>
      </c>
      <c r="B3754" s="1" t="s">
        <v>23</v>
      </c>
      <c r="C3754" s="2">
        <v>44262</v>
      </c>
      <c r="D3754">
        <v>3</v>
      </c>
      <c r="E3754" s="1" t="s">
        <v>39</v>
      </c>
      <c r="F3754">
        <v>2</v>
      </c>
      <c r="G3754">
        <v>7</v>
      </c>
      <c r="H3754" s="1" t="s">
        <v>33</v>
      </c>
      <c r="I3754" s="3">
        <v>0.41599537037037038</v>
      </c>
      <c r="J3754">
        <v>9</v>
      </c>
      <c r="K3754" s="1" t="s">
        <v>21</v>
      </c>
      <c r="L3754" s="1" t="s">
        <v>19</v>
      </c>
      <c r="M3754" s="1" t="s">
        <v>19</v>
      </c>
      <c r="N3754">
        <v>65</v>
      </c>
      <c r="O3754" s="4">
        <v>3.0902777777777777E-3</v>
      </c>
      <c r="P3754">
        <v>5</v>
      </c>
    </row>
    <row r="3755" spans="1:16" x14ac:dyDescent="0.3">
      <c r="A3755">
        <v>3754</v>
      </c>
      <c r="B3755" s="1" t="s">
        <v>27</v>
      </c>
      <c r="C3755" s="2">
        <v>44262</v>
      </c>
      <c r="D3755">
        <v>3</v>
      </c>
      <c r="E3755" s="1" t="s">
        <v>39</v>
      </c>
      <c r="F3755">
        <v>2</v>
      </c>
      <c r="G3755">
        <v>7</v>
      </c>
      <c r="H3755" s="1" t="s">
        <v>33</v>
      </c>
      <c r="I3755" s="3">
        <v>0.41599537037037038</v>
      </c>
      <c r="J3755">
        <v>9</v>
      </c>
      <c r="K3755" s="1" t="s">
        <v>25</v>
      </c>
      <c r="L3755" s="1" t="s">
        <v>22</v>
      </c>
      <c r="M3755" s="1" t="s">
        <v>22</v>
      </c>
      <c r="N3755"/>
      <c r="O3755" s="4"/>
    </row>
    <row r="3756" spans="1:16" x14ac:dyDescent="0.3">
      <c r="A3756">
        <v>3755</v>
      </c>
      <c r="B3756" s="1" t="s">
        <v>30</v>
      </c>
      <c r="C3756" s="2">
        <v>44262</v>
      </c>
      <c r="D3756">
        <v>3</v>
      </c>
      <c r="E3756" s="1" t="s">
        <v>39</v>
      </c>
      <c r="F3756">
        <v>2</v>
      </c>
      <c r="G3756">
        <v>7</v>
      </c>
      <c r="H3756" s="1" t="s">
        <v>33</v>
      </c>
      <c r="I3756" s="3">
        <v>0.41799768518518521</v>
      </c>
      <c r="J3756">
        <v>10</v>
      </c>
      <c r="K3756" s="1" t="s">
        <v>25</v>
      </c>
      <c r="L3756" s="1" t="s">
        <v>19</v>
      </c>
      <c r="M3756" s="1" t="s">
        <v>19</v>
      </c>
      <c r="N3756">
        <v>96</v>
      </c>
      <c r="O3756" s="4">
        <v>4.6990740740740743E-3</v>
      </c>
      <c r="P3756">
        <v>1</v>
      </c>
    </row>
    <row r="3757" spans="1:16" x14ac:dyDescent="0.3">
      <c r="A3757">
        <v>3756</v>
      </c>
      <c r="B3757" s="1" t="s">
        <v>15</v>
      </c>
      <c r="C3757" s="2">
        <v>44262</v>
      </c>
      <c r="D3757">
        <v>3</v>
      </c>
      <c r="E3757" s="1" t="s">
        <v>39</v>
      </c>
      <c r="F3757">
        <v>2</v>
      </c>
      <c r="G3757">
        <v>7</v>
      </c>
      <c r="H3757" s="1" t="s">
        <v>33</v>
      </c>
      <c r="I3757" s="3">
        <v>0.41799768518518521</v>
      </c>
      <c r="J3757">
        <v>10</v>
      </c>
      <c r="K3757" s="1" t="s">
        <v>18</v>
      </c>
      <c r="L3757" s="1" t="s">
        <v>19</v>
      </c>
      <c r="M3757" s="1" t="s">
        <v>19</v>
      </c>
      <c r="N3757">
        <v>23</v>
      </c>
      <c r="O3757" s="4">
        <v>4.7916666666666663E-3</v>
      </c>
      <c r="P3757">
        <v>4</v>
      </c>
    </row>
    <row r="3758" spans="1:16" x14ac:dyDescent="0.3">
      <c r="A3758">
        <v>3757</v>
      </c>
      <c r="B3758" s="1" t="s">
        <v>30</v>
      </c>
      <c r="C3758" s="2">
        <v>44262</v>
      </c>
      <c r="D3758">
        <v>3</v>
      </c>
      <c r="E3758" s="1" t="s">
        <v>39</v>
      </c>
      <c r="F3758">
        <v>2</v>
      </c>
      <c r="G3758">
        <v>7</v>
      </c>
      <c r="H3758" s="1" t="s">
        <v>33</v>
      </c>
      <c r="I3758" s="3">
        <v>0.45700231481481479</v>
      </c>
      <c r="J3758">
        <v>10</v>
      </c>
      <c r="K3758" s="1" t="s">
        <v>21</v>
      </c>
      <c r="L3758" s="1" t="s">
        <v>22</v>
      </c>
      <c r="M3758" s="1" t="s">
        <v>22</v>
      </c>
      <c r="N3758"/>
      <c r="O3758" s="4"/>
    </row>
    <row r="3759" spans="1:16" x14ac:dyDescent="0.3">
      <c r="A3759">
        <v>3758</v>
      </c>
      <c r="B3759" s="1" t="s">
        <v>29</v>
      </c>
      <c r="C3759" s="2">
        <v>44262</v>
      </c>
      <c r="D3759">
        <v>3</v>
      </c>
      <c r="E3759" s="1" t="s">
        <v>39</v>
      </c>
      <c r="F3759">
        <v>2</v>
      </c>
      <c r="G3759">
        <v>7</v>
      </c>
      <c r="H3759" s="1" t="s">
        <v>33</v>
      </c>
      <c r="I3759" s="3">
        <v>0.45700231481481479</v>
      </c>
      <c r="J3759">
        <v>10</v>
      </c>
      <c r="K3759" s="1" t="s">
        <v>26</v>
      </c>
      <c r="L3759" s="1" t="s">
        <v>22</v>
      </c>
      <c r="M3759" s="1" t="s">
        <v>22</v>
      </c>
      <c r="N3759"/>
      <c r="O3759" s="4"/>
    </row>
    <row r="3760" spans="1:16" x14ac:dyDescent="0.3">
      <c r="A3760">
        <v>3759</v>
      </c>
      <c r="B3760" s="1" t="s">
        <v>27</v>
      </c>
      <c r="C3760" s="2">
        <v>44262</v>
      </c>
      <c r="D3760">
        <v>3</v>
      </c>
      <c r="E3760" s="1" t="s">
        <v>39</v>
      </c>
      <c r="F3760">
        <v>2</v>
      </c>
      <c r="G3760">
        <v>7</v>
      </c>
      <c r="H3760" s="1" t="s">
        <v>33</v>
      </c>
      <c r="I3760" s="3">
        <v>0.50099537037037034</v>
      </c>
      <c r="J3760">
        <v>12</v>
      </c>
      <c r="K3760" s="1" t="s">
        <v>25</v>
      </c>
      <c r="L3760" s="1" t="s">
        <v>19</v>
      </c>
      <c r="M3760" s="1" t="s">
        <v>19</v>
      </c>
      <c r="N3760">
        <v>105</v>
      </c>
      <c r="O3760" s="4">
        <v>1.3888888888888889E-3</v>
      </c>
      <c r="P3760">
        <v>4</v>
      </c>
    </row>
    <row r="3761" spans="1:16" x14ac:dyDescent="0.3">
      <c r="A3761">
        <v>3760</v>
      </c>
      <c r="B3761" s="1" t="s">
        <v>31</v>
      </c>
      <c r="C3761" s="2">
        <v>44262</v>
      </c>
      <c r="D3761">
        <v>3</v>
      </c>
      <c r="E3761" s="1" t="s">
        <v>39</v>
      </c>
      <c r="F3761">
        <v>2</v>
      </c>
      <c r="G3761">
        <v>7</v>
      </c>
      <c r="H3761" s="1" t="s">
        <v>33</v>
      </c>
      <c r="I3761" s="3">
        <v>0.50099537037037034</v>
      </c>
      <c r="J3761">
        <v>12</v>
      </c>
      <c r="K3761" s="1" t="s">
        <v>26</v>
      </c>
      <c r="L3761" s="1" t="s">
        <v>22</v>
      </c>
      <c r="M3761" s="1" t="s">
        <v>22</v>
      </c>
      <c r="N3761"/>
      <c r="O3761" s="4"/>
    </row>
    <row r="3762" spans="1:16" x14ac:dyDescent="0.3">
      <c r="A3762">
        <v>3761</v>
      </c>
      <c r="B3762" s="1" t="s">
        <v>27</v>
      </c>
      <c r="C3762" s="2">
        <v>44262</v>
      </c>
      <c r="D3762">
        <v>3</v>
      </c>
      <c r="E3762" s="1" t="s">
        <v>39</v>
      </c>
      <c r="F3762">
        <v>2</v>
      </c>
      <c r="G3762">
        <v>7</v>
      </c>
      <c r="H3762" s="1" t="s">
        <v>33</v>
      </c>
      <c r="I3762" s="3">
        <v>0.505</v>
      </c>
      <c r="J3762">
        <v>12</v>
      </c>
      <c r="K3762" s="1" t="s">
        <v>28</v>
      </c>
      <c r="L3762" s="1" t="s">
        <v>19</v>
      </c>
      <c r="M3762" s="1" t="s">
        <v>19</v>
      </c>
      <c r="N3762">
        <v>42</v>
      </c>
      <c r="O3762" s="4">
        <v>1.3425925925925925E-3</v>
      </c>
      <c r="P3762">
        <v>5</v>
      </c>
    </row>
    <row r="3763" spans="1:16" x14ac:dyDescent="0.3">
      <c r="A3763">
        <v>3762</v>
      </c>
      <c r="B3763" s="1" t="s">
        <v>27</v>
      </c>
      <c r="C3763" s="2">
        <v>44262</v>
      </c>
      <c r="D3763">
        <v>3</v>
      </c>
      <c r="E3763" s="1" t="s">
        <v>39</v>
      </c>
      <c r="F3763">
        <v>2</v>
      </c>
      <c r="G3763">
        <v>7</v>
      </c>
      <c r="H3763" s="1" t="s">
        <v>33</v>
      </c>
      <c r="I3763" s="3">
        <v>0.505</v>
      </c>
      <c r="J3763">
        <v>12</v>
      </c>
      <c r="K3763" s="1" t="s">
        <v>26</v>
      </c>
      <c r="L3763" s="1" t="s">
        <v>19</v>
      </c>
      <c r="M3763" s="1" t="s">
        <v>19</v>
      </c>
      <c r="N3763">
        <v>79</v>
      </c>
      <c r="O3763" s="4">
        <v>1.4699074074074074E-3</v>
      </c>
      <c r="P3763">
        <v>4</v>
      </c>
    </row>
    <row r="3764" spans="1:16" x14ac:dyDescent="0.3">
      <c r="A3764">
        <v>3763</v>
      </c>
      <c r="B3764" s="1" t="s">
        <v>15</v>
      </c>
      <c r="C3764" s="2">
        <v>44262</v>
      </c>
      <c r="D3764">
        <v>3</v>
      </c>
      <c r="E3764" s="1" t="s">
        <v>39</v>
      </c>
      <c r="F3764">
        <v>2</v>
      </c>
      <c r="G3764">
        <v>7</v>
      </c>
      <c r="H3764" s="1" t="s">
        <v>33</v>
      </c>
      <c r="I3764" s="3">
        <v>0.51500000000000001</v>
      </c>
      <c r="J3764">
        <v>12</v>
      </c>
      <c r="K3764" s="1" t="s">
        <v>18</v>
      </c>
      <c r="L3764" s="1" t="s">
        <v>22</v>
      </c>
      <c r="M3764" s="1" t="s">
        <v>22</v>
      </c>
      <c r="N3764"/>
      <c r="O3764" s="4"/>
    </row>
    <row r="3765" spans="1:16" x14ac:dyDescent="0.3">
      <c r="A3765">
        <v>3764</v>
      </c>
      <c r="B3765" s="1" t="s">
        <v>30</v>
      </c>
      <c r="C3765" s="2">
        <v>44262</v>
      </c>
      <c r="D3765">
        <v>3</v>
      </c>
      <c r="E3765" s="1" t="s">
        <v>39</v>
      </c>
      <c r="F3765">
        <v>2</v>
      </c>
      <c r="G3765">
        <v>7</v>
      </c>
      <c r="H3765" s="1" t="s">
        <v>33</v>
      </c>
      <c r="I3765" s="3">
        <v>0.51500000000000001</v>
      </c>
      <c r="J3765">
        <v>12</v>
      </c>
      <c r="K3765" s="1" t="s">
        <v>25</v>
      </c>
      <c r="L3765" s="1" t="s">
        <v>19</v>
      </c>
      <c r="M3765" s="1" t="s">
        <v>19</v>
      </c>
      <c r="N3765">
        <v>35</v>
      </c>
      <c r="O3765" s="4">
        <v>7.1759259259259259E-4</v>
      </c>
      <c r="P3765">
        <v>5</v>
      </c>
    </row>
    <row r="3766" spans="1:16" x14ac:dyDescent="0.3">
      <c r="A3766">
        <v>3765</v>
      </c>
      <c r="B3766" s="1" t="s">
        <v>30</v>
      </c>
      <c r="C3766" s="2">
        <v>44262</v>
      </c>
      <c r="D3766">
        <v>3</v>
      </c>
      <c r="E3766" s="1" t="s">
        <v>39</v>
      </c>
      <c r="F3766">
        <v>2</v>
      </c>
      <c r="G3766">
        <v>7</v>
      </c>
      <c r="H3766" s="1" t="s">
        <v>33</v>
      </c>
      <c r="I3766" s="3">
        <v>0.52299768518518519</v>
      </c>
      <c r="J3766">
        <v>12</v>
      </c>
      <c r="K3766" s="1" t="s">
        <v>25</v>
      </c>
      <c r="L3766" s="1" t="s">
        <v>19</v>
      </c>
      <c r="M3766" s="1" t="s">
        <v>19</v>
      </c>
      <c r="N3766">
        <v>70</v>
      </c>
      <c r="O3766" s="4">
        <v>4.6759259259259263E-3</v>
      </c>
      <c r="P3766">
        <v>4</v>
      </c>
    </row>
    <row r="3767" spans="1:16" x14ac:dyDescent="0.3">
      <c r="A3767">
        <v>3766</v>
      </c>
      <c r="B3767" s="1" t="s">
        <v>20</v>
      </c>
      <c r="C3767" s="2">
        <v>44262</v>
      </c>
      <c r="D3767">
        <v>3</v>
      </c>
      <c r="E3767" s="1" t="s">
        <v>39</v>
      </c>
      <c r="F3767">
        <v>2</v>
      </c>
      <c r="G3767">
        <v>7</v>
      </c>
      <c r="H3767" s="1" t="s">
        <v>33</v>
      </c>
      <c r="I3767" s="3">
        <v>0.52299768518518519</v>
      </c>
      <c r="J3767">
        <v>12</v>
      </c>
      <c r="K3767" s="1" t="s">
        <v>26</v>
      </c>
      <c r="L3767" s="1" t="s">
        <v>19</v>
      </c>
      <c r="M3767" s="1" t="s">
        <v>19</v>
      </c>
      <c r="N3767">
        <v>104</v>
      </c>
      <c r="O3767" s="4">
        <v>4.4907407407407405E-3</v>
      </c>
      <c r="P3767">
        <v>4</v>
      </c>
    </row>
    <row r="3768" spans="1:16" x14ac:dyDescent="0.3">
      <c r="A3768">
        <v>3767</v>
      </c>
      <c r="B3768" s="1" t="s">
        <v>24</v>
      </c>
      <c r="C3768" s="2">
        <v>44262</v>
      </c>
      <c r="D3768">
        <v>3</v>
      </c>
      <c r="E3768" s="1" t="s">
        <v>39</v>
      </c>
      <c r="F3768">
        <v>2</v>
      </c>
      <c r="G3768">
        <v>7</v>
      </c>
      <c r="H3768" s="1" t="s">
        <v>33</v>
      </c>
      <c r="I3768" s="3">
        <v>0.54599537037037038</v>
      </c>
      <c r="J3768">
        <v>13</v>
      </c>
      <c r="K3768" s="1" t="s">
        <v>26</v>
      </c>
      <c r="L3768" s="1" t="s">
        <v>19</v>
      </c>
      <c r="M3768" s="1" t="s">
        <v>19</v>
      </c>
      <c r="N3768">
        <v>103</v>
      </c>
      <c r="O3768" s="4">
        <v>1.5162037037037036E-3</v>
      </c>
      <c r="P3768">
        <v>3</v>
      </c>
    </row>
    <row r="3769" spans="1:16" x14ac:dyDescent="0.3">
      <c r="A3769">
        <v>3768</v>
      </c>
      <c r="B3769" s="1" t="s">
        <v>24</v>
      </c>
      <c r="C3769" s="2">
        <v>44262</v>
      </c>
      <c r="D3769">
        <v>3</v>
      </c>
      <c r="E3769" s="1" t="s">
        <v>39</v>
      </c>
      <c r="F3769">
        <v>2</v>
      </c>
      <c r="G3769">
        <v>7</v>
      </c>
      <c r="H3769" s="1" t="s">
        <v>33</v>
      </c>
      <c r="I3769" s="3">
        <v>0.54599537037037038</v>
      </c>
      <c r="J3769">
        <v>13</v>
      </c>
      <c r="K3769" s="1" t="s">
        <v>28</v>
      </c>
      <c r="L3769" s="1" t="s">
        <v>22</v>
      </c>
      <c r="M3769" s="1" t="s">
        <v>22</v>
      </c>
      <c r="N3769"/>
      <c r="O3769" s="4"/>
    </row>
    <row r="3770" spans="1:16" x14ac:dyDescent="0.3">
      <c r="A3770">
        <v>3769</v>
      </c>
      <c r="B3770" s="1" t="s">
        <v>20</v>
      </c>
      <c r="C3770" s="2">
        <v>44262</v>
      </c>
      <c r="D3770">
        <v>3</v>
      </c>
      <c r="E3770" s="1" t="s">
        <v>39</v>
      </c>
      <c r="F3770">
        <v>2</v>
      </c>
      <c r="G3770">
        <v>7</v>
      </c>
      <c r="H3770" s="1" t="s">
        <v>33</v>
      </c>
      <c r="I3770" s="3">
        <v>0.55599537037037039</v>
      </c>
      <c r="J3770">
        <v>13</v>
      </c>
      <c r="K3770" s="1" t="s">
        <v>25</v>
      </c>
      <c r="L3770" s="1" t="s">
        <v>19</v>
      </c>
      <c r="M3770" s="1" t="s">
        <v>19</v>
      </c>
      <c r="N3770">
        <v>22</v>
      </c>
      <c r="O3770" s="4">
        <v>4.386574074074074E-3</v>
      </c>
      <c r="P3770">
        <v>3</v>
      </c>
    </row>
    <row r="3771" spans="1:16" x14ac:dyDescent="0.3">
      <c r="A3771">
        <v>3770</v>
      </c>
      <c r="B3771" s="1" t="s">
        <v>23</v>
      </c>
      <c r="C3771" s="2">
        <v>44262</v>
      </c>
      <c r="D3771">
        <v>3</v>
      </c>
      <c r="E3771" s="1" t="s">
        <v>39</v>
      </c>
      <c r="F3771">
        <v>2</v>
      </c>
      <c r="G3771">
        <v>7</v>
      </c>
      <c r="H3771" s="1" t="s">
        <v>33</v>
      </c>
      <c r="I3771" s="3">
        <v>0.55599537037037039</v>
      </c>
      <c r="J3771">
        <v>13</v>
      </c>
      <c r="K3771" s="1" t="s">
        <v>18</v>
      </c>
      <c r="L3771" s="1" t="s">
        <v>19</v>
      </c>
      <c r="M3771" s="1" t="s">
        <v>19</v>
      </c>
      <c r="N3771">
        <v>48</v>
      </c>
      <c r="O3771" s="4">
        <v>4.0509259259259257E-3</v>
      </c>
      <c r="P3771">
        <v>2</v>
      </c>
    </row>
    <row r="3772" spans="1:16" x14ac:dyDescent="0.3">
      <c r="A3772">
        <v>3771</v>
      </c>
      <c r="B3772" s="1" t="s">
        <v>20</v>
      </c>
      <c r="C3772" s="2">
        <v>44262</v>
      </c>
      <c r="D3772">
        <v>3</v>
      </c>
      <c r="E3772" s="1" t="s">
        <v>39</v>
      </c>
      <c r="F3772">
        <v>2</v>
      </c>
      <c r="G3772">
        <v>7</v>
      </c>
      <c r="H3772" s="1" t="s">
        <v>33</v>
      </c>
      <c r="I3772" s="3">
        <v>0.56999999999999995</v>
      </c>
      <c r="J3772">
        <v>13</v>
      </c>
      <c r="K3772" s="1" t="s">
        <v>25</v>
      </c>
      <c r="L3772" s="1" t="s">
        <v>22</v>
      </c>
      <c r="M3772" s="1" t="s">
        <v>22</v>
      </c>
      <c r="N3772"/>
      <c r="O3772" s="4"/>
    </row>
    <row r="3773" spans="1:16" x14ac:dyDescent="0.3">
      <c r="A3773">
        <v>3772</v>
      </c>
      <c r="B3773" s="1" t="s">
        <v>23</v>
      </c>
      <c r="C3773" s="2">
        <v>44262</v>
      </c>
      <c r="D3773">
        <v>3</v>
      </c>
      <c r="E3773" s="1" t="s">
        <v>39</v>
      </c>
      <c r="F3773">
        <v>2</v>
      </c>
      <c r="G3773">
        <v>7</v>
      </c>
      <c r="H3773" s="1" t="s">
        <v>33</v>
      </c>
      <c r="I3773" s="3">
        <v>0.56999999999999995</v>
      </c>
      <c r="J3773">
        <v>13</v>
      </c>
      <c r="K3773" s="1" t="s">
        <v>21</v>
      </c>
      <c r="L3773" s="1" t="s">
        <v>19</v>
      </c>
      <c r="M3773" s="1" t="s">
        <v>19</v>
      </c>
      <c r="N3773">
        <v>12</v>
      </c>
      <c r="O3773" s="4">
        <v>1.7592592592592592E-3</v>
      </c>
      <c r="P3773">
        <v>3</v>
      </c>
    </row>
    <row r="3774" spans="1:16" x14ac:dyDescent="0.3">
      <c r="A3774">
        <v>3773</v>
      </c>
      <c r="B3774" s="1" t="s">
        <v>29</v>
      </c>
      <c r="C3774" s="2">
        <v>44262</v>
      </c>
      <c r="D3774">
        <v>3</v>
      </c>
      <c r="E3774" s="1" t="s">
        <v>39</v>
      </c>
      <c r="F3774">
        <v>2</v>
      </c>
      <c r="G3774">
        <v>7</v>
      </c>
      <c r="H3774" s="1" t="s">
        <v>33</v>
      </c>
      <c r="I3774" s="3">
        <v>0.57400462962962961</v>
      </c>
      <c r="J3774">
        <v>13</v>
      </c>
      <c r="K3774" s="1" t="s">
        <v>21</v>
      </c>
      <c r="L3774" s="1" t="s">
        <v>19</v>
      </c>
      <c r="M3774" s="1" t="s">
        <v>19</v>
      </c>
      <c r="N3774">
        <v>16</v>
      </c>
      <c r="O3774" s="4">
        <v>3.1944444444444446E-3</v>
      </c>
      <c r="P3774">
        <v>3</v>
      </c>
    </row>
    <row r="3775" spans="1:16" x14ac:dyDescent="0.3">
      <c r="A3775">
        <v>3774</v>
      </c>
      <c r="B3775" s="1" t="s">
        <v>29</v>
      </c>
      <c r="C3775" s="2">
        <v>44262</v>
      </c>
      <c r="D3775">
        <v>3</v>
      </c>
      <c r="E3775" s="1" t="s">
        <v>39</v>
      </c>
      <c r="F3775">
        <v>2</v>
      </c>
      <c r="G3775">
        <v>7</v>
      </c>
      <c r="H3775" s="1" t="s">
        <v>33</v>
      </c>
      <c r="I3775" s="3">
        <v>0.57400462962962961</v>
      </c>
      <c r="J3775">
        <v>13</v>
      </c>
      <c r="K3775" s="1" t="s">
        <v>18</v>
      </c>
      <c r="L3775" s="1" t="s">
        <v>19</v>
      </c>
      <c r="M3775" s="1" t="s">
        <v>19</v>
      </c>
      <c r="N3775">
        <v>116</v>
      </c>
      <c r="O3775" s="4">
        <v>2.7893518518518519E-3</v>
      </c>
      <c r="P3775">
        <v>2</v>
      </c>
    </row>
    <row r="3776" spans="1:16" x14ac:dyDescent="0.3">
      <c r="A3776">
        <v>3775</v>
      </c>
      <c r="B3776" s="1" t="s">
        <v>24</v>
      </c>
      <c r="C3776" s="2">
        <v>44262</v>
      </c>
      <c r="D3776">
        <v>3</v>
      </c>
      <c r="E3776" s="1" t="s">
        <v>39</v>
      </c>
      <c r="F3776">
        <v>2</v>
      </c>
      <c r="G3776">
        <v>7</v>
      </c>
      <c r="H3776" s="1" t="s">
        <v>33</v>
      </c>
      <c r="I3776" s="3">
        <v>0.57799768518518524</v>
      </c>
      <c r="J3776">
        <v>13</v>
      </c>
      <c r="K3776" s="1" t="s">
        <v>26</v>
      </c>
      <c r="L3776" s="1" t="s">
        <v>22</v>
      </c>
      <c r="M3776" s="1" t="s">
        <v>22</v>
      </c>
      <c r="N3776"/>
      <c r="O3776" s="4"/>
    </row>
    <row r="3777" spans="1:16" x14ac:dyDescent="0.3">
      <c r="A3777">
        <v>3776</v>
      </c>
      <c r="B3777" s="1" t="s">
        <v>24</v>
      </c>
      <c r="C3777" s="2">
        <v>44262</v>
      </c>
      <c r="D3777">
        <v>3</v>
      </c>
      <c r="E3777" s="1" t="s">
        <v>39</v>
      </c>
      <c r="F3777">
        <v>2</v>
      </c>
      <c r="G3777">
        <v>7</v>
      </c>
      <c r="H3777" s="1" t="s">
        <v>33</v>
      </c>
      <c r="I3777" s="3">
        <v>0.57799768518518524</v>
      </c>
      <c r="J3777">
        <v>13</v>
      </c>
      <c r="K3777" s="1" t="s">
        <v>26</v>
      </c>
      <c r="L3777" s="1" t="s">
        <v>19</v>
      </c>
      <c r="M3777" s="1" t="s">
        <v>19</v>
      </c>
      <c r="N3777">
        <v>25</v>
      </c>
      <c r="O3777" s="4">
        <v>1.6550925925925926E-3</v>
      </c>
      <c r="P3777">
        <v>2</v>
      </c>
    </row>
    <row r="3778" spans="1:16" x14ac:dyDescent="0.3">
      <c r="A3778">
        <v>3777</v>
      </c>
      <c r="B3778" s="1" t="s">
        <v>24</v>
      </c>
      <c r="C3778" s="2">
        <v>44262</v>
      </c>
      <c r="D3778">
        <v>3</v>
      </c>
      <c r="E3778" s="1" t="s">
        <v>39</v>
      </c>
      <c r="F3778">
        <v>2</v>
      </c>
      <c r="G3778">
        <v>7</v>
      </c>
      <c r="H3778" s="1" t="s">
        <v>33</v>
      </c>
      <c r="I3778" s="3">
        <v>0.57900462962962962</v>
      </c>
      <c r="J3778">
        <v>13</v>
      </c>
      <c r="K3778" s="1" t="s">
        <v>26</v>
      </c>
      <c r="L3778" s="1" t="s">
        <v>19</v>
      </c>
      <c r="M3778" s="1" t="s">
        <v>19</v>
      </c>
      <c r="N3778">
        <v>30</v>
      </c>
      <c r="O3778" s="4">
        <v>3.1828703703703702E-3</v>
      </c>
      <c r="P3778">
        <v>4</v>
      </c>
    </row>
    <row r="3779" spans="1:16" x14ac:dyDescent="0.3">
      <c r="A3779">
        <v>3778</v>
      </c>
      <c r="B3779" s="1" t="s">
        <v>29</v>
      </c>
      <c r="C3779" s="2">
        <v>44262</v>
      </c>
      <c r="D3779">
        <v>3</v>
      </c>
      <c r="E3779" s="1" t="s">
        <v>39</v>
      </c>
      <c r="F3779">
        <v>2</v>
      </c>
      <c r="G3779">
        <v>7</v>
      </c>
      <c r="H3779" s="1" t="s">
        <v>33</v>
      </c>
      <c r="I3779" s="3">
        <v>0.57900462962962962</v>
      </c>
      <c r="J3779">
        <v>13</v>
      </c>
      <c r="K3779" s="1" t="s">
        <v>21</v>
      </c>
      <c r="L3779" s="1" t="s">
        <v>22</v>
      </c>
      <c r="M3779" s="1" t="s">
        <v>22</v>
      </c>
      <c r="N3779"/>
      <c r="O3779" s="4"/>
    </row>
    <row r="3780" spans="1:16" x14ac:dyDescent="0.3">
      <c r="A3780">
        <v>3779</v>
      </c>
      <c r="B3780" s="1" t="s">
        <v>27</v>
      </c>
      <c r="C3780" s="2">
        <v>44262</v>
      </c>
      <c r="D3780">
        <v>3</v>
      </c>
      <c r="E3780" s="1" t="s">
        <v>39</v>
      </c>
      <c r="F3780">
        <v>2</v>
      </c>
      <c r="G3780">
        <v>7</v>
      </c>
      <c r="H3780" s="1" t="s">
        <v>33</v>
      </c>
      <c r="I3780" s="3">
        <v>0.60799768518518515</v>
      </c>
      <c r="J3780">
        <v>14</v>
      </c>
      <c r="K3780" s="1" t="s">
        <v>21</v>
      </c>
      <c r="L3780" s="1" t="s">
        <v>19</v>
      </c>
      <c r="M3780" s="1" t="s">
        <v>19</v>
      </c>
      <c r="N3780">
        <v>29</v>
      </c>
      <c r="O3780" s="4">
        <v>2.7199074074074074E-3</v>
      </c>
      <c r="P3780">
        <v>2</v>
      </c>
    </row>
    <row r="3781" spans="1:16" x14ac:dyDescent="0.3">
      <c r="A3781">
        <v>3780</v>
      </c>
      <c r="B3781" s="1" t="s">
        <v>27</v>
      </c>
      <c r="C3781" s="2">
        <v>44262</v>
      </c>
      <c r="D3781">
        <v>3</v>
      </c>
      <c r="E3781" s="1" t="s">
        <v>39</v>
      </c>
      <c r="F3781">
        <v>2</v>
      </c>
      <c r="G3781">
        <v>7</v>
      </c>
      <c r="H3781" s="1" t="s">
        <v>33</v>
      </c>
      <c r="I3781" s="3">
        <v>0.60799768518518515</v>
      </c>
      <c r="J3781">
        <v>14</v>
      </c>
      <c r="K3781" s="1" t="s">
        <v>25</v>
      </c>
      <c r="L3781" s="1" t="s">
        <v>19</v>
      </c>
      <c r="M3781" s="1" t="s">
        <v>19</v>
      </c>
      <c r="N3781">
        <v>23</v>
      </c>
      <c r="O3781" s="4">
        <v>2.2685185185185187E-3</v>
      </c>
      <c r="P3781">
        <v>4</v>
      </c>
    </row>
    <row r="3782" spans="1:16" x14ac:dyDescent="0.3">
      <c r="A3782">
        <v>3781</v>
      </c>
      <c r="B3782" s="1" t="s">
        <v>23</v>
      </c>
      <c r="C3782" s="2">
        <v>44262</v>
      </c>
      <c r="D3782">
        <v>3</v>
      </c>
      <c r="E3782" s="1" t="s">
        <v>39</v>
      </c>
      <c r="F3782">
        <v>2</v>
      </c>
      <c r="G3782">
        <v>7</v>
      </c>
      <c r="H3782" s="1" t="s">
        <v>33</v>
      </c>
      <c r="I3782" s="3">
        <v>0.61299768518518516</v>
      </c>
      <c r="J3782">
        <v>14</v>
      </c>
      <c r="K3782" s="1" t="s">
        <v>18</v>
      </c>
      <c r="L3782" s="1" t="s">
        <v>19</v>
      </c>
      <c r="M3782" s="1" t="s">
        <v>19</v>
      </c>
      <c r="N3782">
        <v>11</v>
      </c>
      <c r="O3782" s="4">
        <v>3.5879629629629629E-3</v>
      </c>
      <c r="P3782">
        <v>5</v>
      </c>
    </row>
    <row r="3783" spans="1:16" x14ac:dyDescent="0.3">
      <c r="A3783">
        <v>3782</v>
      </c>
      <c r="B3783" s="1" t="s">
        <v>30</v>
      </c>
      <c r="C3783" s="2">
        <v>44262</v>
      </c>
      <c r="D3783">
        <v>3</v>
      </c>
      <c r="E3783" s="1" t="s">
        <v>39</v>
      </c>
      <c r="F3783">
        <v>2</v>
      </c>
      <c r="G3783">
        <v>7</v>
      </c>
      <c r="H3783" s="1" t="s">
        <v>33</v>
      </c>
      <c r="I3783" s="3">
        <v>0.61299768518518516</v>
      </c>
      <c r="J3783">
        <v>14</v>
      </c>
      <c r="K3783" s="1" t="s">
        <v>18</v>
      </c>
      <c r="L3783" s="1" t="s">
        <v>19</v>
      </c>
      <c r="M3783" s="1" t="s">
        <v>19</v>
      </c>
      <c r="N3783">
        <v>114</v>
      </c>
      <c r="O3783" s="4">
        <v>1.8055555555555555E-3</v>
      </c>
      <c r="P3783">
        <v>3</v>
      </c>
    </row>
    <row r="3784" spans="1:16" x14ac:dyDescent="0.3">
      <c r="A3784">
        <v>3783</v>
      </c>
      <c r="B3784" s="1" t="s">
        <v>27</v>
      </c>
      <c r="C3784" s="2">
        <v>44262</v>
      </c>
      <c r="D3784">
        <v>3</v>
      </c>
      <c r="E3784" s="1" t="s">
        <v>39</v>
      </c>
      <c r="F3784">
        <v>2</v>
      </c>
      <c r="G3784">
        <v>7</v>
      </c>
      <c r="H3784" s="1" t="s">
        <v>33</v>
      </c>
      <c r="I3784" s="3">
        <v>0.64299768518518519</v>
      </c>
      <c r="J3784">
        <v>15</v>
      </c>
      <c r="K3784" s="1" t="s">
        <v>28</v>
      </c>
      <c r="L3784" s="1" t="s">
        <v>19</v>
      </c>
      <c r="M3784" s="1" t="s">
        <v>19</v>
      </c>
      <c r="N3784">
        <v>27</v>
      </c>
      <c r="O3784" s="4">
        <v>6.134259259259259E-4</v>
      </c>
      <c r="P3784">
        <v>3</v>
      </c>
    </row>
    <row r="3785" spans="1:16" x14ac:dyDescent="0.3">
      <c r="A3785">
        <v>3784</v>
      </c>
      <c r="B3785" s="1" t="s">
        <v>31</v>
      </c>
      <c r="C3785" s="2">
        <v>44262</v>
      </c>
      <c r="D3785">
        <v>3</v>
      </c>
      <c r="E3785" s="1" t="s">
        <v>39</v>
      </c>
      <c r="F3785">
        <v>2</v>
      </c>
      <c r="G3785">
        <v>7</v>
      </c>
      <c r="H3785" s="1" t="s">
        <v>33</v>
      </c>
      <c r="I3785" s="3">
        <v>0.64299768518518519</v>
      </c>
      <c r="J3785">
        <v>15</v>
      </c>
      <c r="K3785" s="1" t="s">
        <v>28</v>
      </c>
      <c r="L3785" s="1" t="s">
        <v>19</v>
      </c>
      <c r="M3785" s="1" t="s">
        <v>19</v>
      </c>
      <c r="N3785">
        <v>64</v>
      </c>
      <c r="O3785" s="4">
        <v>2.3958333333333331E-3</v>
      </c>
      <c r="P3785">
        <v>3</v>
      </c>
    </row>
    <row r="3786" spans="1:16" x14ac:dyDescent="0.3">
      <c r="A3786">
        <v>3785</v>
      </c>
      <c r="B3786" s="1" t="s">
        <v>20</v>
      </c>
      <c r="C3786" s="2">
        <v>44262</v>
      </c>
      <c r="D3786">
        <v>3</v>
      </c>
      <c r="E3786" s="1" t="s">
        <v>39</v>
      </c>
      <c r="F3786">
        <v>2</v>
      </c>
      <c r="G3786">
        <v>7</v>
      </c>
      <c r="H3786" s="1" t="s">
        <v>33</v>
      </c>
      <c r="I3786" s="3">
        <v>0.64599537037037036</v>
      </c>
      <c r="J3786">
        <v>15</v>
      </c>
      <c r="K3786" s="1" t="s">
        <v>26</v>
      </c>
      <c r="L3786" s="1" t="s">
        <v>19</v>
      </c>
      <c r="M3786" s="1" t="s">
        <v>19</v>
      </c>
      <c r="N3786">
        <v>59</v>
      </c>
      <c r="O3786" s="4">
        <v>2.5462962962962965E-3</v>
      </c>
      <c r="P3786">
        <v>2</v>
      </c>
    </row>
    <row r="3787" spans="1:16" x14ac:dyDescent="0.3">
      <c r="A3787">
        <v>3786</v>
      </c>
      <c r="B3787" s="1" t="s">
        <v>30</v>
      </c>
      <c r="C3787" s="2">
        <v>44262</v>
      </c>
      <c r="D3787">
        <v>3</v>
      </c>
      <c r="E3787" s="1" t="s">
        <v>39</v>
      </c>
      <c r="F3787">
        <v>2</v>
      </c>
      <c r="G3787">
        <v>7</v>
      </c>
      <c r="H3787" s="1" t="s">
        <v>33</v>
      </c>
      <c r="I3787" s="3">
        <v>0.64599537037037036</v>
      </c>
      <c r="J3787">
        <v>15</v>
      </c>
      <c r="K3787" s="1" t="s">
        <v>21</v>
      </c>
      <c r="L3787" s="1" t="s">
        <v>22</v>
      </c>
      <c r="M3787" s="1" t="s">
        <v>22</v>
      </c>
      <c r="N3787"/>
      <c r="O3787" s="4"/>
    </row>
    <row r="3788" spans="1:16" x14ac:dyDescent="0.3">
      <c r="A3788">
        <v>3787</v>
      </c>
      <c r="B3788" s="1" t="s">
        <v>29</v>
      </c>
      <c r="C3788" s="2">
        <v>44262</v>
      </c>
      <c r="D3788">
        <v>3</v>
      </c>
      <c r="E3788" s="1" t="s">
        <v>39</v>
      </c>
      <c r="F3788">
        <v>2</v>
      </c>
      <c r="G3788">
        <v>7</v>
      </c>
      <c r="H3788" s="1" t="s">
        <v>33</v>
      </c>
      <c r="I3788" s="3">
        <v>0.65</v>
      </c>
      <c r="J3788">
        <v>15</v>
      </c>
      <c r="K3788" s="1" t="s">
        <v>25</v>
      </c>
      <c r="L3788" s="1" t="s">
        <v>19</v>
      </c>
      <c r="M3788" s="1" t="s">
        <v>19</v>
      </c>
      <c r="N3788">
        <v>10</v>
      </c>
      <c r="O3788" s="4">
        <v>2.3842592592592591E-3</v>
      </c>
      <c r="P3788">
        <v>5</v>
      </c>
    </row>
    <row r="3789" spans="1:16" x14ac:dyDescent="0.3">
      <c r="A3789">
        <v>3788</v>
      </c>
      <c r="B3789" s="1" t="s">
        <v>30</v>
      </c>
      <c r="C3789" s="2">
        <v>44262</v>
      </c>
      <c r="D3789">
        <v>3</v>
      </c>
      <c r="E3789" s="1" t="s">
        <v>39</v>
      </c>
      <c r="F3789">
        <v>2</v>
      </c>
      <c r="G3789">
        <v>7</v>
      </c>
      <c r="H3789" s="1" t="s">
        <v>33</v>
      </c>
      <c r="I3789" s="3">
        <v>0.65</v>
      </c>
      <c r="J3789">
        <v>15</v>
      </c>
      <c r="K3789" s="1" t="s">
        <v>26</v>
      </c>
      <c r="L3789" s="1" t="s">
        <v>19</v>
      </c>
      <c r="M3789" s="1" t="s">
        <v>19</v>
      </c>
      <c r="N3789">
        <v>84</v>
      </c>
      <c r="O3789" s="4">
        <v>1.1574074074074073E-3</v>
      </c>
      <c r="P3789">
        <v>2</v>
      </c>
    </row>
    <row r="3790" spans="1:16" x14ac:dyDescent="0.3">
      <c r="A3790">
        <v>3789</v>
      </c>
      <c r="B3790" s="1" t="s">
        <v>15</v>
      </c>
      <c r="C3790" s="2">
        <v>44262</v>
      </c>
      <c r="D3790">
        <v>3</v>
      </c>
      <c r="E3790" s="1" t="s">
        <v>39</v>
      </c>
      <c r="F3790">
        <v>2</v>
      </c>
      <c r="G3790">
        <v>7</v>
      </c>
      <c r="H3790" s="1" t="s">
        <v>33</v>
      </c>
      <c r="I3790" s="3">
        <v>0.66599537037037038</v>
      </c>
      <c r="J3790">
        <v>15</v>
      </c>
      <c r="K3790" s="1" t="s">
        <v>18</v>
      </c>
      <c r="L3790" s="1" t="s">
        <v>22</v>
      </c>
      <c r="M3790" s="1" t="s">
        <v>22</v>
      </c>
      <c r="N3790"/>
      <c r="O3790" s="4"/>
    </row>
    <row r="3791" spans="1:16" x14ac:dyDescent="0.3">
      <c r="A3791">
        <v>3790</v>
      </c>
      <c r="B3791" s="1" t="s">
        <v>27</v>
      </c>
      <c r="C3791" s="2">
        <v>44262</v>
      </c>
      <c r="D3791">
        <v>3</v>
      </c>
      <c r="E3791" s="1" t="s">
        <v>39</v>
      </c>
      <c r="F3791">
        <v>2</v>
      </c>
      <c r="G3791">
        <v>7</v>
      </c>
      <c r="H3791" s="1" t="s">
        <v>33</v>
      </c>
      <c r="I3791" s="3">
        <v>0.66599537037037038</v>
      </c>
      <c r="J3791">
        <v>15</v>
      </c>
      <c r="K3791" s="1" t="s">
        <v>26</v>
      </c>
      <c r="L3791" s="1" t="s">
        <v>22</v>
      </c>
      <c r="M3791" s="1" t="s">
        <v>22</v>
      </c>
      <c r="N3791"/>
      <c r="O3791" s="4"/>
    </row>
    <row r="3792" spans="1:16" x14ac:dyDescent="0.3">
      <c r="A3792">
        <v>3791</v>
      </c>
      <c r="B3792" s="1" t="s">
        <v>31</v>
      </c>
      <c r="C3792" s="2">
        <v>44262</v>
      </c>
      <c r="D3792">
        <v>3</v>
      </c>
      <c r="E3792" s="1" t="s">
        <v>39</v>
      </c>
      <c r="F3792">
        <v>2</v>
      </c>
      <c r="G3792">
        <v>7</v>
      </c>
      <c r="H3792" s="1" t="s">
        <v>33</v>
      </c>
      <c r="I3792" s="3">
        <v>0.6840046296296296</v>
      </c>
      <c r="J3792">
        <v>16</v>
      </c>
      <c r="K3792" s="1" t="s">
        <v>26</v>
      </c>
      <c r="L3792" s="1" t="s">
        <v>22</v>
      </c>
      <c r="M3792" s="1" t="s">
        <v>22</v>
      </c>
      <c r="N3792"/>
      <c r="O3792" s="4"/>
    </row>
    <row r="3793" spans="1:16" x14ac:dyDescent="0.3">
      <c r="A3793">
        <v>3792</v>
      </c>
      <c r="B3793" s="1" t="s">
        <v>24</v>
      </c>
      <c r="C3793" s="2">
        <v>44262</v>
      </c>
      <c r="D3793">
        <v>3</v>
      </c>
      <c r="E3793" s="1" t="s">
        <v>39</v>
      </c>
      <c r="F3793">
        <v>2</v>
      </c>
      <c r="G3793">
        <v>7</v>
      </c>
      <c r="H3793" s="1" t="s">
        <v>33</v>
      </c>
      <c r="I3793" s="3">
        <v>0.6840046296296296</v>
      </c>
      <c r="J3793">
        <v>16</v>
      </c>
      <c r="K3793" s="1" t="s">
        <v>26</v>
      </c>
      <c r="L3793" s="1" t="s">
        <v>19</v>
      </c>
      <c r="M3793" s="1" t="s">
        <v>22</v>
      </c>
      <c r="N3793">
        <v>56</v>
      </c>
      <c r="O3793" s="4">
        <v>7.7546296296296293E-4</v>
      </c>
      <c r="P3793">
        <v>5</v>
      </c>
    </row>
    <row r="3794" spans="1:16" x14ac:dyDescent="0.3">
      <c r="A3794">
        <v>3793</v>
      </c>
      <c r="B3794" s="1" t="s">
        <v>15</v>
      </c>
      <c r="C3794" s="2">
        <v>44262</v>
      </c>
      <c r="D3794">
        <v>3</v>
      </c>
      <c r="E3794" s="1" t="s">
        <v>39</v>
      </c>
      <c r="F3794">
        <v>2</v>
      </c>
      <c r="G3794">
        <v>7</v>
      </c>
      <c r="H3794" s="1" t="s">
        <v>33</v>
      </c>
      <c r="I3794" s="3">
        <v>0.69700231481481478</v>
      </c>
      <c r="J3794">
        <v>16</v>
      </c>
      <c r="K3794" s="1" t="s">
        <v>21</v>
      </c>
      <c r="L3794" s="1" t="s">
        <v>22</v>
      </c>
      <c r="M3794" s="1" t="s">
        <v>22</v>
      </c>
      <c r="N3794"/>
      <c r="O3794" s="4"/>
    </row>
    <row r="3795" spans="1:16" x14ac:dyDescent="0.3">
      <c r="A3795">
        <v>3794</v>
      </c>
      <c r="B3795" s="1" t="s">
        <v>27</v>
      </c>
      <c r="C3795" s="2">
        <v>44262</v>
      </c>
      <c r="D3795">
        <v>3</v>
      </c>
      <c r="E3795" s="1" t="s">
        <v>39</v>
      </c>
      <c r="F3795">
        <v>2</v>
      </c>
      <c r="G3795">
        <v>7</v>
      </c>
      <c r="H3795" s="1" t="s">
        <v>33</v>
      </c>
      <c r="I3795" s="3">
        <v>0.69700231481481478</v>
      </c>
      <c r="J3795">
        <v>16</v>
      </c>
      <c r="K3795" s="1" t="s">
        <v>25</v>
      </c>
      <c r="L3795" s="1" t="s">
        <v>19</v>
      </c>
      <c r="M3795" s="1" t="s">
        <v>19</v>
      </c>
      <c r="N3795">
        <v>119</v>
      </c>
      <c r="O3795" s="4">
        <v>4.5023148148148149E-3</v>
      </c>
      <c r="P3795">
        <v>4</v>
      </c>
    </row>
    <row r="3796" spans="1:16" x14ac:dyDescent="0.3">
      <c r="A3796">
        <v>3795</v>
      </c>
      <c r="B3796" s="1" t="s">
        <v>15</v>
      </c>
      <c r="C3796" s="2">
        <v>44262</v>
      </c>
      <c r="D3796">
        <v>3</v>
      </c>
      <c r="E3796" s="1" t="s">
        <v>39</v>
      </c>
      <c r="F3796">
        <v>2</v>
      </c>
      <c r="G3796">
        <v>7</v>
      </c>
      <c r="H3796" s="1" t="s">
        <v>33</v>
      </c>
      <c r="I3796" s="3">
        <v>0.69900462962962961</v>
      </c>
      <c r="J3796">
        <v>16</v>
      </c>
      <c r="K3796" s="1" t="s">
        <v>28</v>
      </c>
      <c r="L3796" s="1" t="s">
        <v>19</v>
      </c>
      <c r="M3796" s="1" t="s">
        <v>19</v>
      </c>
      <c r="N3796">
        <v>19</v>
      </c>
      <c r="O3796" s="4">
        <v>1.6550925925925926E-3</v>
      </c>
      <c r="P3796">
        <v>3</v>
      </c>
    </row>
    <row r="3797" spans="1:16" x14ac:dyDescent="0.3">
      <c r="A3797">
        <v>3796</v>
      </c>
      <c r="B3797" s="1" t="s">
        <v>27</v>
      </c>
      <c r="C3797" s="2">
        <v>44262</v>
      </c>
      <c r="D3797">
        <v>3</v>
      </c>
      <c r="E3797" s="1" t="s">
        <v>39</v>
      </c>
      <c r="F3797">
        <v>2</v>
      </c>
      <c r="G3797">
        <v>7</v>
      </c>
      <c r="H3797" s="1" t="s">
        <v>33</v>
      </c>
      <c r="I3797" s="3">
        <v>0.69900462962962961</v>
      </c>
      <c r="J3797">
        <v>16</v>
      </c>
      <c r="K3797" s="1" t="s">
        <v>18</v>
      </c>
      <c r="L3797" s="1" t="s">
        <v>19</v>
      </c>
      <c r="M3797" s="1" t="s">
        <v>19</v>
      </c>
      <c r="N3797">
        <v>96</v>
      </c>
      <c r="O3797" s="4">
        <v>3.7152777777777778E-3</v>
      </c>
      <c r="P3797">
        <v>4</v>
      </c>
    </row>
    <row r="3798" spans="1:16" x14ac:dyDescent="0.3">
      <c r="A3798">
        <v>3797</v>
      </c>
      <c r="B3798" s="1" t="s">
        <v>29</v>
      </c>
      <c r="C3798" s="2">
        <v>44262</v>
      </c>
      <c r="D3798">
        <v>3</v>
      </c>
      <c r="E3798" s="1" t="s">
        <v>39</v>
      </c>
      <c r="F3798">
        <v>2</v>
      </c>
      <c r="G3798">
        <v>7</v>
      </c>
      <c r="H3798" s="1" t="s">
        <v>33</v>
      </c>
      <c r="I3798" s="3">
        <v>0.70700231481481479</v>
      </c>
      <c r="J3798">
        <v>16</v>
      </c>
      <c r="K3798" s="1" t="s">
        <v>26</v>
      </c>
      <c r="L3798" s="1" t="s">
        <v>19</v>
      </c>
      <c r="M3798" s="1" t="s">
        <v>19</v>
      </c>
      <c r="N3798">
        <v>13</v>
      </c>
      <c r="O3798" s="4">
        <v>1.1226851851851851E-3</v>
      </c>
      <c r="P3798">
        <v>5</v>
      </c>
    </row>
    <row r="3799" spans="1:16" x14ac:dyDescent="0.3">
      <c r="A3799">
        <v>3798</v>
      </c>
      <c r="B3799" s="1" t="s">
        <v>20</v>
      </c>
      <c r="C3799" s="2">
        <v>44262</v>
      </c>
      <c r="D3799">
        <v>3</v>
      </c>
      <c r="E3799" s="1" t="s">
        <v>39</v>
      </c>
      <c r="F3799">
        <v>2</v>
      </c>
      <c r="G3799">
        <v>7</v>
      </c>
      <c r="H3799" s="1" t="s">
        <v>33</v>
      </c>
      <c r="I3799" s="3">
        <v>0.70700231481481479</v>
      </c>
      <c r="J3799">
        <v>16</v>
      </c>
      <c r="K3799" s="1" t="s">
        <v>26</v>
      </c>
      <c r="L3799" s="1" t="s">
        <v>19</v>
      </c>
      <c r="M3799" s="1" t="s">
        <v>22</v>
      </c>
      <c r="N3799">
        <v>22</v>
      </c>
      <c r="O3799" s="4">
        <v>4.0393518518518521E-3</v>
      </c>
      <c r="P3799">
        <v>5</v>
      </c>
    </row>
    <row r="3800" spans="1:16" x14ac:dyDescent="0.3">
      <c r="A3800">
        <v>3799</v>
      </c>
      <c r="B3800" s="1" t="s">
        <v>23</v>
      </c>
      <c r="C3800" s="2">
        <v>44262</v>
      </c>
      <c r="D3800">
        <v>3</v>
      </c>
      <c r="E3800" s="1" t="s">
        <v>39</v>
      </c>
      <c r="F3800">
        <v>2</v>
      </c>
      <c r="G3800">
        <v>7</v>
      </c>
      <c r="H3800" s="1" t="s">
        <v>33</v>
      </c>
      <c r="I3800" s="3">
        <v>0.71900462962962963</v>
      </c>
      <c r="J3800">
        <v>17</v>
      </c>
      <c r="K3800" s="1" t="s">
        <v>28</v>
      </c>
      <c r="L3800" s="1" t="s">
        <v>22</v>
      </c>
      <c r="M3800" s="1" t="s">
        <v>22</v>
      </c>
      <c r="N3800"/>
      <c r="O3800" s="4"/>
    </row>
    <row r="3801" spans="1:16" x14ac:dyDescent="0.3">
      <c r="A3801">
        <v>3800</v>
      </c>
      <c r="B3801" s="1" t="s">
        <v>31</v>
      </c>
      <c r="C3801" s="2">
        <v>44262</v>
      </c>
      <c r="D3801">
        <v>3</v>
      </c>
      <c r="E3801" s="1" t="s">
        <v>39</v>
      </c>
      <c r="F3801">
        <v>2</v>
      </c>
      <c r="G3801">
        <v>7</v>
      </c>
      <c r="H3801" s="1" t="s">
        <v>33</v>
      </c>
      <c r="I3801" s="3">
        <v>0.71900462962962963</v>
      </c>
      <c r="J3801">
        <v>17</v>
      </c>
      <c r="K3801" s="1" t="s">
        <v>21</v>
      </c>
      <c r="L3801" s="1" t="s">
        <v>22</v>
      </c>
      <c r="M3801" s="1" t="s">
        <v>22</v>
      </c>
      <c r="N3801"/>
      <c r="O3801" s="4"/>
    </row>
    <row r="3802" spans="1:16" x14ac:dyDescent="0.3">
      <c r="A3802">
        <v>3801</v>
      </c>
      <c r="B3802" s="1" t="s">
        <v>31</v>
      </c>
      <c r="C3802" s="2">
        <v>44263</v>
      </c>
      <c r="D3802">
        <v>3</v>
      </c>
      <c r="E3802" s="1" t="s">
        <v>39</v>
      </c>
      <c r="F3802">
        <v>2</v>
      </c>
      <c r="G3802">
        <v>8</v>
      </c>
      <c r="H3802" s="1" t="s">
        <v>34</v>
      </c>
      <c r="I3802" s="3">
        <v>0.38</v>
      </c>
      <c r="J3802">
        <v>9</v>
      </c>
      <c r="K3802" s="1" t="s">
        <v>26</v>
      </c>
      <c r="L3802" s="1" t="s">
        <v>19</v>
      </c>
      <c r="M3802" s="1" t="s">
        <v>19</v>
      </c>
      <c r="N3802">
        <v>43</v>
      </c>
      <c r="O3802" s="4">
        <v>2.3611111111111111E-3</v>
      </c>
      <c r="P3802">
        <v>3</v>
      </c>
    </row>
    <row r="3803" spans="1:16" x14ac:dyDescent="0.3">
      <c r="A3803">
        <v>3802</v>
      </c>
      <c r="B3803" s="1" t="s">
        <v>30</v>
      </c>
      <c r="C3803" s="2">
        <v>44263</v>
      </c>
      <c r="D3803">
        <v>3</v>
      </c>
      <c r="E3803" s="1" t="s">
        <v>39</v>
      </c>
      <c r="F3803">
        <v>2</v>
      </c>
      <c r="G3803">
        <v>8</v>
      </c>
      <c r="H3803" s="1" t="s">
        <v>34</v>
      </c>
      <c r="I3803" s="3">
        <v>0.38</v>
      </c>
      <c r="J3803">
        <v>9</v>
      </c>
      <c r="K3803" s="1" t="s">
        <v>18</v>
      </c>
      <c r="L3803" s="1" t="s">
        <v>19</v>
      </c>
      <c r="M3803" s="1" t="s">
        <v>19</v>
      </c>
      <c r="N3803">
        <v>39</v>
      </c>
      <c r="O3803" s="4">
        <v>2.7662037037037039E-3</v>
      </c>
      <c r="P3803">
        <v>2</v>
      </c>
    </row>
    <row r="3804" spans="1:16" x14ac:dyDescent="0.3">
      <c r="A3804">
        <v>3803</v>
      </c>
      <c r="B3804" s="1" t="s">
        <v>15</v>
      </c>
      <c r="C3804" s="2">
        <v>44263</v>
      </c>
      <c r="D3804">
        <v>3</v>
      </c>
      <c r="E3804" s="1" t="s">
        <v>39</v>
      </c>
      <c r="F3804">
        <v>2</v>
      </c>
      <c r="G3804">
        <v>8</v>
      </c>
      <c r="H3804" s="1" t="s">
        <v>34</v>
      </c>
      <c r="I3804" s="3">
        <v>0.41499999999999998</v>
      </c>
      <c r="J3804">
        <v>9</v>
      </c>
      <c r="K3804" s="1" t="s">
        <v>21</v>
      </c>
      <c r="L3804" s="1" t="s">
        <v>19</v>
      </c>
      <c r="M3804" s="1" t="s">
        <v>19</v>
      </c>
      <c r="N3804">
        <v>26</v>
      </c>
      <c r="O3804" s="4">
        <v>1.1458333333333333E-3</v>
      </c>
      <c r="P3804">
        <v>5</v>
      </c>
    </row>
    <row r="3805" spans="1:16" x14ac:dyDescent="0.3">
      <c r="A3805">
        <v>3804</v>
      </c>
      <c r="B3805" s="1" t="s">
        <v>20</v>
      </c>
      <c r="C3805" s="2">
        <v>44263</v>
      </c>
      <c r="D3805">
        <v>3</v>
      </c>
      <c r="E3805" s="1" t="s">
        <v>39</v>
      </c>
      <c r="F3805">
        <v>2</v>
      </c>
      <c r="G3805">
        <v>8</v>
      </c>
      <c r="H3805" s="1" t="s">
        <v>34</v>
      </c>
      <c r="I3805" s="3">
        <v>0.41499999999999998</v>
      </c>
      <c r="J3805">
        <v>9</v>
      </c>
      <c r="K3805" s="1" t="s">
        <v>28</v>
      </c>
      <c r="L3805" s="1" t="s">
        <v>19</v>
      </c>
      <c r="M3805" s="1" t="s">
        <v>19</v>
      </c>
      <c r="N3805">
        <v>27</v>
      </c>
      <c r="O3805" s="4">
        <v>2.9398148148148148E-3</v>
      </c>
      <c r="P3805">
        <v>2</v>
      </c>
    </row>
    <row r="3806" spans="1:16" x14ac:dyDescent="0.3">
      <c r="A3806">
        <v>3805</v>
      </c>
      <c r="B3806" s="1" t="s">
        <v>15</v>
      </c>
      <c r="C3806" s="2">
        <v>44263</v>
      </c>
      <c r="D3806">
        <v>3</v>
      </c>
      <c r="E3806" s="1" t="s">
        <v>39</v>
      </c>
      <c r="F3806">
        <v>2</v>
      </c>
      <c r="G3806">
        <v>8</v>
      </c>
      <c r="H3806" s="1" t="s">
        <v>34</v>
      </c>
      <c r="I3806" s="3">
        <v>0.43400462962962966</v>
      </c>
      <c r="J3806">
        <v>10</v>
      </c>
      <c r="K3806" s="1" t="s">
        <v>25</v>
      </c>
      <c r="L3806" s="1" t="s">
        <v>19</v>
      </c>
      <c r="M3806" s="1" t="s">
        <v>19</v>
      </c>
      <c r="N3806">
        <v>72</v>
      </c>
      <c r="O3806" s="4">
        <v>4.8611111111111112E-3</v>
      </c>
      <c r="P3806">
        <v>5</v>
      </c>
    </row>
    <row r="3807" spans="1:16" x14ac:dyDescent="0.3">
      <c r="A3807">
        <v>3806</v>
      </c>
      <c r="B3807" s="1" t="s">
        <v>31</v>
      </c>
      <c r="C3807" s="2">
        <v>44263</v>
      </c>
      <c r="D3807">
        <v>3</v>
      </c>
      <c r="E3807" s="1" t="s">
        <v>39</v>
      </c>
      <c r="F3807">
        <v>2</v>
      </c>
      <c r="G3807">
        <v>8</v>
      </c>
      <c r="H3807" s="1" t="s">
        <v>34</v>
      </c>
      <c r="I3807" s="3">
        <v>0.43400462962962966</v>
      </c>
      <c r="J3807">
        <v>10</v>
      </c>
      <c r="K3807" s="1" t="s">
        <v>18</v>
      </c>
      <c r="L3807" s="1" t="s">
        <v>19</v>
      </c>
      <c r="M3807" s="1" t="s">
        <v>19</v>
      </c>
      <c r="N3807">
        <v>77</v>
      </c>
      <c r="O3807" s="4">
        <v>3.5879629629629629E-4</v>
      </c>
      <c r="P3807">
        <v>4</v>
      </c>
    </row>
    <row r="3808" spans="1:16" x14ac:dyDescent="0.3">
      <c r="A3808">
        <v>3807</v>
      </c>
      <c r="B3808" s="1" t="s">
        <v>30</v>
      </c>
      <c r="C3808" s="2">
        <v>44263</v>
      </c>
      <c r="D3808">
        <v>3</v>
      </c>
      <c r="E3808" s="1" t="s">
        <v>39</v>
      </c>
      <c r="F3808">
        <v>2</v>
      </c>
      <c r="G3808">
        <v>8</v>
      </c>
      <c r="H3808" s="1" t="s">
        <v>34</v>
      </c>
      <c r="I3808" s="3">
        <v>0.43700231481481483</v>
      </c>
      <c r="J3808">
        <v>10</v>
      </c>
      <c r="K3808" s="1" t="s">
        <v>26</v>
      </c>
      <c r="L3808" s="1" t="s">
        <v>19</v>
      </c>
      <c r="M3808" s="1" t="s">
        <v>19</v>
      </c>
      <c r="N3808">
        <v>119</v>
      </c>
      <c r="O3808" s="4">
        <v>5.9027777777777778E-4</v>
      </c>
      <c r="P3808">
        <v>3</v>
      </c>
    </row>
    <row r="3809" spans="1:16" x14ac:dyDescent="0.3">
      <c r="A3809">
        <v>3808</v>
      </c>
      <c r="B3809" s="1" t="s">
        <v>15</v>
      </c>
      <c r="C3809" s="2">
        <v>44263</v>
      </c>
      <c r="D3809">
        <v>3</v>
      </c>
      <c r="E3809" s="1" t="s">
        <v>39</v>
      </c>
      <c r="F3809">
        <v>2</v>
      </c>
      <c r="G3809">
        <v>8</v>
      </c>
      <c r="H3809" s="1" t="s">
        <v>34</v>
      </c>
      <c r="I3809" s="3">
        <v>0.43700231481481483</v>
      </c>
      <c r="J3809">
        <v>10</v>
      </c>
      <c r="K3809" s="1" t="s">
        <v>18</v>
      </c>
      <c r="L3809" s="1" t="s">
        <v>19</v>
      </c>
      <c r="M3809" s="1" t="s">
        <v>19</v>
      </c>
      <c r="N3809">
        <v>30</v>
      </c>
      <c r="O3809" s="4">
        <v>1.3078703703703703E-3</v>
      </c>
      <c r="P3809">
        <v>4</v>
      </c>
    </row>
    <row r="3810" spans="1:16" x14ac:dyDescent="0.3">
      <c r="A3810">
        <v>3809</v>
      </c>
      <c r="B3810" s="1" t="s">
        <v>20</v>
      </c>
      <c r="C3810" s="2">
        <v>44263</v>
      </c>
      <c r="D3810">
        <v>3</v>
      </c>
      <c r="E3810" s="1" t="s">
        <v>39</v>
      </c>
      <c r="F3810">
        <v>2</v>
      </c>
      <c r="G3810">
        <v>8</v>
      </c>
      <c r="H3810" s="1" t="s">
        <v>34</v>
      </c>
      <c r="I3810" s="3">
        <v>0.44200231481481483</v>
      </c>
      <c r="J3810">
        <v>10</v>
      </c>
      <c r="K3810" s="1" t="s">
        <v>25</v>
      </c>
      <c r="L3810" s="1" t="s">
        <v>19</v>
      </c>
      <c r="M3810" s="1" t="s">
        <v>19</v>
      </c>
      <c r="N3810">
        <v>112</v>
      </c>
      <c r="O3810" s="4">
        <v>2.6157407407407405E-3</v>
      </c>
      <c r="P3810">
        <v>4</v>
      </c>
    </row>
    <row r="3811" spans="1:16" x14ac:dyDescent="0.3">
      <c r="A3811">
        <v>3810</v>
      </c>
      <c r="B3811" s="1" t="s">
        <v>27</v>
      </c>
      <c r="C3811" s="2">
        <v>44263</v>
      </c>
      <c r="D3811">
        <v>3</v>
      </c>
      <c r="E3811" s="1" t="s">
        <v>39</v>
      </c>
      <c r="F3811">
        <v>2</v>
      </c>
      <c r="G3811">
        <v>8</v>
      </c>
      <c r="H3811" s="1" t="s">
        <v>34</v>
      </c>
      <c r="I3811" s="3">
        <v>0.44200231481481483</v>
      </c>
      <c r="J3811">
        <v>10</v>
      </c>
      <c r="K3811" s="1" t="s">
        <v>26</v>
      </c>
      <c r="L3811" s="1" t="s">
        <v>19</v>
      </c>
      <c r="M3811" s="1" t="s">
        <v>19</v>
      </c>
      <c r="N3811">
        <v>34</v>
      </c>
      <c r="O3811" s="4">
        <v>3.6689814814814814E-3</v>
      </c>
      <c r="P3811">
        <v>2</v>
      </c>
    </row>
    <row r="3812" spans="1:16" x14ac:dyDescent="0.3">
      <c r="A3812">
        <v>3811</v>
      </c>
      <c r="B3812" s="1" t="s">
        <v>24</v>
      </c>
      <c r="C3812" s="2">
        <v>44263</v>
      </c>
      <c r="D3812">
        <v>3</v>
      </c>
      <c r="E3812" s="1" t="s">
        <v>39</v>
      </c>
      <c r="F3812">
        <v>2</v>
      </c>
      <c r="G3812">
        <v>8</v>
      </c>
      <c r="H3812" s="1" t="s">
        <v>34</v>
      </c>
      <c r="I3812" s="3">
        <v>0.47200231481481481</v>
      </c>
      <c r="J3812">
        <v>11</v>
      </c>
      <c r="K3812" s="1" t="s">
        <v>21</v>
      </c>
      <c r="L3812" s="1" t="s">
        <v>19</v>
      </c>
      <c r="M3812" s="1" t="s">
        <v>19</v>
      </c>
      <c r="N3812">
        <v>99</v>
      </c>
      <c r="O3812" s="4">
        <v>9.837962962962962E-4</v>
      </c>
      <c r="P3812">
        <v>3</v>
      </c>
    </row>
    <row r="3813" spans="1:16" x14ac:dyDescent="0.3">
      <c r="A3813">
        <v>3812</v>
      </c>
      <c r="B3813" s="1" t="s">
        <v>24</v>
      </c>
      <c r="C3813" s="2">
        <v>44263</v>
      </c>
      <c r="D3813">
        <v>3</v>
      </c>
      <c r="E3813" s="1" t="s">
        <v>39</v>
      </c>
      <c r="F3813">
        <v>2</v>
      </c>
      <c r="G3813">
        <v>8</v>
      </c>
      <c r="H3813" s="1" t="s">
        <v>34</v>
      </c>
      <c r="I3813" s="3">
        <v>0.47200231481481481</v>
      </c>
      <c r="J3813">
        <v>11</v>
      </c>
      <c r="K3813" s="1" t="s">
        <v>26</v>
      </c>
      <c r="L3813" s="1" t="s">
        <v>22</v>
      </c>
      <c r="M3813" s="1" t="s">
        <v>22</v>
      </c>
      <c r="N3813"/>
      <c r="O3813" s="4"/>
    </row>
    <row r="3814" spans="1:16" x14ac:dyDescent="0.3">
      <c r="A3814">
        <v>3813</v>
      </c>
      <c r="B3814" s="1" t="s">
        <v>27</v>
      </c>
      <c r="C3814" s="2">
        <v>44263</v>
      </c>
      <c r="D3814">
        <v>3</v>
      </c>
      <c r="E3814" s="1" t="s">
        <v>39</v>
      </c>
      <c r="F3814">
        <v>2</v>
      </c>
      <c r="G3814">
        <v>8</v>
      </c>
      <c r="H3814" s="1" t="s">
        <v>34</v>
      </c>
      <c r="I3814" s="3">
        <v>0.47400462962962964</v>
      </c>
      <c r="J3814">
        <v>11</v>
      </c>
      <c r="K3814" s="1" t="s">
        <v>26</v>
      </c>
      <c r="L3814" s="1" t="s">
        <v>19</v>
      </c>
      <c r="M3814" s="1" t="s">
        <v>19</v>
      </c>
      <c r="N3814">
        <v>40</v>
      </c>
      <c r="O3814" s="4">
        <v>1.9444444444444444E-3</v>
      </c>
      <c r="P3814">
        <v>4</v>
      </c>
    </row>
    <row r="3815" spans="1:16" x14ac:dyDescent="0.3">
      <c r="A3815">
        <v>3814</v>
      </c>
      <c r="B3815" s="1" t="s">
        <v>30</v>
      </c>
      <c r="C3815" s="2">
        <v>44263</v>
      </c>
      <c r="D3815">
        <v>3</v>
      </c>
      <c r="E3815" s="1" t="s">
        <v>39</v>
      </c>
      <c r="F3815">
        <v>2</v>
      </c>
      <c r="G3815">
        <v>8</v>
      </c>
      <c r="H3815" s="1" t="s">
        <v>34</v>
      </c>
      <c r="I3815" s="3">
        <v>0.47400462962962964</v>
      </c>
      <c r="J3815">
        <v>11</v>
      </c>
      <c r="K3815" s="1" t="s">
        <v>28</v>
      </c>
      <c r="L3815" s="1" t="s">
        <v>19</v>
      </c>
      <c r="M3815" s="1" t="s">
        <v>19</v>
      </c>
      <c r="N3815">
        <v>55</v>
      </c>
      <c r="O3815" s="4">
        <v>2.2916666666666667E-3</v>
      </c>
      <c r="P3815">
        <v>3</v>
      </c>
    </row>
    <row r="3816" spans="1:16" x14ac:dyDescent="0.3">
      <c r="A3816">
        <v>3815</v>
      </c>
      <c r="B3816" s="1" t="s">
        <v>24</v>
      </c>
      <c r="C3816" s="2">
        <v>44263</v>
      </c>
      <c r="D3816">
        <v>3</v>
      </c>
      <c r="E3816" s="1" t="s">
        <v>39</v>
      </c>
      <c r="F3816">
        <v>2</v>
      </c>
      <c r="G3816">
        <v>8</v>
      </c>
      <c r="H3816" s="1" t="s">
        <v>34</v>
      </c>
      <c r="I3816" s="3">
        <v>0.51599537037037035</v>
      </c>
      <c r="J3816">
        <v>12</v>
      </c>
      <c r="K3816" s="1" t="s">
        <v>26</v>
      </c>
      <c r="L3816" s="1" t="s">
        <v>19</v>
      </c>
      <c r="M3816" s="1" t="s">
        <v>19</v>
      </c>
      <c r="N3816">
        <v>79</v>
      </c>
      <c r="O3816" s="4">
        <v>9.837962962962962E-4</v>
      </c>
      <c r="P3816">
        <v>3</v>
      </c>
    </row>
    <row r="3817" spans="1:16" x14ac:dyDescent="0.3">
      <c r="A3817">
        <v>3816</v>
      </c>
      <c r="B3817" s="1" t="s">
        <v>24</v>
      </c>
      <c r="C3817" s="2">
        <v>44263</v>
      </c>
      <c r="D3817">
        <v>3</v>
      </c>
      <c r="E3817" s="1" t="s">
        <v>39</v>
      </c>
      <c r="F3817">
        <v>2</v>
      </c>
      <c r="G3817">
        <v>8</v>
      </c>
      <c r="H3817" s="1" t="s">
        <v>34</v>
      </c>
      <c r="I3817" s="3">
        <v>0.51599537037037035</v>
      </c>
      <c r="J3817">
        <v>12</v>
      </c>
      <c r="K3817" s="1" t="s">
        <v>21</v>
      </c>
      <c r="L3817" s="1" t="s">
        <v>19</v>
      </c>
      <c r="M3817" s="1" t="s">
        <v>19</v>
      </c>
      <c r="N3817">
        <v>67</v>
      </c>
      <c r="O3817" s="4">
        <v>2.673611111111111E-3</v>
      </c>
      <c r="P3817">
        <v>3</v>
      </c>
    </row>
    <row r="3818" spans="1:16" x14ac:dyDescent="0.3">
      <c r="A3818">
        <v>3817</v>
      </c>
      <c r="B3818" s="1" t="s">
        <v>23</v>
      </c>
      <c r="C3818" s="2">
        <v>44263</v>
      </c>
      <c r="D3818">
        <v>3</v>
      </c>
      <c r="E3818" s="1" t="s">
        <v>39</v>
      </c>
      <c r="F3818">
        <v>2</v>
      </c>
      <c r="G3818">
        <v>8</v>
      </c>
      <c r="H3818" s="1" t="s">
        <v>34</v>
      </c>
      <c r="I3818" s="3">
        <v>0.51799768518518519</v>
      </c>
      <c r="J3818">
        <v>12</v>
      </c>
      <c r="K3818" s="1" t="s">
        <v>26</v>
      </c>
      <c r="L3818" s="1" t="s">
        <v>19</v>
      </c>
      <c r="M3818" s="1" t="s">
        <v>19</v>
      </c>
      <c r="N3818">
        <v>68</v>
      </c>
      <c r="O3818" s="4">
        <v>7.7546296296296293E-4</v>
      </c>
      <c r="P3818">
        <v>4</v>
      </c>
    </row>
    <row r="3819" spans="1:16" x14ac:dyDescent="0.3">
      <c r="A3819">
        <v>3818</v>
      </c>
      <c r="B3819" s="1" t="s">
        <v>29</v>
      </c>
      <c r="C3819" s="2">
        <v>44263</v>
      </c>
      <c r="D3819">
        <v>3</v>
      </c>
      <c r="E3819" s="1" t="s">
        <v>39</v>
      </c>
      <c r="F3819">
        <v>2</v>
      </c>
      <c r="G3819">
        <v>8</v>
      </c>
      <c r="H3819" s="1" t="s">
        <v>34</v>
      </c>
      <c r="I3819" s="3">
        <v>0.51799768518518519</v>
      </c>
      <c r="J3819">
        <v>12</v>
      </c>
      <c r="K3819" s="1" t="s">
        <v>28</v>
      </c>
      <c r="L3819" s="1" t="s">
        <v>19</v>
      </c>
      <c r="M3819" s="1" t="s">
        <v>22</v>
      </c>
      <c r="N3819">
        <v>69</v>
      </c>
      <c r="O3819" s="4">
        <v>4.4907407407407405E-3</v>
      </c>
      <c r="P3819">
        <v>5</v>
      </c>
    </row>
    <row r="3820" spans="1:16" x14ac:dyDescent="0.3">
      <c r="A3820">
        <v>3819</v>
      </c>
      <c r="B3820" s="1" t="s">
        <v>31</v>
      </c>
      <c r="C3820" s="2">
        <v>44263</v>
      </c>
      <c r="D3820">
        <v>3</v>
      </c>
      <c r="E3820" s="1" t="s">
        <v>39</v>
      </c>
      <c r="F3820">
        <v>2</v>
      </c>
      <c r="G3820">
        <v>8</v>
      </c>
      <c r="H3820" s="1" t="s">
        <v>34</v>
      </c>
      <c r="I3820" s="3">
        <v>0.54700231481481476</v>
      </c>
      <c r="J3820">
        <v>13</v>
      </c>
      <c r="K3820" s="1" t="s">
        <v>21</v>
      </c>
      <c r="L3820" s="1" t="s">
        <v>22</v>
      </c>
      <c r="M3820" s="1" t="s">
        <v>22</v>
      </c>
      <c r="N3820"/>
      <c r="O3820" s="4"/>
    </row>
    <row r="3821" spans="1:16" x14ac:dyDescent="0.3">
      <c r="A3821">
        <v>3820</v>
      </c>
      <c r="B3821" s="1" t="s">
        <v>31</v>
      </c>
      <c r="C3821" s="2">
        <v>44263</v>
      </c>
      <c r="D3821">
        <v>3</v>
      </c>
      <c r="E3821" s="1" t="s">
        <v>39</v>
      </c>
      <c r="F3821">
        <v>2</v>
      </c>
      <c r="G3821">
        <v>8</v>
      </c>
      <c r="H3821" s="1" t="s">
        <v>34</v>
      </c>
      <c r="I3821" s="3">
        <v>0.54700231481481476</v>
      </c>
      <c r="J3821">
        <v>13</v>
      </c>
      <c r="K3821" s="1" t="s">
        <v>25</v>
      </c>
      <c r="L3821" s="1" t="s">
        <v>19</v>
      </c>
      <c r="M3821" s="1" t="s">
        <v>19</v>
      </c>
      <c r="N3821">
        <v>29</v>
      </c>
      <c r="O3821" s="4">
        <v>1.7939814814814815E-3</v>
      </c>
      <c r="P3821">
        <v>3</v>
      </c>
    </row>
    <row r="3822" spans="1:16" x14ac:dyDescent="0.3">
      <c r="A3822">
        <v>3821</v>
      </c>
      <c r="B3822" s="1" t="s">
        <v>31</v>
      </c>
      <c r="C3822" s="2">
        <v>44263</v>
      </c>
      <c r="D3822">
        <v>3</v>
      </c>
      <c r="E3822" s="1" t="s">
        <v>39</v>
      </c>
      <c r="F3822">
        <v>2</v>
      </c>
      <c r="G3822">
        <v>8</v>
      </c>
      <c r="H3822" s="1" t="s">
        <v>34</v>
      </c>
      <c r="I3822" s="3">
        <v>0.54900462962962959</v>
      </c>
      <c r="J3822">
        <v>13</v>
      </c>
      <c r="K3822" s="1" t="s">
        <v>21</v>
      </c>
      <c r="L3822" s="1" t="s">
        <v>19</v>
      </c>
      <c r="M3822" s="1" t="s">
        <v>22</v>
      </c>
      <c r="N3822">
        <v>62</v>
      </c>
      <c r="O3822" s="4">
        <v>3.7268518518518519E-3</v>
      </c>
      <c r="P3822">
        <v>3</v>
      </c>
    </row>
    <row r="3823" spans="1:16" x14ac:dyDescent="0.3">
      <c r="A3823">
        <v>3822</v>
      </c>
      <c r="B3823" s="1" t="s">
        <v>23</v>
      </c>
      <c r="C3823" s="2">
        <v>44263</v>
      </c>
      <c r="D3823">
        <v>3</v>
      </c>
      <c r="E3823" s="1" t="s">
        <v>39</v>
      </c>
      <c r="F3823">
        <v>2</v>
      </c>
      <c r="G3823">
        <v>8</v>
      </c>
      <c r="H3823" s="1" t="s">
        <v>34</v>
      </c>
      <c r="I3823" s="3">
        <v>0.54900462962962959</v>
      </c>
      <c r="J3823">
        <v>13</v>
      </c>
      <c r="K3823" s="1" t="s">
        <v>25</v>
      </c>
      <c r="L3823" s="1" t="s">
        <v>19</v>
      </c>
      <c r="M3823" s="1" t="s">
        <v>19</v>
      </c>
      <c r="N3823">
        <v>109</v>
      </c>
      <c r="O3823" s="4">
        <v>3.6921296296296298E-3</v>
      </c>
      <c r="P3823">
        <v>4</v>
      </c>
    </row>
    <row r="3824" spans="1:16" x14ac:dyDescent="0.3">
      <c r="A3824">
        <v>3823</v>
      </c>
      <c r="B3824" s="1" t="s">
        <v>30</v>
      </c>
      <c r="C3824" s="2">
        <v>44263</v>
      </c>
      <c r="D3824">
        <v>3</v>
      </c>
      <c r="E3824" s="1" t="s">
        <v>39</v>
      </c>
      <c r="F3824">
        <v>2</v>
      </c>
      <c r="G3824">
        <v>8</v>
      </c>
      <c r="H3824" s="1" t="s">
        <v>34</v>
      </c>
      <c r="I3824" s="3">
        <v>0.56499999999999995</v>
      </c>
      <c r="J3824">
        <v>13</v>
      </c>
      <c r="K3824" s="1" t="s">
        <v>25</v>
      </c>
      <c r="L3824" s="1" t="s">
        <v>19</v>
      </c>
      <c r="M3824" s="1" t="s">
        <v>19</v>
      </c>
      <c r="N3824">
        <v>59</v>
      </c>
      <c r="O3824" s="4">
        <v>3.1250000000000002E-3</v>
      </c>
      <c r="P3824">
        <v>3</v>
      </c>
    </row>
    <row r="3825" spans="1:16" x14ac:dyDescent="0.3">
      <c r="A3825">
        <v>3824</v>
      </c>
      <c r="B3825" s="1" t="s">
        <v>29</v>
      </c>
      <c r="C3825" s="2">
        <v>44263</v>
      </c>
      <c r="D3825">
        <v>3</v>
      </c>
      <c r="E3825" s="1" t="s">
        <v>39</v>
      </c>
      <c r="F3825">
        <v>2</v>
      </c>
      <c r="G3825">
        <v>8</v>
      </c>
      <c r="H3825" s="1" t="s">
        <v>34</v>
      </c>
      <c r="I3825" s="3">
        <v>0.56499999999999995</v>
      </c>
      <c r="J3825">
        <v>13</v>
      </c>
      <c r="K3825" s="1" t="s">
        <v>21</v>
      </c>
      <c r="L3825" s="1" t="s">
        <v>19</v>
      </c>
      <c r="M3825" s="1" t="s">
        <v>19</v>
      </c>
      <c r="N3825">
        <v>51</v>
      </c>
      <c r="O3825" s="4">
        <v>2.0949074074074073E-3</v>
      </c>
      <c r="P3825">
        <v>4</v>
      </c>
    </row>
    <row r="3826" spans="1:16" x14ac:dyDescent="0.3">
      <c r="A3826">
        <v>3825</v>
      </c>
      <c r="B3826" s="1" t="s">
        <v>24</v>
      </c>
      <c r="C3826" s="2">
        <v>44263</v>
      </c>
      <c r="D3826">
        <v>3</v>
      </c>
      <c r="E3826" s="1" t="s">
        <v>39</v>
      </c>
      <c r="F3826">
        <v>2</v>
      </c>
      <c r="G3826">
        <v>8</v>
      </c>
      <c r="H3826" s="1" t="s">
        <v>34</v>
      </c>
      <c r="I3826" s="3">
        <v>0.57400462962962961</v>
      </c>
      <c r="J3826">
        <v>13</v>
      </c>
      <c r="K3826" s="1" t="s">
        <v>28</v>
      </c>
      <c r="L3826" s="1" t="s">
        <v>19</v>
      </c>
      <c r="M3826" s="1" t="s">
        <v>19</v>
      </c>
      <c r="N3826">
        <v>11</v>
      </c>
      <c r="O3826" s="4">
        <v>3.7268518518518519E-3</v>
      </c>
      <c r="P3826">
        <v>4</v>
      </c>
    </row>
    <row r="3827" spans="1:16" x14ac:dyDescent="0.3">
      <c r="A3827">
        <v>3826</v>
      </c>
      <c r="B3827" s="1" t="s">
        <v>23</v>
      </c>
      <c r="C3827" s="2">
        <v>44263</v>
      </c>
      <c r="D3827">
        <v>3</v>
      </c>
      <c r="E3827" s="1" t="s">
        <v>39</v>
      </c>
      <c r="F3827">
        <v>2</v>
      </c>
      <c r="G3827">
        <v>8</v>
      </c>
      <c r="H3827" s="1" t="s">
        <v>34</v>
      </c>
      <c r="I3827" s="3">
        <v>0.57400462962962961</v>
      </c>
      <c r="J3827">
        <v>13</v>
      </c>
      <c r="K3827" s="1" t="s">
        <v>26</v>
      </c>
      <c r="L3827" s="1" t="s">
        <v>22</v>
      </c>
      <c r="M3827" s="1" t="s">
        <v>22</v>
      </c>
      <c r="N3827"/>
      <c r="O3827" s="4"/>
    </row>
    <row r="3828" spans="1:16" x14ac:dyDescent="0.3">
      <c r="A3828">
        <v>3827</v>
      </c>
      <c r="B3828" s="1" t="s">
        <v>29</v>
      </c>
      <c r="C3828" s="2">
        <v>44263</v>
      </c>
      <c r="D3828">
        <v>3</v>
      </c>
      <c r="E3828" s="1" t="s">
        <v>39</v>
      </c>
      <c r="F3828">
        <v>2</v>
      </c>
      <c r="G3828">
        <v>8</v>
      </c>
      <c r="H3828" s="1" t="s">
        <v>34</v>
      </c>
      <c r="I3828" s="3">
        <v>0.57700231481481479</v>
      </c>
      <c r="J3828">
        <v>13</v>
      </c>
      <c r="K3828" s="1" t="s">
        <v>25</v>
      </c>
      <c r="L3828" s="1" t="s">
        <v>19</v>
      </c>
      <c r="M3828" s="1" t="s">
        <v>19</v>
      </c>
      <c r="N3828">
        <v>44</v>
      </c>
      <c r="O3828" s="4">
        <v>2.3842592592592591E-3</v>
      </c>
      <c r="P3828">
        <v>4</v>
      </c>
    </row>
    <row r="3829" spans="1:16" x14ac:dyDescent="0.3">
      <c r="A3829">
        <v>3828</v>
      </c>
      <c r="B3829" s="1" t="s">
        <v>23</v>
      </c>
      <c r="C3829" s="2">
        <v>44263</v>
      </c>
      <c r="D3829">
        <v>3</v>
      </c>
      <c r="E3829" s="1" t="s">
        <v>39</v>
      </c>
      <c r="F3829">
        <v>2</v>
      </c>
      <c r="G3829">
        <v>8</v>
      </c>
      <c r="H3829" s="1" t="s">
        <v>34</v>
      </c>
      <c r="I3829" s="3">
        <v>0.57700231481481479</v>
      </c>
      <c r="J3829">
        <v>13</v>
      </c>
      <c r="K3829" s="1" t="s">
        <v>25</v>
      </c>
      <c r="L3829" s="1" t="s">
        <v>19</v>
      </c>
      <c r="M3829" s="1" t="s">
        <v>19</v>
      </c>
      <c r="N3829">
        <v>35</v>
      </c>
      <c r="O3829" s="4">
        <v>2.7314814814814814E-3</v>
      </c>
      <c r="P3829">
        <v>2</v>
      </c>
    </row>
    <row r="3830" spans="1:16" x14ac:dyDescent="0.3">
      <c r="A3830">
        <v>3829</v>
      </c>
      <c r="B3830" s="1" t="s">
        <v>20</v>
      </c>
      <c r="C3830" s="2">
        <v>44263</v>
      </c>
      <c r="D3830">
        <v>3</v>
      </c>
      <c r="E3830" s="1" t="s">
        <v>39</v>
      </c>
      <c r="F3830">
        <v>2</v>
      </c>
      <c r="G3830">
        <v>8</v>
      </c>
      <c r="H3830" s="1" t="s">
        <v>34</v>
      </c>
      <c r="I3830" s="3">
        <v>0.57999999999999996</v>
      </c>
      <c r="J3830">
        <v>13</v>
      </c>
      <c r="K3830" s="1" t="s">
        <v>28</v>
      </c>
      <c r="L3830" s="1" t="s">
        <v>19</v>
      </c>
      <c r="M3830" s="1" t="s">
        <v>19</v>
      </c>
      <c r="N3830">
        <v>17</v>
      </c>
      <c r="O3830" s="4">
        <v>2.5231481481481481E-3</v>
      </c>
      <c r="P3830">
        <v>1</v>
      </c>
    </row>
    <row r="3831" spans="1:16" x14ac:dyDescent="0.3">
      <c r="A3831">
        <v>3830</v>
      </c>
      <c r="B3831" s="1" t="s">
        <v>31</v>
      </c>
      <c r="C3831" s="2">
        <v>44263</v>
      </c>
      <c r="D3831">
        <v>3</v>
      </c>
      <c r="E3831" s="1" t="s">
        <v>39</v>
      </c>
      <c r="F3831">
        <v>2</v>
      </c>
      <c r="G3831">
        <v>8</v>
      </c>
      <c r="H3831" s="1" t="s">
        <v>34</v>
      </c>
      <c r="I3831" s="3">
        <v>0.57999999999999996</v>
      </c>
      <c r="J3831">
        <v>13</v>
      </c>
      <c r="K3831" s="1" t="s">
        <v>28</v>
      </c>
      <c r="L3831" s="1" t="s">
        <v>19</v>
      </c>
      <c r="M3831" s="1" t="s">
        <v>19</v>
      </c>
      <c r="N3831">
        <v>105</v>
      </c>
      <c r="O3831" s="4">
        <v>4.2592592592592595E-3</v>
      </c>
      <c r="P3831">
        <v>4</v>
      </c>
    </row>
    <row r="3832" spans="1:16" x14ac:dyDescent="0.3">
      <c r="A3832">
        <v>3831</v>
      </c>
      <c r="B3832" s="1" t="s">
        <v>15</v>
      </c>
      <c r="C3832" s="2">
        <v>44263</v>
      </c>
      <c r="D3832">
        <v>3</v>
      </c>
      <c r="E3832" s="1" t="s">
        <v>39</v>
      </c>
      <c r="F3832">
        <v>2</v>
      </c>
      <c r="G3832">
        <v>8</v>
      </c>
      <c r="H3832" s="1" t="s">
        <v>34</v>
      </c>
      <c r="I3832" s="3">
        <v>0.60799768518518515</v>
      </c>
      <c r="J3832">
        <v>14</v>
      </c>
      <c r="K3832" s="1" t="s">
        <v>28</v>
      </c>
      <c r="L3832" s="1" t="s">
        <v>22</v>
      </c>
      <c r="M3832" s="1" t="s">
        <v>22</v>
      </c>
      <c r="N3832"/>
      <c r="O3832" s="4"/>
    </row>
    <row r="3833" spans="1:16" x14ac:dyDescent="0.3">
      <c r="A3833">
        <v>3832</v>
      </c>
      <c r="B3833" s="1" t="s">
        <v>24</v>
      </c>
      <c r="C3833" s="2">
        <v>44263</v>
      </c>
      <c r="D3833">
        <v>3</v>
      </c>
      <c r="E3833" s="1" t="s">
        <v>39</v>
      </c>
      <c r="F3833">
        <v>2</v>
      </c>
      <c r="G3833">
        <v>8</v>
      </c>
      <c r="H3833" s="1" t="s">
        <v>34</v>
      </c>
      <c r="I3833" s="3">
        <v>0.60799768518518515</v>
      </c>
      <c r="J3833">
        <v>14</v>
      </c>
      <c r="K3833" s="1" t="s">
        <v>21</v>
      </c>
      <c r="L3833" s="1" t="s">
        <v>22</v>
      </c>
      <c r="M3833" s="1" t="s">
        <v>22</v>
      </c>
      <c r="N3833"/>
      <c r="O3833" s="4"/>
    </row>
    <row r="3834" spans="1:16" x14ac:dyDescent="0.3">
      <c r="A3834">
        <v>3833</v>
      </c>
      <c r="B3834" s="1" t="s">
        <v>15</v>
      </c>
      <c r="C3834" s="2">
        <v>44263</v>
      </c>
      <c r="D3834">
        <v>3</v>
      </c>
      <c r="E3834" s="1" t="s">
        <v>39</v>
      </c>
      <c r="F3834">
        <v>2</v>
      </c>
      <c r="G3834">
        <v>8</v>
      </c>
      <c r="H3834" s="1" t="s">
        <v>34</v>
      </c>
      <c r="I3834" s="3">
        <v>0.625</v>
      </c>
      <c r="J3834">
        <v>15</v>
      </c>
      <c r="K3834" s="1" t="s">
        <v>26</v>
      </c>
      <c r="L3834" s="1" t="s">
        <v>19</v>
      </c>
      <c r="M3834" s="1" t="s">
        <v>19</v>
      </c>
      <c r="N3834">
        <v>10</v>
      </c>
      <c r="O3834" s="4">
        <v>3.9351851851851852E-4</v>
      </c>
      <c r="P3834">
        <v>5</v>
      </c>
    </row>
    <row r="3835" spans="1:16" x14ac:dyDescent="0.3">
      <c r="A3835">
        <v>3834</v>
      </c>
      <c r="B3835" s="1" t="s">
        <v>20</v>
      </c>
      <c r="C3835" s="2">
        <v>44263</v>
      </c>
      <c r="D3835">
        <v>3</v>
      </c>
      <c r="E3835" s="1" t="s">
        <v>39</v>
      </c>
      <c r="F3835">
        <v>2</v>
      </c>
      <c r="G3835">
        <v>8</v>
      </c>
      <c r="H3835" s="1" t="s">
        <v>34</v>
      </c>
      <c r="I3835" s="3">
        <v>0.625</v>
      </c>
      <c r="J3835">
        <v>15</v>
      </c>
      <c r="K3835" s="1" t="s">
        <v>25</v>
      </c>
      <c r="L3835" s="1" t="s">
        <v>19</v>
      </c>
      <c r="M3835" s="1" t="s">
        <v>19</v>
      </c>
      <c r="N3835">
        <v>110</v>
      </c>
      <c r="O3835" s="4">
        <v>1.3194444444444445E-3</v>
      </c>
      <c r="P3835">
        <v>3</v>
      </c>
    </row>
    <row r="3836" spans="1:16" x14ac:dyDescent="0.3">
      <c r="A3836">
        <v>3835</v>
      </c>
      <c r="B3836" s="1" t="s">
        <v>24</v>
      </c>
      <c r="C3836" s="2">
        <v>44263</v>
      </c>
      <c r="D3836">
        <v>3</v>
      </c>
      <c r="E3836" s="1" t="s">
        <v>39</v>
      </c>
      <c r="F3836">
        <v>2</v>
      </c>
      <c r="G3836">
        <v>8</v>
      </c>
      <c r="H3836" s="1" t="s">
        <v>34</v>
      </c>
      <c r="I3836" s="3">
        <v>0.62799768518518517</v>
      </c>
      <c r="J3836">
        <v>15</v>
      </c>
      <c r="K3836" s="1" t="s">
        <v>25</v>
      </c>
      <c r="L3836" s="1" t="s">
        <v>19</v>
      </c>
      <c r="M3836" s="1" t="s">
        <v>19</v>
      </c>
      <c r="N3836">
        <v>41</v>
      </c>
      <c r="O3836" s="4">
        <v>8.4490740740740739E-4</v>
      </c>
      <c r="P3836">
        <v>5</v>
      </c>
    </row>
    <row r="3837" spans="1:16" x14ac:dyDescent="0.3">
      <c r="A3837">
        <v>3836</v>
      </c>
      <c r="B3837" s="1" t="s">
        <v>23</v>
      </c>
      <c r="C3837" s="2">
        <v>44263</v>
      </c>
      <c r="D3837">
        <v>3</v>
      </c>
      <c r="E3837" s="1" t="s">
        <v>39</v>
      </c>
      <c r="F3837">
        <v>2</v>
      </c>
      <c r="G3837">
        <v>8</v>
      </c>
      <c r="H3837" s="1" t="s">
        <v>34</v>
      </c>
      <c r="I3837" s="3">
        <v>0.62799768518518517</v>
      </c>
      <c r="J3837">
        <v>15</v>
      </c>
      <c r="K3837" s="1" t="s">
        <v>18</v>
      </c>
      <c r="L3837" s="1" t="s">
        <v>19</v>
      </c>
      <c r="M3837" s="1" t="s">
        <v>19</v>
      </c>
      <c r="N3837">
        <v>46</v>
      </c>
      <c r="O3837" s="4">
        <v>1.736111111111111E-3</v>
      </c>
      <c r="P3837">
        <v>4</v>
      </c>
    </row>
    <row r="3838" spans="1:16" x14ac:dyDescent="0.3">
      <c r="A3838">
        <v>3837</v>
      </c>
      <c r="B3838" s="1" t="s">
        <v>30</v>
      </c>
      <c r="C3838" s="2">
        <v>44263</v>
      </c>
      <c r="D3838">
        <v>3</v>
      </c>
      <c r="E3838" s="1" t="s">
        <v>39</v>
      </c>
      <c r="F3838">
        <v>2</v>
      </c>
      <c r="G3838">
        <v>8</v>
      </c>
      <c r="H3838" s="1" t="s">
        <v>34</v>
      </c>
      <c r="I3838" s="3">
        <v>0.64299768518518519</v>
      </c>
      <c r="J3838">
        <v>15</v>
      </c>
      <c r="K3838" s="1" t="s">
        <v>26</v>
      </c>
      <c r="L3838" s="1" t="s">
        <v>19</v>
      </c>
      <c r="M3838" s="1" t="s">
        <v>19</v>
      </c>
      <c r="N3838">
        <v>109</v>
      </c>
      <c r="O3838" s="4">
        <v>2.1064814814814813E-3</v>
      </c>
      <c r="P3838">
        <v>3</v>
      </c>
    </row>
    <row r="3839" spans="1:16" x14ac:dyDescent="0.3">
      <c r="A3839">
        <v>3838</v>
      </c>
      <c r="B3839" s="1" t="s">
        <v>20</v>
      </c>
      <c r="C3839" s="2">
        <v>44263</v>
      </c>
      <c r="D3839">
        <v>3</v>
      </c>
      <c r="E3839" s="1" t="s">
        <v>39</v>
      </c>
      <c r="F3839">
        <v>2</v>
      </c>
      <c r="G3839">
        <v>8</v>
      </c>
      <c r="H3839" s="1" t="s">
        <v>34</v>
      </c>
      <c r="I3839" s="3">
        <v>0.64299768518518519</v>
      </c>
      <c r="J3839">
        <v>15</v>
      </c>
      <c r="K3839" s="1" t="s">
        <v>21</v>
      </c>
      <c r="L3839" s="1" t="s">
        <v>19</v>
      </c>
      <c r="M3839" s="1" t="s">
        <v>19</v>
      </c>
      <c r="N3839">
        <v>18</v>
      </c>
      <c r="O3839" s="4">
        <v>2.0717592592592593E-3</v>
      </c>
      <c r="P3839">
        <v>5</v>
      </c>
    </row>
    <row r="3840" spans="1:16" x14ac:dyDescent="0.3">
      <c r="A3840">
        <v>3839</v>
      </c>
      <c r="B3840" s="1" t="s">
        <v>20</v>
      </c>
      <c r="C3840" s="2">
        <v>44263</v>
      </c>
      <c r="D3840">
        <v>3</v>
      </c>
      <c r="E3840" s="1" t="s">
        <v>39</v>
      </c>
      <c r="F3840">
        <v>2</v>
      </c>
      <c r="G3840">
        <v>8</v>
      </c>
      <c r="H3840" s="1" t="s">
        <v>34</v>
      </c>
      <c r="I3840" s="3">
        <v>0.65299768518518519</v>
      </c>
      <c r="J3840">
        <v>15</v>
      </c>
      <c r="K3840" s="1" t="s">
        <v>25</v>
      </c>
      <c r="L3840" s="1" t="s">
        <v>19</v>
      </c>
      <c r="M3840" s="1" t="s">
        <v>19</v>
      </c>
      <c r="N3840">
        <v>61</v>
      </c>
      <c r="O3840" s="4">
        <v>1.6319444444444445E-3</v>
      </c>
      <c r="P3840">
        <v>4</v>
      </c>
    </row>
    <row r="3841" spans="1:16" x14ac:dyDescent="0.3">
      <c r="A3841">
        <v>3840</v>
      </c>
      <c r="B3841" s="1" t="s">
        <v>31</v>
      </c>
      <c r="C3841" s="2">
        <v>44263</v>
      </c>
      <c r="D3841">
        <v>3</v>
      </c>
      <c r="E3841" s="1" t="s">
        <v>39</v>
      </c>
      <c r="F3841">
        <v>2</v>
      </c>
      <c r="G3841">
        <v>8</v>
      </c>
      <c r="H3841" s="1" t="s">
        <v>34</v>
      </c>
      <c r="I3841" s="3">
        <v>0.65299768518518519</v>
      </c>
      <c r="J3841">
        <v>15</v>
      </c>
      <c r="K3841" s="1" t="s">
        <v>28</v>
      </c>
      <c r="L3841" s="1" t="s">
        <v>19</v>
      </c>
      <c r="M3841" s="1" t="s">
        <v>22</v>
      </c>
      <c r="N3841">
        <v>42</v>
      </c>
      <c r="O3841" s="4">
        <v>2.8356481481481483E-3</v>
      </c>
      <c r="P3841">
        <v>3</v>
      </c>
    </row>
    <row r="3842" spans="1:16" x14ac:dyDescent="0.3">
      <c r="A3842">
        <v>3841</v>
      </c>
      <c r="B3842" s="1" t="s">
        <v>15</v>
      </c>
      <c r="C3842" s="2">
        <v>44263</v>
      </c>
      <c r="D3842">
        <v>3</v>
      </c>
      <c r="E3842" s="1" t="s">
        <v>39</v>
      </c>
      <c r="F3842">
        <v>2</v>
      </c>
      <c r="G3842">
        <v>8</v>
      </c>
      <c r="H3842" s="1" t="s">
        <v>34</v>
      </c>
      <c r="I3842" s="3">
        <v>0.69299768518518523</v>
      </c>
      <c r="J3842">
        <v>16</v>
      </c>
      <c r="K3842" s="1" t="s">
        <v>25</v>
      </c>
      <c r="L3842" s="1" t="s">
        <v>19</v>
      </c>
      <c r="M3842" s="1" t="s">
        <v>19</v>
      </c>
      <c r="N3842">
        <v>105</v>
      </c>
      <c r="O3842" s="4">
        <v>3.6458333333333334E-3</v>
      </c>
      <c r="P3842">
        <v>3</v>
      </c>
    </row>
    <row r="3843" spans="1:16" x14ac:dyDescent="0.3">
      <c r="A3843">
        <v>3842</v>
      </c>
      <c r="B3843" s="1" t="s">
        <v>30</v>
      </c>
      <c r="C3843" s="2">
        <v>44263</v>
      </c>
      <c r="D3843">
        <v>3</v>
      </c>
      <c r="E3843" s="1" t="s">
        <v>39</v>
      </c>
      <c r="F3843">
        <v>2</v>
      </c>
      <c r="G3843">
        <v>8</v>
      </c>
      <c r="H3843" s="1" t="s">
        <v>34</v>
      </c>
      <c r="I3843" s="3">
        <v>0.69299768518518523</v>
      </c>
      <c r="J3843">
        <v>16</v>
      </c>
      <c r="K3843" s="1" t="s">
        <v>26</v>
      </c>
      <c r="L3843" s="1" t="s">
        <v>19</v>
      </c>
      <c r="M3843" s="1" t="s">
        <v>19</v>
      </c>
      <c r="N3843">
        <v>85</v>
      </c>
      <c r="O3843" s="4">
        <v>3.9351851851851852E-4</v>
      </c>
      <c r="P3843">
        <v>3</v>
      </c>
    </row>
    <row r="3844" spans="1:16" x14ac:dyDescent="0.3">
      <c r="A3844">
        <v>3843</v>
      </c>
      <c r="B3844" s="1" t="s">
        <v>20</v>
      </c>
      <c r="C3844" s="2">
        <v>44263</v>
      </c>
      <c r="D3844">
        <v>3</v>
      </c>
      <c r="E3844" s="1" t="s">
        <v>39</v>
      </c>
      <c r="F3844">
        <v>2</v>
      </c>
      <c r="G3844">
        <v>8</v>
      </c>
      <c r="H3844" s="1" t="s">
        <v>34</v>
      </c>
      <c r="I3844" s="3">
        <v>0.70900462962962962</v>
      </c>
      <c r="J3844">
        <v>17</v>
      </c>
      <c r="K3844" s="1" t="s">
        <v>18</v>
      </c>
      <c r="L3844" s="1" t="s">
        <v>19</v>
      </c>
      <c r="M3844" s="1" t="s">
        <v>22</v>
      </c>
      <c r="N3844">
        <v>95</v>
      </c>
      <c r="O3844" s="4">
        <v>3.5300925925925925E-3</v>
      </c>
      <c r="P3844">
        <v>3</v>
      </c>
    </row>
    <row r="3845" spans="1:16" x14ac:dyDescent="0.3">
      <c r="A3845">
        <v>3844</v>
      </c>
      <c r="B3845" s="1" t="s">
        <v>31</v>
      </c>
      <c r="C3845" s="2">
        <v>44263</v>
      </c>
      <c r="D3845">
        <v>3</v>
      </c>
      <c r="E3845" s="1" t="s">
        <v>39</v>
      </c>
      <c r="F3845">
        <v>2</v>
      </c>
      <c r="G3845">
        <v>8</v>
      </c>
      <c r="H3845" s="1" t="s">
        <v>34</v>
      </c>
      <c r="I3845" s="3">
        <v>0.70900462962962962</v>
      </c>
      <c r="J3845">
        <v>17</v>
      </c>
      <c r="K3845" s="1" t="s">
        <v>25</v>
      </c>
      <c r="L3845" s="1" t="s">
        <v>19</v>
      </c>
      <c r="M3845" s="1" t="s">
        <v>19</v>
      </c>
      <c r="N3845">
        <v>71</v>
      </c>
      <c r="O3845" s="4">
        <v>6.9444444444444447E-4</v>
      </c>
      <c r="P3845">
        <v>5</v>
      </c>
    </row>
    <row r="3846" spans="1:16" x14ac:dyDescent="0.3">
      <c r="A3846">
        <v>3845</v>
      </c>
      <c r="B3846" s="1" t="s">
        <v>24</v>
      </c>
      <c r="C3846" s="2">
        <v>44263</v>
      </c>
      <c r="D3846">
        <v>3</v>
      </c>
      <c r="E3846" s="1" t="s">
        <v>39</v>
      </c>
      <c r="F3846">
        <v>2</v>
      </c>
      <c r="G3846">
        <v>8</v>
      </c>
      <c r="H3846" s="1" t="s">
        <v>34</v>
      </c>
      <c r="I3846" s="3">
        <v>0.73</v>
      </c>
      <c r="J3846">
        <v>17</v>
      </c>
      <c r="K3846" s="1" t="s">
        <v>25</v>
      </c>
      <c r="L3846" s="1" t="s">
        <v>19</v>
      </c>
      <c r="M3846" s="1" t="s">
        <v>19</v>
      </c>
      <c r="N3846">
        <v>15</v>
      </c>
      <c r="O3846" s="4">
        <v>3.3796296296296296E-3</v>
      </c>
      <c r="P3846">
        <v>3</v>
      </c>
    </row>
    <row r="3847" spans="1:16" x14ac:dyDescent="0.3">
      <c r="A3847">
        <v>3846</v>
      </c>
      <c r="B3847" s="1" t="s">
        <v>20</v>
      </c>
      <c r="C3847" s="2">
        <v>44263</v>
      </c>
      <c r="D3847">
        <v>3</v>
      </c>
      <c r="E3847" s="1" t="s">
        <v>39</v>
      </c>
      <c r="F3847">
        <v>2</v>
      </c>
      <c r="G3847">
        <v>8</v>
      </c>
      <c r="H3847" s="1" t="s">
        <v>34</v>
      </c>
      <c r="I3847" s="3">
        <v>0.73</v>
      </c>
      <c r="J3847">
        <v>17</v>
      </c>
      <c r="K3847" s="1" t="s">
        <v>26</v>
      </c>
      <c r="L3847" s="1" t="s">
        <v>19</v>
      </c>
      <c r="M3847" s="1" t="s">
        <v>19</v>
      </c>
      <c r="N3847">
        <v>21</v>
      </c>
      <c r="O3847" s="4">
        <v>1.9791666666666668E-3</v>
      </c>
      <c r="P3847">
        <v>5</v>
      </c>
    </row>
    <row r="3848" spans="1:16" x14ac:dyDescent="0.3">
      <c r="A3848">
        <v>3847</v>
      </c>
      <c r="B3848" s="1" t="s">
        <v>15</v>
      </c>
      <c r="C3848" s="2">
        <v>44263</v>
      </c>
      <c r="D3848">
        <v>3</v>
      </c>
      <c r="E3848" s="1" t="s">
        <v>39</v>
      </c>
      <c r="F3848">
        <v>2</v>
      </c>
      <c r="G3848">
        <v>8</v>
      </c>
      <c r="H3848" s="1" t="s">
        <v>34</v>
      </c>
      <c r="I3848" s="3">
        <v>0.73499999999999999</v>
      </c>
      <c r="J3848">
        <v>17</v>
      </c>
      <c r="K3848" s="1" t="s">
        <v>28</v>
      </c>
      <c r="L3848" s="1" t="s">
        <v>19</v>
      </c>
      <c r="M3848" s="1" t="s">
        <v>22</v>
      </c>
      <c r="N3848">
        <v>123</v>
      </c>
      <c r="O3848" s="4">
        <v>1.4236111111111112E-3</v>
      </c>
      <c r="P3848">
        <v>4</v>
      </c>
    </row>
    <row r="3849" spans="1:16" x14ac:dyDescent="0.3">
      <c r="A3849">
        <v>3848</v>
      </c>
      <c r="B3849" s="1" t="s">
        <v>27</v>
      </c>
      <c r="C3849" s="2">
        <v>44263</v>
      </c>
      <c r="D3849">
        <v>3</v>
      </c>
      <c r="E3849" s="1" t="s">
        <v>39</v>
      </c>
      <c r="F3849">
        <v>2</v>
      </c>
      <c r="G3849">
        <v>8</v>
      </c>
      <c r="H3849" s="1" t="s">
        <v>34</v>
      </c>
      <c r="I3849" s="3">
        <v>0.73499999999999999</v>
      </c>
      <c r="J3849">
        <v>17</v>
      </c>
      <c r="K3849" s="1" t="s">
        <v>26</v>
      </c>
      <c r="L3849" s="1" t="s">
        <v>19</v>
      </c>
      <c r="M3849" s="1" t="s">
        <v>19</v>
      </c>
      <c r="N3849">
        <v>107</v>
      </c>
      <c r="O3849" s="4">
        <v>2.7662037037037039E-3</v>
      </c>
      <c r="P3849">
        <v>1</v>
      </c>
    </row>
    <row r="3850" spans="1:16" x14ac:dyDescent="0.3">
      <c r="A3850">
        <v>3849</v>
      </c>
      <c r="B3850" s="1" t="s">
        <v>29</v>
      </c>
      <c r="C3850" s="2">
        <v>44263</v>
      </c>
      <c r="D3850">
        <v>3</v>
      </c>
      <c r="E3850" s="1" t="s">
        <v>39</v>
      </c>
      <c r="F3850">
        <v>2</v>
      </c>
      <c r="G3850">
        <v>8</v>
      </c>
      <c r="H3850" s="1" t="s">
        <v>34</v>
      </c>
      <c r="I3850" s="3">
        <v>0.74200231481481482</v>
      </c>
      <c r="J3850">
        <v>17</v>
      </c>
      <c r="K3850" s="1" t="s">
        <v>28</v>
      </c>
      <c r="L3850" s="1" t="s">
        <v>19</v>
      </c>
      <c r="M3850" s="1" t="s">
        <v>19</v>
      </c>
      <c r="N3850">
        <v>93</v>
      </c>
      <c r="O3850" s="4">
        <v>4.7453703703703703E-3</v>
      </c>
      <c r="P3850">
        <v>3</v>
      </c>
    </row>
    <row r="3851" spans="1:16" x14ac:dyDescent="0.3">
      <c r="A3851">
        <v>3850</v>
      </c>
      <c r="B3851" s="1" t="s">
        <v>31</v>
      </c>
      <c r="C3851" s="2">
        <v>44263</v>
      </c>
      <c r="D3851">
        <v>3</v>
      </c>
      <c r="E3851" s="1" t="s">
        <v>39</v>
      </c>
      <c r="F3851">
        <v>2</v>
      </c>
      <c r="G3851">
        <v>8</v>
      </c>
      <c r="H3851" s="1" t="s">
        <v>34</v>
      </c>
      <c r="I3851" s="3">
        <v>0.74200231481481482</v>
      </c>
      <c r="J3851">
        <v>17</v>
      </c>
      <c r="K3851" s="1" t="s">
        <v>25</v>
      </c>
      <c r="L3851" s="1" t="s">
        <v>19</v>
      </c>
      <c r="M3851" s="1" t="s">
        <v>19</v>
      </c>
      <c r="N3851">
        <v>110</v>
      </c>
      <c r="O3851" s="4">
        <v>3.5879629629629629E-4</v>
      </c>
      <c r="P3851">
        <v>4</v>
      </c>
    </row>
    <row r="3852" spans="1:16" x14ac:dyDescent="0.3">
      <c r="A3852">
        <v>3851</v>
      </c>
      <c r="B3852" s="1" t="s">
        <v>15</v>
      </c>
      <c r="C3852" s="2">
        <v>44263</v>
      </c>
      <c r="D3852">
        <v>3</v>
      </c>
      <c r="E3852" s="1" t="s">
        <v>39</v>
      </c>
      <c r="F3852">
        <v>2</v>
      </c>
      <c r="G3852">
        <v>8</v>
      </c>
      <c r="H3852" s="1" t="s">
        <v>34</v>
      </c>
      <c r="I3852" s="3">
        <v>0.74200231481481482</v>
      </c>
      <c r="J3852">
        <v>17</v>
      </c>
      <c r="K3852" s="1" t="s">
        <v>28</v>
      </c>
      <c r="L3852" s="1" t="s">
        <v>19</v>
      </c>
      <c r="M3852" s="1" t="s">
        <v>19</v>
      </c>
      <c r="N3852">
        <v>18</v>
      </c>
      <c r="O3852" s="4">
        <v>1.4699074074074074E-3</v>
      </c>
      <c r="P3852">
        <v>5</v>
      </c>
    </row>
    <row r="3853" spans="1:16" x14ac:dyDescent="0.3">
      <c r="A3853">
        <v>3852</v>
      </c>
      <c r="B3853" s="1" t="s">
        <v>27</v>
      </c>
      <c r="C3853" s="2">
        <v>44263</v>
      </c>
      <c r="D3853">
        <v>3</v>
      </c>
      <c r="E3853" s="1" t="s">
        <v>39</v>
      </c>
      <c r="F3853">
        <v>2</v>
      </c>
      <c r="G3853">
        <v>8</v>
      </c>
      <c r="H3853" s="1" t="s">
        <v>34</v>
      </c>
      <c r="I3853" s="3">
        <v>0.74200231481481482</v>
      </c>
      <c r="J3853">
        <v>17</v>
      </c>
      <c r="K3853" s="1" t="s">
        <v>18</v>
      </c>
      <c r="L3853" s="1" t="s">
        <v>19</v>
      </c>
      <c r="M3853" s="1" t="s">
        <v>19</v>
      </c>
      <c r="N3853">
        <v>33</v>
      </c>
      <c r="O3853" s="4">
        <v>3.2754629629629631E-3</v>
      </c>
      <c r="P3853">
        <v>3</v>
      </c>
    </row>
    <row r="3854" spans="1:16" x14ac:dyDescent="0.3">
      <c r="A3854">
        <v>3853</v>
      </c>
      <c r="B3854" s="1" t="s">
        <v>27</v>
      </c>
      <c r="C3854" s="2">
        <v>44263</v>
      </c>
      <c r="D3854">
        <v>3</v>
      </c>
      <c r="E3854" s="1" t="s">
        <v>39</v>
      </c>
      <c r="F3854">
        <v>2</v>
      </c>
      <c r="G3854">
        <v>8</v>
      </c>
      <c r="H3854" s="1" t="s">
        <v>34</v>
      </c>
      <c r="I3854" s="3">
        <v>0.74400462962962965</v>
      </c>
      <c r="J3854">
        <v>17</v>
      </c>
      <c r="K3854" s="1" t="s">
        <v>18</v>
      </c>
      <c r="L3854" s="1" t="s">
        <v>19</v>
      </c>
      <c r="M3854" s="1" t="s">
        <v>19</v>
      </c>
      <c r="N3854">
        <v>71</v>
      </c>
      <c r="O3854" s="4">
        <v>3.1944444444444446E-3</v>
      </c>
      <c r="P3854">
        <v>4</v>
      </c>
    </row>
    <row r="3855" spans="1:16" x14ac:dyDescent="0.3">
      <c r="A3855">
        <v>3854</v>
      </c>
      <c r="B3855" s="1" t="s">
        <v>31</v>
      </c>
      <c r="C3855" s="2">
        <v>44263</v>
      </c>
      <c r="D3855">
        <v>3</v>
      </c>
      <c r="E3855" s="1" t="s">
        <v>39</v>
      </c>
      <c r="F3855">
        <v>2</v>
      </c>
      <c r="G3855">
        <v>8</v>
      </c>
      <c r="H3855" s="1" t="s">
        <v>34</v>
      </c>
      <c r="I3855" s="3">
        <v>0.74400462962962965</v>
      </c>
      <c r="J3855">
        <v>17</v>
      </c>
      <c r="K3855" s="1" t="s">
        <v>26</v>
      </c>
      <c r="L3855" s="1" t="s">
        <v>19</v>
      </c>
      <c r="M3855" s="1" t="s">
        <v>19</v>
      </c>
      <c r="N3855">
        <v>19</v>
      </c>
      <c r="O3855" s="4">
        <v>3.5532407407407409E-3</v>
      </c>
      <c r="P3855">
        <v>4</v>
      </c>
    </row>
    <row r="3856" spans="1:16" x14ac:dyDescent="0.3">
      <c r="A3856">
        <v>3855</v>
      </c>
      <c r="B3856" s="1" t="s">
        <v>31</v>
      </c>
      <c r="C3856" s="2">
        <v>44263</v>
      </c>
      <c r="D3856">
        <v>3</v>
      </c>
      <c r="E3856" s="1" t="s">
        <v>39</v>
      </c>
      <c r="F3856">
        <v>2</v>
      </c>
      <c r="G3856">
        <v>8</v>
      </c>
      <c r="H3856" s="1" t="s">
        <v>34</v>
      </c>
      <c r="I3856" s="3">
        <v>0.745</v>
      </c>
      <c r="J3856">
        <v>17</v>
      </c>
      <c r="K3856" s="1" t="s">
        <v>25</v>
      </c>
      <c r="L3856" s="1" t="s">
        <v>19</v>
      </c>
      <c r="M3856" s="1" t="s">
        <v>19</v>
      </c>
      <c r="N3856">
        <v>93</v>
      </c>
      <c r="O3856" s="4">
        <v>4.6412037037037038E-3</v>
      </c>
      <c r="P3856">
        <v>4</v>
      </c>
    </row>
    <row r="3857" spans="1:16" x14ac:dyDescent="0.3">
      <c r="A3857">
        <v>3856</v>
      </c>
      <c r="B3857" s="1" t="s">
        <v>15</v>
      </c>
      <c r="C3857" s="2">
        <v>44263</v>
      </c>
      <c r="D3857">
        <v>3</v>
      </c>
      <c r="E3857" s="1" t="s">
        <v>39</v>
      </c>
      <c r="F3857">
        <v>2</v>
      </c>
      <c r="G3857">
        <v>8</v>
      </c>
      <c r="H3857" s="1" t="s">
        <v>34</v>
      </c>
      <c r="I3857" s="3">
        <v>0.745</v>
      </c>
      <c r="J3857">
        <v>17</v>
      </c>
      <c r="K3857" s="1" t="s">
        <v>21</v>
      </c>
      <c r="L3857" s="1" t="s">
        <v>19</v>
      </c>
      <c r="M3857" s="1" t="s">
        <v>19</v>
      </c>
      <c r="N3857">
        <v>43</v>
      </c>
      <c r="O3857" s="4">
        <v>2.5347222222222221E-3</v>
      </c>
      <c r="P3857">
        <v>1</v>
      </c>
    </row>
    <row r="3858" spans="1:16" x14ac:dyDescent="0.3">
      <c r="A3858">
        <v>3857</v>
      </c>
      <c r="B3858" s="1" t="s">
        <v>15</v>
      </c>
      <c r="C3858" s="2">
        <v>44264</v>
      </c>
      <c r="D3858">
        <v>3</v>
      </c>
      <c r="E3858" s="1" t="s">
        <v>39</v>
      </c>
      <c r="F3858">
        <v>2</v>
      </c>
      <c r="G3858">
        <v>9</v>
      </c>
      <c r="H3858" s="1" t="s">
        <v>35</v>
      </c>
      <c r="I3858" s="3">
        <v>0.38799768518518518</v>
      </c>
      <c r="J3858">
        <v>9</v>
      </c>
      <c r="K3858" s="1" t="s">
        <v>21</v>
      </c>
      <c r="L3858" s="1" t="s">
        <v>19</v>
      </c>
      <c r="M3858" s="1" t="s">
        <v>22</v>
      </c>
      <c r="N3858">
        <v>92</v>
      </c>
      <c r="O3858" s="4">
        <v>3.3912037037037036E-3</v>
      </c>
      <c r="P3858">
        <v>5</v>
      </c>
    </row>
    <row r="3859" spans="1:16" x14ac:dyDescent="0.3">
      <c r="A3859">
        <v>3858</v>
      </c>
      <c r="B3859" s="1" t="s">
        <v>30</v>
      </c>
      <c r="C3859" s="2">
        <v>44264</v>
      </c>
      <c r="D3859">
        <v>3</v>
      </c>
      <c r="E3859" s="1" t="s">
        <v>39</v>
      </c>
      <c r="F3859">
        <v>2</v>
      </c>
      <c r="G3859">
        <v>9</v>
      </c>
      <c r="H3859" s="1" t="s">
        <v>35</v>
      </c>
      <c r="I3859" s="3">
        <v>0.38799768518518518</v>
      </c>
      <c r="J3859">
        <v>9</v>
      </c>
      <c r="K3859" s="1" t="s">
        <v>18</v>
      </c>
      <c r="L3859" s="1" t="s">
        <v>19</v>
      </c>
      <c r="M3859" s="1" t="s">
        <v>19</v>
      </c>
      <c r="N3859">
        <v>19</v>
      </c>
      <c r="O3859" s="4">
        <v>3.6342592592592594E-3</v>
      </c>
      <c r="P3859">
        <v>3</v>
      </c>
    </row>
    <row r="3860" spans="1:16" x14ac:dyDescent="0.3">
      <c r="A3860">
        <v>3859</v>
      </c>
      <c r="B3860" s="1" t="s">
        <v>31</v>
      </c>
      <c r="C3860" s="2">
        <v>44264</v>
      </c>
      <c r="D3860">
        <v>3</v>
      </c>
      <c r="E3860" s="1" t="s">
        <v>39</v>
      </c>
      <c r="F3860">
        <v>2</v>
      </c>
      <c r="G3860">
        <v>9</v>
      </c>
      <c r="H3860" s="1" t="s">
        <v>35</v>
      </c>
      <c r="I3860" s="3">
        <v>0.40299768518518519</v>
      </c>
      <c r="J3860">
        <v>9</v>
      </c>
      <c r="K3860" s="1" t="s">
        <v>18</v>
      </c>
      <c r="L3860" s="1" t="s">
        <v>22</v>
      </c>
      <c r="M3860" s="1" t="s">
        <v>22</v>
      </c>
      <c r="N3860"/>
      <c r="O3860" s="4"/>
    </row>
    <row r="3861" spans="1:16" x14ac:dyDescent="0.3">
      <c r="A3861">
        <v>3860</v>
      </c>
      <c r="B3861" s="1" t="s">
        <v>20</v>
      </c>
      <c r="C3861" s="2">
        <v>44264</v>
      </c>
      <c r="D3861">
        <v>3</v>
      </c>
      <c r="E3861" s="1" t="s">
        <v>39</v>
      </c>
      <c r="F3861">
        <v>2</v>
      </c>
      <c r="G3861">
        <v>9</v>
      </c>
      <c r="H3861" s="1" t="s">
        <v>35</v>
      </c>
      <c r="I3861" s="3">
        <v>0.40299768518518519</v>
      </c>
      <c r="J3861">
        <v>9</v>
      </c>
      <c r="K3861" s="1" t="s">
        <v>18</v>
      </c>
      <c r="L3861" s="1" t="s">
        <v>19</v>
      </c>
      <c r="M3861" s="1" t="s">
        <v>19</v>
      </c>
      <c r="N3861">
        <v>66</v>
      </c>
      <c r="O3861" s="4">
        <v>1.5625000000000001E-3</v>
      </c>
      <c r="P3861">
        <v>1</v>
      </c>
    </row>
    <row r="3862" spans="1:16" x14ac:dyDescent="0.3">
      <c r="A3862">
        <v>3861</v>
      </c>
      <c r="B3862" s="1" t="s">
        <v>24</v>
      </c>
      <c r="C3862" s="2">
        <v>44264</v>
      </c>
      <c r="D3862">
        <v>3</v>
      </c>
      <c r="E3862" s="1" t="s">
        <v>39</v>
      </c>
      <c r="F3862">
        <v>2</v>
      </c>
      <c r="G3862">
        <v>9</v>
      </c>
      <c r="H3862" s="1" t="s">
        <v>35</v>
      </c>
      <c r="I3862" s="3">
        <v>0.42599537037037039</v>
      </c>
      <c r="J3862">
        <v>10</v>
      </c>
      <c r="K3862" s="1" t="s">
        <v>18</v>
      </c>
      <c r="L3862" s="1" t="s">
        <v>19</v>
      </c>
      <c r="M3862" s="1" t="s">
        <v>19</v>
      </c>
      <c r="N3862">
        <v>47</v>
      </c>
      <c r="O3862" s="4">
        <v>1.5740740740740741E-3</v>
      </c>
      <c r="P3862">
        <v>4</v>
      </c>
    </row>
    <row r="3863" spans="1:16" x14ac:dyDescent="0.3">
      <c r="A3863">
        <v>3862</v>
      </c>
      <c r="B3863" s="1" t="s">
        <v>31</v>
      </c>
      <c r="C3863" s="2">
        <v>44264</v>
      </c>
      <c r="D3863">
        <v>3</v>
      </c>
      <c r="E3863" s="1" t="s">
        <v>39</v>
      </c>
      <c r="F3863">
        <v>2</v>
      </c>
      <c r="G3863">
        <v>9</v>
      </c>
      <c r="H3863" s="1" t="s">
        <v>35</v>
      </c>
      <c r="I3863" s="3">
        <v>0.42599537037037039</v>
      </c>
      <c r="J3863">
        <v>10</v>
      </c>
      <c r="K3863" s="1" t="s">
        <v>21</v>
      </c>
      <c r="L3863" s="1" t="s">
        <v>19</v>
      </c>
      <c r="M3863" s="1" t="s">
        <v>19</v>
      </c>
      <c r="N3863">
        <v>80</v>
      </c>
      <c r="O3863" s="4">
        <v>3.7384259259259259E-3</v>
      </c>
      <c r="P3863">
        <v>3</v>
      </c>
    </row>
    <row r="3864" spans="1:16" x14ac:dyDescent="0.3">
      <c r="A3864">
        <v>3863</v>
      </c>
      <c r="B3864" s="1" t="s">
        <v>24</v>
      </c>
      <c r="C3864" s="2">
        <v>44264</v>
      </c>
      <c r="D3864">
        <v>3</v>
      </c>
      <c r="E3864" s="1" t="s">
        <v>39</v>
      </c>
      <c r="F3864">
        <v>2</v>
      </c>
      <c r="G3864">
        <v>9</v>
      </c>
      <c r="H3864" s="1" t="s">
        <v>35</v>
      </c>
      <c r="I3864" s="3">
        <v>0.43599537037037039</v>
      </c>
      <c r="J3864">
        <v>10</v>
      </c>
      <c r="K3864" s="1" t="s">
        <v>28</v>
      </c>
      <c r="L3864" s="1" t="s">
        <v>19</v>
      </c>
      <c r="M3864" s="1" t="s">
        <v>19</v>
      </c>
      <c r="N3864">
        <v>82</v>
      </c>
      <c r="O3864" s="4">
        <v>2.5115740740740741E-3</v>
      </c>
      <c r="P3864">
        <v>2</v>
      </c>
    </row>
    <row r="3865" spans="1:16" x14ac:dyDescent="0.3">
      <c r="A3865">
        <v>3864</v>
      </c>
      <c r="B3865" s="1" t="s">
        <v>30</v>
      </c>
      <c r="C3865" s="2">
        <v>44264</v>
      </c>
      <c r="D3865">
        <v>3</v>
      </c>
      <c r="E3865" s="1" t="s">
        <v>39</v>
      </c>
      <c r="F3865">
        <v>2</v>
      </c>
      <c r="G3865">
        <v>9</v>
      </c>
      <c r="H3865" s="1" t="s">
        <v>35</v>
      </c>
      <c r="I3865" s="3">
        <v>0.43599537037037039</v>
      </c>
      <c r="J3865">
        <v>10</v>
      </c>
      <c r="K3865" s="1" t="s">
        <v>21</v>
      </c>
      <c r="L3865" s="1" t="s">
        <v>19</v>
      </c>
      <c r="M3865" s="1" t="s">
        <v>19</v>
      </c>
      <c r="N3865">
        <v>88</v>
      </c>
      <c r="O3865" s="4">
        <v>1.9791666666666668E-3</v>
      </c>
      <c r="P3865">
        <v>1</v>
      </c>
    </row>
    <row r="3866" spans="1:16" x14ac:dyDescent="0.3">
      <c r="A3866">
        <v>3865</v>
      </c>
      <c r="B3866" s="1" t="s">
        <v>30</v>
      </c>
      <c r="C3866" s="2">
        <v>44264</v>
      </c>
      <c r="D3866">
        <v>3</v>
      </c>
      <c r="E3866" s="1" t="s">
        <v>39</v>
      </c>
      <c r="F3866">
        <v>2</v>
      </c>
      <c r="G3866">
        <v>9</v>
      </c>
      <c r="H3866" s="1" t="s">
        <v>35</v>
      </c>
      <c r="I3866" s="3">
        <v>0.43700231481481483</v>
      </c>
      <c r="J3866">
        <v>10</v>
      </c>
      <c r="K3866" s="1" t="s">
        <v>21</v>
      </c>
      <c r="L3866" s="1" t="s">
        <v>19</v>
      </c>
      <c r="M3866" s="1" t="s">
        <v>19</v>
      </c>
      <c r="N3866">
        <v>51</v>
      </c>
      <c r="O3866" s="4">
        <v>9.9537037037037042E-4</v>
      </c>
      <c r="P3866">
        <v>4</v>
      </c>
    </row>
    <row r="3867" spans="1:16" x14ac:dyDescent="0.3">
      <c r="A3867">
        <v>3866</v>
      </c>
      <c r="B3867" s="1" t="s">
        <v>20</v>
      </c>
      <c r="C3867" s="2">
        <v>44264</v>
      </c>
      <c r="D3867">
        <v>3</v>
      </c>
      <c r="E3867" s="1" t="s">
        <v>39</v>
      </c>
      <c r="F3867">
        <v>2</v>
      </c>
      <c r="G3867">
        <v>9</v>
      </c>
      <c r="H3867" s="1" t="s">
        <v>35</v>
      </c>
      <c r="I3867" s="3">
        <v>0.43700231481481483</v>
      </c>
      <c r="J3867">
        <v>10</v>
      </c>
      <c r="K3867" s="1" t="s">
        <v>18</v>
      </c>
      <c r="L3867" s="1" t="s">
        <v>19</v>
      </c>
      <c r="M3867" s="1" t="s">
        <v>22</v>
      </c>
      <c r="N3867">
        <v>41</v>
      </c>
      <c r="O3867" s="4">
        <v>3.7499999999999999E-3</v>
      </c>
      <c r="P3867">
        <v>3</v>
      </c>
    </row>
    <row r="3868" spans="1:16" x14ac:dyDescent="0.3">
      <c r="A3868">
        <v>3867</v>
      </c>
      <c r="B3868" s="1" t="s">
        <v>15</v>
      </c>
      <c r="C3868" s="2">
        <v>44264</v>
      </c>
      <c r="D3868">
        <v>3</v>
      </c>
      <c r="E3868" s="1" t="s">
        <v>39</v>
      </c>
      <c r="F3868">
        <v>2</v>
      </c>
      <c r="G3868">
        <v>9</v>
      </c>
      <c r="H3868" s="1" t="s">
        <v>35</v>
      </c>
      <c r="I3868" s="3">
        <v>0.43799768518518517</v>
      </c>
      <c r="J3868">
        <v>10</v>
      </c>
      <c r="K3868" s="1" t="s">
        <v>25</v>
      </c>
      <c r="L3868" s="1" t="s">
        <v>19</v>
      </c>
      <c r="M3868" s="1" t="s">
        <v>19</v>
      </c>
      <c r="N3868">
        <v>46</v>
      </c>
      <c r="O3868" s="4">
        <v>2.0138888888888888E-3</v>
      </c>
      <c r="P3868">
        <v>1</v>
      </c>
    </row>
    <row r="3869" spans="1:16" x14ac:dyDescent="0.3">
      <c r="A3869">
        <v>3868</v>
      </c>
      <c r="B3869" s="1" t="s">
        <v>30</v>
      </c>
      <c r="C3869" s="2">
        <v>44264</v>
      </c>
      <c r="D3869">
        <v>3</v>
      </c>
      <c r="E3869" s="1" t="s">
        <v>39</v>
      </c>
      <c r="F3869">
        <v>2</v>
      </c>
      <c r="G3869">
        <v>9</v>
      </c>
      <c r="H3869" s="1" t="s">
        <v>35</v>
      </c>
      <c r="I3869" s="3">
        <v>0.43799768518518517</v>
      </c>
      <c r="J3869">
        <v>10</v>
      </c>
      <c r="K3869" s="1" t="s">
        <v>21</v>
      </c>
      <c r="L3869" s="1" t="s">
        <v>19</v>
      </c>
      <c r="M3869" s="1" t="s">
        <v>19</v>
      </c>
      <c r="N3869">
        <v>113</v>
      </c>
      <c r="O3869" s="4">
        <v>4.6412037037037038E-3</v>
      </c>
      <c r="P3869">
        <v>4</v>
      </c>
    </row>
    <row r="3870" spans="1:16" x14ac:dyDescent="0.3">
      <c r="A3870">
        <v>3869</v>
      </c>
      <c r="B3870" s="1" t="s">
        <v>15</v>
      </c>
      <c r="C3870" s="2">
        <v>44264</v>
      </c>
      <c r="D3870">
        <v>3</v>
      </c>
      <c r="E3870" s="1" t="s">
        <v>39</v>
      </c>
      <c r="F3870">
        <v>2</v>
      </c>
      <c r="G3870">
        <v>9</v>
      </c>
      <c r="H3870" s="1" t="s">
        <v>35</v>
      </c>
      <c r="I3870" s="3">
        <v>0.46</v>
      </c>
      <c r="J3870">
        <v>11</v>
      </c>
      <c r="K3870" s="1" t="s">
        <v>26</v>
      </c>
      <c r="L3870" s="1" t="s">
        <v>19</v>
      </c>
      <c r="M3870" s="1" t="s">
        <v>19</v>
      </c>
      <c r="N3870">
        <v>52</v>
      </c>
      <c r="O3870" s="4">
        <v>2.0370370370370369E-3</v>
      </c>
      <c r="P3870">
        <v>4</v>
      </c>
    </row>
    <row r="3871" spans="1:16" x14ac:dyDescent="0.3">
      <c r="A3871">
        <v>3870</v>
      </c>
      <c r="B3871" s="1" t="s">
        <v>15</v>
      </c>
      <c r="C3871" s="2">
        <v>44264</v>
      </c>
      <c r="D3871">
        <v>3</v>
      </c>
      <c r="E3871" s="1" t="s">
        <v>39</v>
      </c>
      <c r="F3871">
        <v>2</v>
      </c>
      <c r="G3871">
        <v>9</v>
      </c>
      <c r="H3871" s="1" t="s">
        <v>35</v>
      </c>
      <c r="I3871" s="3">
        <v>0.46</v>
      </c>
      <c r="J3871">
        <v>11</v>
      </c>
      <c r="K3871" s="1" t="s">
        <v>21</v>
      </c>
      <c r="L3871" s="1" t="s">
        <v>19</v>
      </c>
      <c r="M3871" s="1" t="s">
        <v>19</v>
      </c>
      <c r="N3871">
        <v>77</v>
      </c>
      <c r="O3871" s="4">
        <v>3.4837962962962965E-3</v>
      </c>
      <c r="P3871">
        <v>3</v>
      </c>
    </row>
    <row r="3872" spans="1:16" x14ac:dyDescent="0.3">
      <c r="A3872">
        <v>3871</v>
      </c>
      <c r="B3872" s="1" t="s">
        <v>24</v>
      </c>
      <c r="C3872" s="2">
        <v>44264</v>
      </c>
      <c r="D3872">
        <v>3</v>
      </c>
      <c r="E3872" s="1" t="s">
        <v>39</v>
      </c>
      <c r="F3872">
        <v>2</v>
      </c>
      <c r="G3872">
        <v>9</v>
      </c>
      <c r="H3872" s="1" t="s">
        <v>35</v>
      </c>
      <c r="I3872" s="3">
        <v>0.46099537037037036</v>
      </c>
      <c r="J3872">
        <v>11</v>
      </c>
      <c r="K3872" s="1" t="s">
        <v>28</v>
      </c>
      <c r="L3872" s="1" t="s">
        <v>19</v>
      </c>
      <c r="M3872" s="1" t="s">
        <v>19</v>
      </c>
      <c r="N3872">
        <v>119</v>
      </c>
      <c r="O3872" s="4">
        <v>1.3425925925925925E-3</v>
      </c>
      <c r="P3872">
        <v>1</v>
      </c>
    </row>
    <row r="3873" spans="1:16" x14ac:dyDescent="0.3">
      <c r="A3873">
        <v>3872</v>
      </c>
      <c r="B3873" s="1" t="s">
        <v>15</v>
      </c>
      <c r="C3873" s="2">
        <v>44264</v>
      </c>
      <c r="D3873">
        <v>3</v>
      </c>
      <c r="E3873" s="1" t="s">
        <v>39</v>
      </c>
      <c r="F3873">
        <v>2</v>
      </c>
      <c r="G3873">
        <v>9</v>
      </c>
      <c r="H3873" s="1" t="s">
        <v>35</v>
      </c>
      <c r="I3873" s="3">
        <v>0.46099537037037036</v>
      </c>
      <c r="J3873">
        <v>11</v>
      </c>
      <c r="K3873" s="1" t="s">
        <v>25</v>
      </c>
      <c r="L3873" s="1" t="s">
        <v>22</v>
      </c>
      <c r="M3873" s="1" t="s">
        <v>22</v>
      </c>
      <c r="N3873"/>
      <c r="O3873" s="4"/>
    </row>
    <row r="3874" spans="1:16" x14ac:dyDescent="0.3">
      <c r="A3874">
        <v>3873</v>
      </c>
      <c r="B3874" s="1" t="s">
        <v>29</v>
      </c>
      <c r="C3874" s="2">
        <v>44264</v>
      </c>
      <c r="D3874">
        <v>3</v>
      </c>
      <c r="E3874" s="1" t="s">
        <v>39</v>
      </c>
      <c r="F3874">
        <v>2</v>
      </c>
      <c r="G3874">
        <v>9</v>
      </c>
      <c r="H3874" s="1" t="s">
        <v>35</v>
      </c>
      <c r="I3874" s="3">
        <v>0.47400462962962964</v>
      </c>
      <c r="J3874">
        <v>11</v>
      </c>
      <c r="K3874" s="1" t="s">
        <v>26</v>
      </c>
      <c r="L3874" s="1" t="s">
        <v>19</v>
      </c>
      <c r="M3874" s="1" t="s">
        <v>19</v>
      </c>
      <c r="N3874">
        <v>63</v>
      </c>
      <c r="O3874" s="4">
        <v>5.7870370370370367E-4</v>
      </c>
      <c r="P3874">
        <v>3</v>
      </c>
    </row>
    <row r="3875" spans="1:16" x14ac:dyDescent="0.3">
      <c r="A3875">
        <v>3874</v>
      </c>
      <c r="B3875" s="1" t="s">
        <v>20</v>
      </c>
      <c r="C3875" s="2">
        <v>44264</v>
      </c>
      <c r="D3875">
        <v>3</v>
      </c>
      <c r="E3875" s="1" t="s">
        <v>39</v>
      </c>
      <c r="F3875">
        <v>2</v>
      </c>
      <c r="G3875">
        <v>9</v>
      </c>
      <c r="H3875" s="1" t="s">
        <v>35</v>
      </c>
      <c r="I3875" s="3">
        <v>0.47400462962962964</v>
      </c>
      <c r="J3875">
        <v>11</v>
      </c>
      <c r="K3875" s="1" t="s">
        <v>28</v>
      </c>
      <c r="L3875" s="1" t="s">
        <v>19</v>
      </c>
      <c r="M3875" s="1" t="s">
        <v>22</v>
      </c>
      <c r="N3875">
        <v>41</v>
      </c>
      <c r="O3875" s="4">
        <v>4.409722222222222E-3</v>
      </c>
      <c r="P3875">
        <v>4</v>
      </c>
    </row>
    <row r="3876" spans="1:16" x14ac:dyDescent="0.3">
      <c r="A3876">
        <v>3875</v>
      </c>
      <c r="B3876" s="1" t="s">
        <v>15</v>
      </c>
      <c r="C3876" s="2">
        <v>44264</v>
      </c>
      <c r="D3876">
        <v>3</v>
      </c>
      <c r="E3876" s="1" t="s">
        <v>39</v>
      </c>
      <c r="F3876">
        <v>2</v>
      </c>
      <c r="G3876">
        <v>9</v>
      </c>
      <c r="H3876" s="1" t="s">
        <v>35</v>
      </c>
      <c r="I3876" s="3">
        <v>0.49200231481481482</v>
      </c>
      <c r="J3876">
        <v>11</v>
      </c>
      <c r="K3876" s="1" t="s">
        <v>18</v>
      </c>
      <c r="L3876" s="1" t="s">
        <v>19</v>
      </c>
      <c r="M3876" s="1" t="s">
        <v>19</v>
      </c>
      <c r="N3876">
        <v>93</v>
      </c>
      <c r="O3876" s="4">
        <v>4.6296296296296294E-3</v>
      </c>
      <c r="P3876">
        <v>5</v>
      </c>
    </row>
    <row r="3877" spans="1:16" x14ac:dyDescent="0.3">
      <c r="A3877">
        <v>3876</v>
      </c>
      <c r="B3877" s="1" t="s">
        <v>20</v>
      </c>
      <c r="C3877" s="2">
        <v>44264</v>
      </c>
      <c r="D3877">
        <v>3</v>
      </c>
      <c r="E3877" s="1" t="s">
        <v>39</v>
      </c>
      <c r="F3877">
        <v>2</v>
      </c>
      <c r="G3877">
        <v>9</v>
      </c>
      <c r="H3877" s="1" t="s">
        <v>35</v>
      </c>
      <c r="I3877" s="3">
        <v>0.49200231481481482</v>
      </c>
      <c r="J3877">
        <v>11</v>
      </c>
      <c r="K3877" s="1" t="s">
        <v>28</v>
      </c>
      <c r="L3877" s="1" t="s">
        <v>19</v>
      </c>
      <c r="M3877" s="1" t="s">
        <v>22</v>
      </c>
      <c r="N3877">
        <v>63</v>
      </c>
      <c r="O3877" s="4">
        <v>3.5416666666666665E-3</v>
      </c>
      <c r="P3877">
        <v>2</v>
      </c>
    </row>
    <row r="3878" spans="1:16" x14ac:dyDescent="0.3">
      <c r="A3878">
        <v>3877</v>
      </c>
      <c r="B3878" s="1" t="s">
        <v>15</v>
      </c>
      <c r="C3878" s="2">
        <v>44264</v>
      </c>
      <c r="D3878">
        <v>3</v>
      </c>
      <c r="E3878" s="1" t="s">
        <v>39</v>
      </c>
      <c r="F3878">
        <v>2</v>
      </c>
      <c r="G3878">
        <v>9</v>
      </c>
      <c r="H3878" s="1" t="s">
        <v>35</v>
      </c>
      <c r="I3878" s="3">
        <v>0.55700231481481477</v>
      </c>
      <c r="J3878">
        <v>13</v>
      </c>
      <c r="K3878" s="1" t="s">
        <v>18</v>
      </c>
      <c r="L3878" s="1" t="s">
        <v>22</v>
      </c>
      <c r="M3878" s="1" t="s">
        <v>22</v>
      </c>
      <c r="N3878"/>
      <c r="O3878" s="4"/>
    </row>
    <row r="3879" spans="1:16" x14ac:dyDescent="0.3">
      <c r="A3879">
        <v>3878</v>
      </c>
      <c r="B3879" s="1" t="s">
        <v>30</v>
      </c>
      <c r="C3879" s="2">
        <v>44264</v>
      </c>
      <c r="D3879">
        <v>3</v>
      </c>
      <c r="E3879" s="1" t="s">
        <v>39</v>
      </c>
      <c r="F3879">
        <v>2</v>
      </c>
      <c r="G3879">
        <v>9</v>
      </c>
      <c r="H3879" s="1" t="s">
        <v>35</v>
      </c>
      <c r="I3879" s="3">
        <v>0.55700231481481477</v>
      </c>
      <c r="J3879">
        <v>13</v>
      </c>
      <c r="K3879" s="1" t="s">
        <v>28</v>
      </c>
      <c r="L3879" s="1" t="s">
        <v>19</v>
      </c>
      <c r="M3879" s="1" t="s">
        <v>22</v>
      </c>
      <c r="N3879">
        <v>43</v>
      </c>
      <c r="O3879" s="4">
        <v>1.3541666666666667E-3</v>
      </c>
      <c r="P3879">
        <v>2</v>
      </c>
    </row>
    <row r="3880" spans="1:16" x14ac:dyDescent="0.3">
      <c r="A3880">
        <v>3879</v>
      </c>
      <c r="B3880" s="1" t="s">
        <v>27</v>
      </c>
      <c r="C3880" s="2">
        <v>44264</v>
      </c>
      <c r="D3880">
        <v>3</v>
      </c>
      <c r="E3880" s="1" t="s">
        <v>39</v>
      </c>
      <c r="F3880">
        <v>2</v>
      </c>
      <c r="G3880">
        <v>9</v>
      </c>
      <c r="H3880" s="1" t="s">
        <v>35</v>
      </c>
      <c r="I3880" s="3">
        <v>0.56000000000000005</v>
      </c>
      <c r="J3880">
        <v>13</v>
      </c>
      <c r="K3880" s="1" t="s">
        <v>25</v>
      </c>
      <c r="L3880" s="1" t="s">
        <v>19</v>
      </c>
      <c r="M3880" s="1" t="s">
        <v>19</v>
      </c>
      <c r="N3880">
        <v>88</v>
      </c>
      <c r="O3880" s="4">
        <v>1.8055555555555555E-3</v>
      </c>
      <c r="P3880">
        <v>4</v>
      </c>
    </row>
    <row r="3881" spans="1:16" x14ac:dyDescent="0.3">
      <c r="A3881">
        <v>3880</v>
      </c>
      <c r="B3881" s="1" t="s">
        <v>23</v>
      </c>
      <c r="C3881" s="2">
        <v>44264</v>
      </c>
      <c r="D3881">
        <v>3</v>
      </c>
      <c r="E3881" s="1" t="s">
        <v>39</v>
      </c>
      <c r="F3881">
        <v>2</v>
      </c>
      <c r="G3881">
        <v>9</v>
      </c>
      <c r="H3881" s="1" t="s">
        <v>35</v>
      </c>
      <c r="I3881" s="3">
        <v>0.56000000000000005</v>
      </c>
      <c r="J3881">
        <v>13</v>
      </c>
      <c r="K3881" s="1" t="s">
        <v>18</v>
      </c>
      <c r="L3881" s="1" t="s">
        <v>19</v>
      </c>
      <c r="M3881" s="1" t="s">
        <v>19</v>
      </c>
      <c r="N3881">
        <v>100</v>
      </c>
      <c r="O3881" s="4">
        <v>7.6388888888888893E-4</v>
      </c>
      <c r="P3881">
        <v>4</v>
      </c>
    </row>
    <row r="3882" spans="1:16" x14ac:dyDescent="0.3">
      <c r="A3882">
        <v>3881</v>
      </c>
      <c r="B3882" s="1" t="s">
        <v>15</v>
      </c>
      <c r="C3882" s="2">
        <v>44264</v>
      </c>
      <c r="D3882">
        <v>3</v>
      </c>
      <c r="E3882" s="1" t="s">
        <v>39</v>
      </c>
      <c r="F3882">
        <v>2</v>
      </c>
      <c r="G3882">
        <v>9</v>
      </c>
      <c r="H3882" s="1" t="s">
        <v>35</v>
      </c>
      <c r="I3882" s="3">
        <v>0.57299768518518523</v>
      </c>
      <c r="J3882">
        <v>13</v>
      </c>
      <c r="K3882" s="1" t="s">
        <v>26</v>
      </c>
      <c r="L3882" s="1" t="s">
        <v>22</v>
      </c>
      <c r="M3882" s="1" t="s">
        <v>22</v>
      </c>
      <c r="N3882"/>
      <c r="O3882" s="4"/>
    </row>
    <row r="3883" spans="1:16" x14ac:dyDescent="0.3">
      <c r="A3883">
        <v>3882</v>
      </c>
      <c r="B3883" s="1" t="s">
        <v>23</v>
      </c>
      <c r="C3883" s="2">
        <v>44264</v>
      </c>
      <c r="D3883">
        <v>3</v>
      </c>
      <c r="E3883" s="1" t="s">
        <v>39</v>
      </c>
      <c r="F3883">
        <v>2</v>
      </c>
      <c r="G3883">
        <v>9</v>
      </c>
      <c r="H3883" s="1" t="s">
        <v>35</v>
      </c>
      <c r="I3883" s="3">
        <v>0.57299768518518523</v>
      </c>
      <c r="J3883">
        <v>13</v>
      </c>
      <c r="K3883" s="1" t="s">
        <v>26</v>
      </c>
      <c r="L3883" s="1" t="s">
        <v>19</v>
      </c>
      <c r="M3883" s="1" t="s">
        <v>19</v>
      </c>
      <c r="N3883">
        <v>108</v>
      </c>
      <c r="O3883" s="4">
        <v>7.0601851851851847E-4</v>
      </c>
      <c r="P3883">
        <v>5</v>
      </c>
    </row>
    <row r="3884" spans="1:16" x14ac:dyDescent="0.3">
      <c r="A3884">
        <v>3883</v>
      </c>
      <c r="B3884" s="1" t="s">
        <v>24</v>
      </c>
      <c r="C3884" s="2">
        <v>44264</v>
      </c>
      <c r="D3884">
        <v>3</v>
      </c>
      <c r="E3884" s="1" t="s">
        <v>39</v>
      </c>
      <c r="F3884">
        <v>2</v>
      </c>
      <c r="G3884">
        <v>9</v>
      </c>
      <c r="H3884" s="1" t="s">
        <v>35</v>
      </c>
      <c r="I3884" s="3">
        <v>0.64</v>
      </c>
      <c r="J3884">
        <v>15</v>
      </c>
      <c r="K3884" s="1" t="s">
        <v>25</v>
      </c>
      <c r="L3884" s="1" t="s">
        <v>19</v>
      </c>
      <c r="M3884" s="1" t="s">
        <v>19</v>
      </c>
      <c r="N3884">
        <v>88</v>
      </c>
      <c r="O3884" s="4">
        <v>2.7893518518518519E-3</v>
      </c>
      <c r="P3884">
        <v>3</v>
      </c>
    </row>
    <row r="3885" spans="1:16" x14ac:dyDescent="0.3">
      <c r="A3885">
        <v>3884</v>
      </c>
      <c r="B3885" s="1" t="s">
        <v>15</v>
      </c>
      <c r="C3885" s="2">
        <v>44264</v>
      </c>
      <c r="D3885">
        <v>3</v>
      </c>
      <c r="E3885" s="1" t="s">
        <v>39</v>
      </c>
      <c r="F3885">
        <v>2</v>
      </c>
      <c r="G3885">
        <v>9</v>
      </c>
      <c r="H3885" s="1" t="s">
        <v>35</v>
      </c>
      <c r="I3885" s="3">
        <v>0.64</v>
      </c>
      <c r="J3885">
        <v>15</v>
      </c>
      <c r="K3885" s="1" t="s">
        <v>25</v>
      </c>
      <c r="L3885" s="1" t="s">
        <v>22</v>
      </c>
      <c r="M3885" s="1" t="s">
        <v>22</v>
      </c>
      <c r="N3885"/>
      <c r="O3885" s="4"/>
    </row>
    <row r="3886" spans="1:16" x14ac:dyDescent="0.3">
      <c r="A3886">
        <v>3885</v>
      </c>
      <c r="B3886" s="1" t="s">
        <v>20</v>
      </c>
      <c r="C3886" s="2">
        <v>44264</v>
      </c>
      <c r="D3886">
        <v>3</v>
      </c>
      <c r="E3886" s="1" t="s">
        <v>39</v>
      </c>
      <c r="F3886">
        <v>2</v>
      </c>
      <c r="G3886">
        <v>9</v>
      </c>
      <c r="H3886" s="1" t="s">
        <v>35</v>
      </c>
      <c r="I3886" s="3">
        <v>0.64099537037037035</v>
      </c>
      <c r="J3886">
        <v>15</v>
      </c>
      <c r="K3886" s="1" t="s">
        <v>18</v>
      </c>
      <c r="L3886" s="1" t="s">
        <v>19</v>
      </c>
      <c r="M3886" s="1" t="s">
        <v>19</v>
      </c>
      <c r="N3886">
        <v>72</v>
      </c>
      <c r="O3886" s="4">
        <v>3.2754629629629631E-3</v>
      </c>
      <c r="P3886">
        <v>3</v>
      </c>
    </row>
    <row r="3887" spans="1:16" x14ac:dyDescent="0.3">
      <c r="A3887">
        <v>3886</v>
      </c>
      <c r="B3887" s="1" t="s">
        <v>29</v>
      </c>
      <c r="C3887" s="2">
        <v>44264</v>
      </c>
      <c r="D3887">
        <v>3</v>
      </c>
      <c r="E3887" s="1" t="s">
        <v>39</v>
      </c>
      <c r="F3887">
        <v>2</v>
      </c>
      <c r="G3887">
        <v>9</v>
      </c>
      <c r="H3887" s="1" t="s">
        <v>35</v>
      </c>
      <c r="I3887" s="3">
        <v>0.64099537037037035</v>
      </c>
      <c r="J3887">
        <v>15</v>
      </c>
      <c r="K3887" s="1" t="s">
        <v>28</v>
      </c>
      <c r="L3887" s="1" t="s">
        <v>19</v>
      </c>
      <c r="M3887" s="1" t="s">
        <v>19</v>
      </c>
      <c r="N3887">
        <v>52</v>
      </c>
      <c r="O3887" s="4">
        <v>2.4421296296296296E-3</v>
      </c>
      <c r="P3887">
        <v>5</v>
      </c>
    </row>
    <row r="3888" spans="1:16" x14ac:dyDescent="0.3">
      <c r="A3888">
        <v>3887</v>
      </c>
      <c r="B3888" s="1" t="s">
        <v>23</v>
      </c>
      <c r="C3888" s="2">
        <v>44264</v>
      </c>
      <c r="D3888">
        <v>3</v>
      </c>
      <c r="E3888" s="1" t="s">
        <v>39</v>
      </c>
      <c r="F3888">
        <v>2</v>
      </c>
      <c r="G3888">
        <v>9</v>
      </c>
      <c r="H3888" s="1" t="s">
        <v>35</v>
      </c>
      <c r="I3888" s="3">
        <v>0.64400462962962968</v>
      </c>
      <c r="J3888">
        <v>15</v>
      </c>
      <c r="K3888" s="1" t="s">
        <v>21</v>
      </c>
      <c r="L3888" s="1" t="s">
        <v>19</v>
      </c>
      <c r="M3888" s="1" t="s">
        <v>19</v>
      </c>
      <c r="N3888">
        <v>15</v>
      </c>
      <c r="O3888" s="4">
        <v>3.2754629629629631E-3</v>
      </c>
      <c r="P3888">
        <v>5</v>
      </c>
    </row>
    <row r="3889" spans="1:16" x14ac:dyDescent="0.3">
      <c r="A3889">
        <v>3888</v>
      </c>
      <c r="B3889" s="1" t="s">
        <v>31</v>
      </c>
      <c r="C3889" s="2">
        <v>44264</v>
      </c>
      <c r="D3889">
        <v>3</v>
      </c>
      <c r="E3889" s="1" t="s">
        <v>39</v>
      </c>
      <c r="F3889">
        <v>2</v>
      </c>
      <c r="G3889">
        <v>9</v>
      </c>
      <c r="H3889" s="1" t="s">
        <v>35</v>
      </c>
      <c r="I3889" s="3">
        <v>0.64400462962962968</v>
      </c>
      <c r="J3889">
        <v>15</v>
      </c>
      <c r="K3889" s="1" t="s">
        <v>25</v>
      </c>
      <c r="L3889" s="1" t="s">
        <v>19</v>
      </c>
      <c r="M3889" s="1" t="s">
        <v>19</v>
      </c>
      <c r="N3889">
        <v>113</v>
      </c>
      <c r="O3889" s="4">
        <v>3.3449074074074076E-3</v>
      </c>
      <c r="P3889">
        <v>3</v>
      </c>
    </row>
    <row r="3890" spans="1:16" x14ac:dyDescent="0.3">
      <c r="A3890">
        <v>3889</v>
      </c>
      <c r="B3890" s="1" t="s">
        <v>30</v>
      </c>
      <c r="C3890" s="2">
        <v>44264</v>
      </c>
      <c r="D3890">
        <v>3</v>
      </c>
      <c r="E3890" s="1" t="s">
        <v>39</v>
      </c>
      <c r="F3890">
        <v>2</v>
      </c>
      <c r="G3890">
        <v>9</v>
      </c>
      <c r="H3890" s="1" t="s">
        <v>35</v>
      </c>
      <c r="I3890" s="3">
        <v>0.65400462962962957</v>
      </c>
      <c r="J3890">
        <v>15</v>
      </c>
      <c r="K3890" s="1" t="s">
        <v>21</v>
      </c>
      <c r="L3890" s="1" t="s">
        <v>19</v>
      </c>
      <c r="M3890" s="1" t="s">
        <v>19</v>
      </c>
      <c r="N3890">
        <v>123</v>
      </c>
      <c r="O3890" s="4">
        <v>3.4953703703703705E-3</v>
      </c>
      <c r="P3890">
        <v>1</v>
      </c>
    </row>
    <row r="3891" spans="1:16" x14ac:dyDescent="0.3">
      <c r="A3891">
        <v>3890</v>
      </c>
      <c r="B3891" s="1" t="s">
        <v>24</v>
      </c>
      <c r="C3891" s="2">
        <v>44264</v>
      </c>
      <c r="D3891">
        <v>3</v>
      </c>
      <c r="E3891" s="1" t="s">
        <v>39</v>
      </c>
      <c r="F3891">
        <v>2</v>
      </c>
      <c r="G3891">
        <v>9</v>
      </c>
      <c r="H3891" s="1" t="s">
        <v>35</v>
      </c>
      <c r="I3891" s="3">
        <v>0.65400462962962957</v>
      </c>
      <c r="J3891">
        <v>15</v>
      </c>
      <c r="K3891" s="1" t="s">
        <v>25</v>
      </c>
      <c r="L3891" s="1" t="s">
        <v>19</v>
      </c>
      <c r="M3891" s="1" t="s">
        <v>19</v>
      </c>
      <c r="N3891">
        <v>97</v>
      </c>
      <c r="O3891" s="4">
        <v>1.4004629629629629E-3</v>
      </c>
      <c r="P3891">
        <v>4</v>
      </c>
    </row>
    <row r="3892" spans="1:16" x14ac:dyDescent="0.3">
      <c r="A3892">
        <v>3891</v>
      </c>
      <c r="B3892" s="1" t="s">
        <v>20</v>
      </c>
      <c r="C3892" s="2">
        <v>44264</v>
      </c>
      <c r="D3892">
        <v>3</v>
      </c>
      <c r="E3892" s="1" t="s">
        <v>39</v>
      </c>
      <c r="F3892">
        <v>2</v>
      </c>
      <c r="G3892">
        <v>9</v>
      </c>
      <c r="H3892" s="1" t="s">
        <v>35</v>
      </c>
      <c r="I3892" s="3">
        <v>0.65500000000000003</v>
      </c>
      <c r="J3892">
        <v>15</v>
      </c>
      <c r="K3892" s="1" t="s">
        <v>26</v>
      </c>
      <c r="L3892" s="1" t="s">
        <v>19</v>
      </c>
      <c r="M3892" s="1" t="s">
        <v>19</v>
      </c>
      <c r="N3892">
        <v>22</v>
      </c>
      <c r="O3892" s="4">
        <v>3.2407407407407406E-3</v>
      </c>
      <c r="P3892">
        <v>3</v>
      </c>
    </row>
    <row r="3893" spans="1:16" x14ac:dyDescent="0.3">
      <c r="A3893">
        <v>3892</v>
      </c>
      <c r="B3893" s="1" t="s">
        <v>24</v>
      </c>
      <c r="C3893" s="2">
        <v>44264</v>
      </c>
      <c r="D3893">
        <v>3</v>
      </c>
      <c r="E3893" s="1" t="s">
        <v>39</v>
      </c>
      <c r="F3893">
        <v>2</v>
      </c>
      <c r="G3893">
        <v>9</v>
      </c>
      <c r="H3893" s="1" t="s">
        <v>35</v>
      </c>
      <c r="I3893" s="3">
        <v>0.65500000000000003</v>
      </c>
      <c r="J3893">
        <v>15</v>
      </c>
      <c r="K3893" s="1" t="s">
        <v>18</v>
      </c>
      <c r="L3893" s="1" t="s">
        <v>19</v>
      </c>
      <c r="M3893" s="1" t="s">
        <v>19</v>
      </c>
      <c r="N3893">
        <v>62</v>
      </c>
      <c r="O3893" s="4">
        <v>4.5833333333333334E-3</v>
      </c>
      <c r="P3893">
        <v>5</v>
      </c>
    </row>
    <row r="3894" spans="1:16" x14ac:dyDescent="0.3">
      <c r="A3894">
        <v>3893</v>
      </c>
      <c r="B3894" s="1" t="s">
        <v>20</v>
      </c>
      <c r="C3894" s="2">
        <v>44264</v>
      </c>
      <c r="D3894">
        <v>3</v>
      </c>
      <c r="E3894" s="1" t="s">
        <v>39</v>
      </c>
      <c r="F3894">
        <v>2</v>
      </c>
      <c r="G3894">
        <v>9</v>
      </c>
      <c r="H3894" s="1" t="s">
        <v>35</v>
      </c>
      <c r="I3894" s="3">
        <v>0.65599537037037037</v>
      </c>
      <c r="J3894">
        <v>15</v>
      </c>
      <c r="K3894" s="1" t="s">
        <v>18</v>
      </c>
      <c r="L3894" s="1" t="s">
        <v>19</v>
      </c>
      <c r="M3894" s="1" t="s">
        <v>22</v>
      </c>
      <c r="N3894">
        <v>79</v>
      </c>
      <c r="O3894" s="4">
        <v>4.1898148148148146E-3</v>
      </c>
      <c r="P3894">
        <v>1</v>
      </c>
    </row>
    <row r="3895" spans="1:16" x14ac:dyDescent="0.3">
      <c r="A3895">
        <v>3894</v>
      </c>
      <c r="B3895" s="1" t="s">
        <v>15</v>
      </c>
      <c r="C3895" s="2">
        <v>44264</v>
      </c>
      <c r="D3895">
        <v>3</v>
      </c>
      <c r="E3895" s="1" t="s">
        <v>39</v>
      </c>
      <c r="F3895">
        <v>2</v>
      </c>
      <c r="G3895">
        <v>9</v>
      </c>
      <c r="H3895" s="1" t="s">
        <v>35</v>
      </c>
      <c r="I3895" s="3">
        <v>0.65599537037037037</v>
      </c>
      <c r="J3895">
        <v>15</v>
      </c>
      <c r="K3895" s="1" t="s">
        <v>25</v>
      </c>
      <c r="L3895" s="1" t="s">
        <v>19</v>
      </c>
      <c r="M3895" s="1" t="s">
        <v>19</v>
      </c>
      <c r="N3895">
        <v>85</v>
      </c>
      <c r="O3895" s="4">
        <v>2.1643518518518518E-3</v>
      </c>
      <c r="P3895">
        <v>4</v>
      </c>
    </row>
    <row r="3896" spans="1:16" x14ac:dyDescent="0.3">
      <c r="A3896">
        <v>3895</v>
      </c>
      <c r="B3896" s="1" t="s">
        <v>23</v>
      </c>
      <c r="C3896" s="2">
        <v>44264</v>
      </c>
      <c r="D3896">
        <v>3</v>
      </c>
      <c r="E3896" s="1" t="s">
        <v>39</v>
      </c>
      <c r="F3896">
        <v>2</v>
      </c>
      <c r="G3896">
        <v>9</v>
      </c>
      <c r="H3896" s="1" t="s">
        <v>35</v>
      </c>
      <c r="I3896" s="3">
        <v>0.66599537037037038</v>
      </c>
      <c r="J3896">
        <v>15</v>
      </c>
      <c r="K3896" s="1" t="s">
        <v>21</v>
      </c>
      <c r="L3896" s="1" t="s">
        <v>19</v>
      </c>
      <c r="M3896" s="1" t="s">
        <v>19</v>
      </c>
      <c r="N3896">
        <v>74</v>
      </c>
      <c r="O3896" s="4">
        <v>5.4398148148148144E-4</v>
      </c>
      <c r="P3896">
        <v>5</v>
      </c>
    </row>
    <row r="3897" spans="1:16" x14ac:dyDescent="0.3">
      <c r="A3897">
        <v>3896</v>
      </c>
      <c r="B3897" s="1" t="s">
        <v>27</v>
      </c>
      <c r="C3897" s="2">
        <v>44264</v>
      </c>
      <c r="D3897">
        <v>3</v>
      </c>
      <c r="E3897" s="1" t="s">
        <v>39</v>
      </c>
      <c r="F3897">
        <v>2</v>
      </c>
      <c r="G3897">
        <v>9</v>
      </c>
      <c r="H3897" s="1" t="s">
        <v>35</v>
      </c>
      <c r="I3897" s="3">
        <v>0.66599537037037038</v>
      </c>
      <c r="J3897">
        <v>15</v>
      </c>
      <c r="K3897" s="1" t="s">
        <v>28</v>
      </c>
      <c r="L3897" s="1" t="s">
        <v>19</v>
      </c>
      <c r="M3897" s="1" t="s">
        <v>19</v>
      </c>
      <c r="N3897">
        <v>61</v>
      </c>
      <c r="O3897" s="4">
        <v>3.472222222222222E-3</v>
      </c>
      <c r="P3897">
        <v>4</v>
      </c>
    </row>
    <row r="3898" spans="1:16" x14ac:dyDescent="0.3">
      <c r="A3898">
        <v>3897</v>
      </c>
      <c r="B3898" s="1" t="s">
        <v>15</v>
      </c>
      <c r="C3898" s="2">
        <v>44264</v>
      </c>
      <c r="D3898">
        <v>3</v>
      </c>
      <c r="E3898" s="1" t="s">
        <v>39</v>
      </c>
      <c r="F3898">
        <v>2</v>
      </c>
      <c r="G3898">
        <v>9</v>
      </c>
      <c r="H3898" s="1" t="s">
        <v>35</v>
      </c>
      <c r="I3898" s="3">
        <v>0.70299768518518524</v>
      </c>
      <c r="J3898">
        <v>16</v>
      </c>
      <c r="K3898" s="1" t="s">
        <v>25</v>
      </c>
      <c r="L3898" s="1" t="s">
        <v>19</v>
      </c>
      <c r="M3898" s="1" t="s">
        <v>19</v>
      </c>
      <c r="N3898">
        <v>81</v>
      </c>
      <c r="O3898" s="4">
        <v>3.1828703703703702E-3</v>
      </c>
      <c r="P3898">
        <v>2</v>
      </c>
    </row>
    <row r="3899" spans="1:16" x14ac:dyDescent="0.3">
      <c r="A3899">
        <v>3898</v>
      </c>
      <c r="B3899" s="1" t="s">
        <v>29</v>
      </c>
      <c r="C3899" s="2">
        <v>44264</v>
      </c>
      <c r="D3899">
        <v>3</v>
      </c>
      <c r="E3899" s="1" t="s">
        <v>39</v>
      </c>
      <c r="F3899">
        <v>2</v>
      </c>
      <c r="G3899">
        <v>9</v>
      </c>
      <c r="H3899" s="1" t="s">
        <v>35</v>
      </c>
      <c r="I3899" s="3">
        <v>0.70299768518518524</v>
      </c>
      <c r="J3899">
        <v>16</v>
      </c>
      <c r="K3899" s="1" t="s">
        <v>26</v>
      </c>
      <c r="L3899" s="1" t="s">
        <v>22</v>
      </c>
      <c r="M3899" s="1" t="s">
        <v>22</v>
      </c>
      <c r="N3899"/>
      <c r="O3899" s="4"/>
    </row>
    <row r="3900" spans="1:16" x14ac:dyDescent="0.3">
      <c r="A3900">
        <v>3899</v>
      </c>
      <c r="B3900" s="1" t="s">
        <v>29</v>
      </c>
      <c r="C3900" s="2">
        <v>44264</v>
      </c>
      <c r="D3900">
        <v>3</v>
      </c>
      <c r="E3900" s="1" t="s">
        <v>39</v>
      </c>
      <c r="F3900">
        <v>2</v>
      </c>
      <c r="G3900">
        <v>9</v>
      </c>
      <c r="H3900" s="1" t="s">
        <v>35</v>
      </c>
      <c r="I3900" s="3">
        <v>0.70799768518518513</v>
      </c>
      <c r="J3900">
        <v>16</v>
      </c>
      <c r="K3900" s="1" t="s">
        <v>18</v>
      </c>
      <c r="L3900" s="1" t="s">
        <v>19</v>
      </c>
      <c r="M3900" s="1" t="s">
        <v>19</v>
      </c>
      <c r="N3900">
        <v>74</v>
      </c>
      <c r="O3900" s="4">
        <v>4.363425925925926E-3</v>
      </c>
      <c r="P3900">
        <v>5</v>
      </c>
    </row>
    <row r="3901" spans="1:16" x14ac:dyDescent="0.3">
      <c r="A3901">
        <v>3900</v>
      </c>
      <c r="B3901" s="1" t="s">
        <v>23</v>
      </c>
      <c r="C3901" s="2">
        <v>44264</v>
      </c>
      <c r="D3901">
        <v>3</v>
      </c>
      <c r="E3901" s="1" t="s">
        <v>39</v>
      </c>
      <c r="F3901">
        <v>2</v>
      </c>
      <c r="G3901">
        <v>9</v>
      </c>
      <c r="H3901" s="1" t="s">
        <v>35</v>
      </c>
      <c r="I3901" s="3">
        <v>0.70799768518518513</v>
      </c>
      <c r="J3901">
        <v>16</v>
      </c>
      <c r="K3901" s="1" t="s">
        <v>18</v>
      </c>
      <c r="L3901" s="1" t="s">
        <v>19</v>
      </c>
      <c r="M3901" s="1" t="s">
        <v>22</v>
      </c>
      <c r="N3901">
        <v>32</v>
      </c>
      <c r="O3901" s="4">
        <v>2.9976851851851853E-3</v>
      </c>
      <c r="P3901">
        <v>4</v>
      </c>
    </row>
    <row r="3902" spans="1:16" x14ac:dyDescent="0.3">
      <c r="A3902">
        <v>3901</v>
      </c>
      <c r="B3902" s="1" t="s">
        <v>24</v>
      </c>
      <c r="C3902" s="2">
        <v>44264</v>
      </c>
      <c r="D3902">
        <v>3</v>
      </c>
      <c r="E3902" s="1" t="s">
        <v>39</v>
      </c>
      <c r="F3902">
        <v>2</v>
      </c>
      <c r="G3902">
        <v>9</v>
      </c>
      <c r="H3902" s="1" t="s">
        <v>35</v>
      </c>
      <c r="I3902" s="3">
        <v>0.71299768518518514</v>
      </c>
      <c r="J3902">
        <v>17</v>
      </c>
      <c r="K3902" s="1" t="s">
        <v>21</v>
      </c>
      <c r="L3902" s="1" t="s">
        <v>19</v>
      </c>
      <c r="M3902" s="1" t="s">
        <v>19</v>
      </c>
      <c r="N3902">
        <v>99</v>
      </c>
      <c r="O3902" s="4">
        <v>3.0555555555555557E-3</v>
      </c>
      <c r="P3902">
        <v>3</v>
      </c>
    </row>
    <row r="3903" spans="1:16" x14ac:dyDescent="0.3">
      <c r="A3903">
        <v>3902</v>
      </c>
      <c r="B3903" s="1" t="s">
        <v>20</v>
      </c>
      <c r="C3903" s="2">
        <v>44264</v>
      </c>
      <c r="D3903">
        <v>3</v>
      </c>
      <c r="E3903" s="1" t="s">
        <v>39</v>
      </c>
      <c r="F3903">
        <v>2</v>
      </c>
      <c r="G3903">
        <v>9</v>
      </c>
      <c r="H3903" s="1" t="s">
        <v>35</v>
      </c>
      <c r="I3903" s="3">
        <v>0.71299768518518514</v>
      </c>
      <c r="J3903">
        <v>17</v>
      </c>
      <c r="K3903" s="1" t="s">
        <v>26</v>
      </c>
      <c r="L3903" s="1" t="s">
        <v>22</v>
      </c>
      <c r="M3903" s="1" t="s">
        <v>22</v>
      </c>
      <c r="N3903"/>
      <c r="O3903" s="4"/>
    </row>
    <row r="3904" spans="1:16" x14ac:dyDescent="0.3">
      <c r="A3904">
        <v>3903</v>
      </c>
      <c r="B3904" s="1" t="s">
        <v>31</v>
      </c>
      <c r="C3904" s="2">
        <v>44265</v>
      </c>
      <c r="D3904">
        <v>3</v>
      </c>
      <c r="E3904" s="1" t="s">
        <v>39</v>
      </c>
      <c r="F3904">
        <v>2</v>
      </c>
      <c r="G3904">
        <v>10</v>
      </c>
      <c r="H3904" s="1" t="s">
        <v>36</v>
      </c>
      <c r="I3904" s="3">
        <v>0.38400462962962961</v>
      </c>
      <c r="J3904">
        <v>9</v>
      </c>
      <c r="K3904" s="1" t="s">
        <v>21</v>
      </c>
      <c r="L3904" s="1" t="s">
        <v>19</v>
      </c>
      <c r="M3904" s="1" t="s">
        <v>19</v>
      </c>
      <c r="N3904">
        <v>75</v>
      </c>
      <c r="O3904" s="4">
        <v>1.9560185185185184E-3</v>
      </c>
      <c r="P3904">
        <v>5</v>
      </c>
    </row>
    <row r="3905" spans="1:16" x14ac:dyDescent="0.3">
      <c r="A3905">
        <v>3904</v>
      </c>
      <c r="B3905" s="1" t="s">
        <v>30</v>
      </c>
      <c r="C3905" s="2">
        <v>44265</v>
      </c>
      <c r="D3905">
        <v>3</v>
      </c>
      <c r="E3905" s="1" t="s">
        <v>39</v>
      </c>
      <c r="F3905">
        <v>2</v>
      </c>
      <c r="G3905">
        <v>10</v>
      </c>
      <c r="H3905" s="1" t="s">
        <v>36</v>
      </c>
      <c r="I3905" s="3">
        <v>0.38400462962962961</v>
      </c>
      <c r="J3905">
        <v>9</v>
      </c>
      <c r="K3905" s="1" t="s">
        <v>25</v>
      </c>
      <c r="L3905" s="1" t="s">
        <v>22</v>
      </c>
      <c r="M3905" s="1" t="s">
        <v>22</v>
      </c>
      <c r="N3905"/>
      <c r="O3905" s="4"/>
    </row>
    <row r="3906" spans="1:16" x14ac:dyDescent="0.3">
      <c r="A3906">
        <v>3905</v>
      </c>
      <c r="B3906" s="1" t="s">
        <v>31</v>
      </c>
      <c r="C3906" s="2">
        <v>44265</v>
      </c>
      <c r="D3906">
        <v>3</v>
      </c>
      <c r="E3906" s="1" t="s">
        <v>39</v>
      </c>
      <c r="F3906">
        <v>2</v>
      </c>
      <c r="G3906">
        <v>10</v>
      </c>
      <c r="H3906" s="1" t="s">
        <v>36</v>
      </c>
      <c r="I3906" s="3">
        <v>0.38799768518518518</v>
      </c>
      <c r="J3906">
        <v>9</v>
      </c>
      <c r="K3906" s="1" t="s">
        <v>21</v>
      </c>
      <c r="L3906" s="1" t="s">
        <v>19</v>
      </c>
      <c r="M3906" s="1" t="s">
        <v>19</v>
      </c>
      <c r="N3906">
        <v>114</v>
      </c>
      <c r="O3906" s="4">
        <v>3.1597222222222222E-3</v>
      </c>
      <c r="P3906">
        <v>5</v>
      </c>
    </row>
    <row r="3907" spans="1:16" x14ac:dyDescent="0.3">
      <c r="A3907">
        <v>3906</v>
      </c>
      <c r="B3907" s="1" t="s">
        <v>24</v>
      </c>
      <c r="C3907" s="2">
        <v>44265</v>
      </c>
      <c r="D3907">
        <v>3</v>
      </c>
      <c r="E3907" s="1" t="s">
        <v>39</v>
      </c>
      <c r="F3907">
        <v>2</v>
      </c>
      <c r="G3907">
        <v>10</v>
      </c>
      <c r="H3907" s="1" t="s">
        <v>36</v>
      </c>
      <c r="I3907" s="3">
        <v>0.38799768518518518</v>
      </c>
      <c r="J3907">
        <v>9</v>
      </c>
      <c r="K3907" s="1" t="s">
        <v>21</v>
      </c>
      <c r="L3907" s="1" t="s">
        <v>22</v>
      </c>
      <c r="M3907" s="1" t="s">
        <v>22</v>
      </c>
      <c r="N3907"/>
      <c r="O3907" s="4"/>
    </row>
    <row r="3908" spans="1:16" x14ac:dyDescent="0.3">
      <c r="A3908">
        <v>3907</v>
      </c>
      <c r="B3908" s="1" t="s">
        <v>27</v>
      </c>
      <c r="C3908" s="2">
        <v>44265</v>
      </c>
      <c r="D3908">
        <v>3</v>
      </c>
      <c r="E3908" s="1" t="s">
        <v>39</v>
      </c>
      <c r="F3908">
        <v>2</v>
      </c>
      <c r="G3908">
        <v>10</v>
      </c>
      <c r="H3908" s="1" t="s">
        <v>36</v>
      </c>
      <c r="I3908" s="3">
        <v>0.41099537037037037</v>
      </c>
      <c r="J3908">
        <v>9</v>
      </c>
      <c r="K3908" s="1" t="s">
        <v>26</v>
      </c>
      <c r="L3908" s="1" t="s">
        <v>19</v>
      </c>
      <c r="M3908" s="1" t="s">
        <v>19</v>
      </c>
      <c r="N3908">
        <v>50</v>
      </c>
      <c r="O3908" s="4">
        <v>4.31712962962963E-3</v>
      </c>
      <c r="P3908">
        <v>3</v>
      </c>
    </row>
    <row r="3909" spans="1:16" x14ac:dyDescent="0.3">
      <c r="A3909">
        <v>3908</v>
      </c>
      <c r="B3909" s="1" t="s">
        <v>27</v>
      </c>
      <c r="C3909" s="2">
        <v>44265</v>
      </c>
      <c r="D3909">
        <v>3</v>
      </c>
      <c r="E3909" s="1" t="s">
        <v>39</v>
      </c>
      <c r="F3909">
        <v>2</v>
      </c>
      <c r="G3909">
        <v>10</v>
      </c>
      <c r="H3909" s="1" t="s">
        <v>36</v>
      </c>
      <c r="I3909" s="3">
        <v>0.41099537037037037</v>
      </c>
      <c r="J3909">
        <v>9</v>
      </c>
      <c r="K3909" s="1" t="s">
        <v>21</v>
      </c>
      <c r="L3909" s="1" t="s">
        <v>22</v>
      </c>
      <c r="M3909" s="1" t="s">
        <v>22</v>
      </c>
      <c r="N3909"/>
      <c r="O3909" s="4"/>
    </row>
    <row r="3910" spans="1:16" x14ac:dyDescent="0.3">
      <c r="A3910">
        <v>3909</v>
      </c>
      <c r="B3910" s="1" t="s">
        <v>27</v>
      </c>
      <c r="C3910" s="2">
        <v>44265</v>
      </c>
      <c r="D3910">
        <v>3</v>
      </c>
      <c r="E3910" s="1" t="s">
        <v>39</v>
      </c>
      <c r="F3910">
        <v>2</v>
      </c>
      <c r="G3910">
        <v>10</v>
      </c>
      <c r="H3910" s="1" t="s">
        <v>36</v>
      </c>
      <c r="I3910" s="3">
        <v>0.42099537037037038</v>
      </c>
      <c r="J3910">
        <v>10</v>
      </c>
      <c r="K3910" s="1" t="s">
        <v>26</v>
      </c>
      <c r="L3910" s="1" t="s">
        <v>19</v>
      </c>
      <c r="M3910" s="1" t="s">
        <v>22</v>
      </c>
      <c r="N3910">
        <v>115</v>
      </c>
      <c r="O3910" s="4">
        <v>2.1990740740740742E-3</v>
      </c>
      <c r="P3910">
        <v>2</v>
      </c>
    </row>
    <row r="3911" spans="1:16" x14ac:dyDescent="0.3">
      <c r="A3911">
        <v>3910</v>
      </c>
      <c r="B3911" s="1" t="s">
        <v>20</v>
      </c>
      <c r="C3911" s="2">
        <v>44265</v>
      </c>
      <c r="D3911">
        <v>3</v>
      </c>
      <c r="E3911" s="1" t="s">
        <v>39</v>
      </c>
      <c r="F3911">
        <v>2</v>
      </c>
      <c r="G3911">
        <v>10</v>
      </c>
      <c r="H3911" s="1" t="s">
        <v>36</v>
      </c>
      <c r="I3911" s="3">
        <v>0.42099537037037038</v>
      </c>
      <c r="J3911">
        <v>10</v>
      </c>
      <c r="K3911" s="1" t="s">
        <v>26</v>
      </c>
      <c r="L3911" s="1" t="s">
        <v>19</v>
      </c>
      <c r="M3911" s="1" t="s">
        <v>19</v>
      </c>
      <c r="N3911">
        <v>48</v>
      </c>
      <c r="O3911" s="4">
        <v>1.0532407407407407E-3</v>
      </c>
      <c r="P3911">
        <v>4</v>
      </c>
    </row>
    <row r="3912" spans="1:16" x14ac:dyDescent="0.3">
      <c r="A3912">
        <v>3911</v>
      </c>
      <c r="B3912" s="1" t="s">
        <v>29</v>
      </c>
      <c r="C3912" s="2">
        <v>44265</v>
      </c>
      <c r="D3912">
        <v>3</v>
      </c>
      <c r="E3912" s="1" t="s">
        <v>39</v>
      </c>
      <c r="F3912">
        <v>2</v>
      </c>
      <c r="G3912">
        <v>10</v>
      </c>
      <c r="H3912" s="1" t="s">
        <v>36</v>
      </c>
      <c r="I3912" s="3">
        <v>0.42200231481481482</v>
      </c>
      <c r="J3912">
        <v>10</v>
      </c>
      <c r="K3912" s="1" t="s">
        <v>25</v>
      </c>
      <c r="L3912" s="1" t="s">
        <v>19</v>
      </c>
      <c r="M3912" s="1" t="s">
        <v>19</v>
      </c>
      <c r="N3912">
        <v>16</v>
      </c>
      <c r="O3912" s="4">
        <v>1.3310185185185185E-3</v>
      </c>
      <c r="P3912">
        <v>1</v>
      </c>
    </row>
    <row r="3913" spans="1:16" x14ac:dyDescent="0.3">
      <c r="A3913">
        <v>3912</v>
      </c>
      <c r="B3913" s="1" t="s">
        <v>23</v>
      </c>
      <c r="C3913" s="2">
        <v>44265</v>
      </c>
      <c r="D3913">
        <v>3</v>
      </c>
      <c r="E3913" s="1" t="s">
        <v>39</v>
      </c>
      <c r="F3913">
        <v>2</v>
      </c>
      <c r="G3913">
        <v>10</v>
      </c>
      <c r="H3913" s="1" t="s">
        <v>36</v>
      </c>
      <c r="I3913" s="3">
        <v>0.42200231481481482</v>
      </c>
      <c r="J3913">
        <v>10</v>
      </c>
      <c r="K3913" s="1" t="s">
        <v>21</v>
      </c>
      <c r="L3913" s="1" t="s">
        <v>19</v>
      </c>
      <c r="M3913" s="1" t="s">
        <v>19</v>
      </c>
      <c r="N3913">
        <v>74</v>
      </c>
      <c r="O3913" s="4">
        <v>4.5949074074074078E-3</v>
      </c>
      <c r="P3913">
        <v>5</v>
      </c>
    </row>
    <row r="3914" spans="1:16" x14ac:dyDescent="0.3">
      <c r="A3914">
        <v>3913</v>
      </c>
      <c r="B3914" s="1" t="s">
        <v>29</v>
      </c>
      <c r="C3914" s="2">
        <v>44265</v>
      </c>
      <c r="D3914">
        <v>3</v>
      </c>
      <c r="E3914" s="1" t="s">
        <v>39</v>
      </c>
      <c r="F3914">
        <v>2</v>
      </c>
      <c r="G3914">
        <v>10</v>
      </c>
      <c r="H3914" s="1" t="s">
        <v>36</v>
      </c>
      <c r="I3914" s="3">
        <v>0.43200231481481483</v>
      </c>
      <c r="J3914">
        <v>10</v>
      </c>
      <c r="K3914" s="1" t="s">
        <v>25</v>
      </c>
      <c r="L3914" s="1" t="s">
        <v>22</v>
      </c>
      <c r="M3914" s="1" t="s">
        <v>22</v>
      </c>
      <c r="N3914"/>
      <c r="O3914" s="4"/>
    </row>
    <row r="3915" spans="1:16" x14ac:dyDescent="0.3">
      <c r="A3915">
        <v>3914</v>
      </c>
      <c r="B3915" s="1" t="s">
        <v>24</v>
      </c>
      <c r="C3915" s="2">
        <v>44265</v>
      </c>
      <c r="D3915">
        <v>3</v>
      </c>
      <c r="E3915" s="1" t="s">
        <v>39</v>
      </c>
      <c r="F3915">
        <v>2</v>
      </c>
      <c r="G3915">
        <v>10</v>
      </c>
      <c r="H3915" s="1" t="s">
        <v>36</v>
      </c>
      <c r="I3915" s="3">
        <v>0.43200231481481483</v>
      </c>
      <c r="J3915">
        <v>10</v>
      </c>
      <c r="K3915" s="1" t="s">
        <v>18</v>
      </c>
      <c r="L3915" s="1" t="s">
        <v>22</v>
      </c>
      <c r="M3915" s="1" t="s">
        <v>22</v>
      </c>
      <c r="N3915"/>
      <c r="O3915" s="4"/>
    </row>
    <row r="3916" spans="1:16" x14ac:dyDescent="0.3">
      <c r="A3916">
        <v>3915</v>
      </c>
      <c r="B3916" s="1" t="s">
        <v>24</v>
      </c>
      <c r="C3916" s="2">
        <v>44265</v>
      </c>
      <c r="D3916">
        <v>3</v>
      </c>
      <c r="E3916" s="1" t="s">
        <v>39</v>
      </c>
      <c r="F3916">
        <v>2</v>
      </c>
      <c r="G3916">
        <v>10</v>
      </c>
      <c r="H3916" s="1" t="s">
        <v>36</v>
      </c>
      <c r="I3916" s="3">
        <v>0.435</v>
      </c>
      <c r="J3916">
        <v>10</v>
      </c>
      <c r="K3916" s="1" t="s">
        <v>28</v>
      </c>
      <c r="L3916" s="1" t="s">
        <v>22</v>
      </c>
      <c r="M3916" s="1" t="s">
        <v>22</v>
      </c>
      <c r="N3916"/>
      <c r="O3916" s="4"/>
    </row>
    <row r="3917" spans="1:16" x14ac:dyDescent="0.3">
      <c r="A3917">
        <v>3916</v>
      </c>
      <c r="B3917" s="1" t="s">
        <v>23</v>
      </c>
      <c r="C3917" s="2">
        <v>44265</v>
      </c>
      <c r="D3917">
        <v>3</v>
      </c>
      <c r="E3917" s="1" t="s">
        <v>39</v>
      </c>
      <c r="F3917">
        <v>2</v>
      </c>
      <c r="G3917">
        <v>10</v>
      </c>
      <c r="H3917" s="1" t="s">
        <v>36</v>
      </c>
      <c r="I3917" s="3">
        <v>0.435</v>
      </c>
      <c r="J3917">
        <v>10</v>
      </c>
      <c r="K3917" s="1" t="s">
        <v>28</v>
      </c>
      <c r="L3917" s="1" t="s">
        <v>19</v>
      </c>
      <c r="M3917" s="1" t="s">
        <v>19</v>
      </c>
      <c r="N3917">
        <v>37</v>
      </c>
      <c r="O3917" s="4">
        <v>3.5300925925925925E-3</v>
      </c>
      <c r="P3917">
        <v>5</v>
      </c>
    </row>
    <row r="3918" spans="1:16" x14ac:dyDescent="0.3">
      <c r="A3918">
        <v>3917</v>
      </c>
      <c r="B3918" s="1" t="s">
        <v>30</v>
      </c>
      <c r="C3918" s="2">
        <v>44265</v>
      </c>
      <c r="D3918">
        <v>3</v>
      </c>
      <c r="E3918" s="1" t="s">
        <v>39</v>
      </c>
      <c r="F3918">
        <v>2</v>
      </c>
      <c r="G3918">
        <v>10</v>
      </c>
      <c r="H3918" s="1" t="s">
        <v>36</v>
      </c>
      <c r="I3918" s="3">
        <v>0.50299768518518517</v>
      </c>
      <c r="J3918">
        <v>12</v>
      </c>
      <c r="K3918" s="1" t="s">
        <v>25</v>
      </c>
      <c r="L3918" s="1" t="s">
        <v>19</v>
      </c>
      <c r="M3918" s="1" t="s">
        <v>19</v>
      </c>
      <c r="N3918">
        <v>125</v>
      </c>
      <c r="O3918" s="4">
        <v>1.4120370370370369E-3</v>
      </c>
      <c r="P3918">
        <v>3</v>
      </c>
    </row>
    <row r="3919" spans="1:16" x14ac:dyDescent="0.3">
      <c r="A3919">
        <v>3918</v>
      </c>
      <c r="B3919" s="1" t="s">
        <v>15</v>
      </c>
      <c r="C3919" s="2">
        <v>44265</v>
      </c>
      <c r="D3919">
        <v>3</v>
      </c>
      <c r="E3919" s="1" t="s">
        <v>39</v>
      </c>
      <c r="F3919">
        <v>2</v>
      </c>
      <c r="G3919">
        <v>10</v>
      </c>
      <c r="H3919" s="1" t="s">
        <v>36</v>
      </c>
      <c r="I3919" s="3">
        <v>0.50299768518518517</v>
      </c>
      <c r="J3919">
        <v>12</v>
      </c>
      <c r="K3919" s="1" t="s">
        <v>26</v>
      </c>
      <c r="L3919" s="1" t="s">
        <v>19</v>
      </c>
      <c r="M3919" s="1" t="s">
        <v>19</v>
      </c>
      <c r="N3919">
        <v>42</v>
      </c>
      <c r="O3919" s="4">
        <v>2.7199074074074074E-3</v>
      </c>
      <c r="P3919">
        <v>3</v>
      </c>
    </row>
    <row r="3920" spans="1:16" x14ac:dyDescent="0.3">
      <c r="A3920">
        <v>3919</v>
      </c>
      <c r="B3920" s="1" t="s">
        <v>27</v>
      </c>
      <c r="C3920" s="2">
        <v>44265</v>
      </c>
      <c r="D3920">
        <v>3</v>
      </c>
      <c r="E3920" s="1" t="s">
        <v>39</v>
      </c>
      <c r="F3920">
        <v>2</v>
      </c>
      <c r="G3920">
        <v>10</v>
      </c>
      <c r="H3920" s="1" t="s">
        <v>36</v>
      </c>
      <c r="I3920" s="3">
        <v>0.53400462962962958</v>
      </c>
      <c r="J3920">
        <v>12</v>
      </c>
      <c r="K3920" s="1" t="s">
        <v>25</v>
      </c>
      <c r="L3920" s="1" t="s">
        <v>22</v>
      </c>
      <c r="M3920" s="1" t="s">
        <v>22</v>
      </c>
      <c r="N3920"/>
      <c r="O3920" s="4"/>
    </row>
    <row r="3921" spans="1:16" x14ac:dyDescent="0.3">
      <c r="A3921">
        <v>3920</v>
      </c>
      <c r="B3921" s="1" t="s">
        <v>20</v>
      </c>
      <c r="C3921" s="2">
        <v>44265</v>
      </c>
      <c r="D3921">
        <v>3</v>
      </c>
      <c r="E3921" s="1" t="s">
        <v>39</v>
      </c>
      <c r="F3921">
        <v>2</v>
      </c>
      <c r="G3921">
        <v>10</v>
      </c>
      <c r="H3921" s="1" t="s">
        <v>36</v>
      </c>
      <c r="I3921" s="3">
        <v>0.53400462962962958</v>
      </c>
      <c r="J3921">
        <v>12</v>
      </c>
      <c r="K3921" s="1" t="s">
        <v>28</v>
      </c>
      <c r="L3921" s="1" t="s">
        <v>19</v>
      </c>
      <c r="M3921" s="1" t="s">
        <v>19</v>
      </c>
      <c r="N3921">
        <v>43</v>
      </c>
      <c r="O3921" s="4">
        <v>4.1666666666666669E-4</v>
      </c>
      <c r="P3921">
        <v>3</v>
      </c>
    </row>
    <row r="3922" spans="1:16" x14ac:dyDescent="0.3">
      <c r="A3922">
        <v>3921</v>
      </c>
      <c r="B3922" s="1" t="s">
        <v>20</v>
      </c>
      <c r="C3922" s="2">
        <v>44265</v>
      </c>
      <c r="D3922">
        <v>3</v>
      </c>
      <c r="E3922" s="1" t="s">
        <v>39</v>
      </c>
      <c r="F3922">
        <v>2</v>
      </c>
      <c r="G3922">
        <v>10</v>
      </c>
      <c r="H3922" s="1" t="s">
        <v>36</v>
      </c>
      <c r="I3922" s="3">
        <v>0.56200231481481477</v>
      </c>
      <c r="J3922">
        <v>13</v>
      </c>
      <c r="K3922" s="1" t="s">
        <v>28</v>
      </c>
      <c r="L3922" s="1" t="s">
        <v>19</v>
      </c>
      <c r="M3922" s="1" t="s">
        <v>19</v>
      </c>
      <c r="N3922">
        <v>74</v>
      </c>
      <c r="O3922" s="4">
        <v>1.8518518518518519E-3</v>
      </c>
      <c r="P3922">
        <v>4</v>
      </c>
    </row>
    <row r="3923" spans="1:16" x14ac:dyDescent="0.3">
      <c r="A3923">
        <v>3922</v>
      </c>
      <c r="B3923" s="1" t="s">
        <v>29</v>
      </c>
      <c r="C3923" s="2">
        <v>44265</v>
      </c>
      <c r="D3923">
        <v>3</v>
      </c>
      <c r="E3923" s="1" t="s">
        <v>39</v>
      </c>
      <c r="F3923">
        <v>2</v>
      </c>
      <c r="G3923">
        <v>10</v>
      </c>
      <c r="H3923" s="1" t="s">
        <v>36</v>
      </c>
      <c r="I3923" s="3">
        <v>0.56200231481481477</v>
      </c>
      <c r="J3923">
        <v>13</v>
      </c>
      <c r="K3923" s="1" t="s">
        <v>26</v>
      </c>
      <c r="L3923" s="1" t="s">
        <v>19</v>
      </c>
      <c r="M3923" s="1" t="s">
        <v>19</v>
      </c>
      <c r="N3923">
        <v>90</v>
      </c>
      <c r="O3923" s="4">
        <v>3.4375E-3</v>
      </c>
      <c r="P3923">
        <v>3</v>
      </c>
    </row>
    <row r="3924" spans="1:16" x14ac:dyDescent="0.3">
      <c r="A3924">
        <v>3923</v>
      </c>
      <c r="B3924" s="1" t="s">
        <v>24</v>
      </c>
      <c r="C3924" s="2">
        <v>44265</v>
      </c>
      <c r="D3924">
        <v>3</v>
      </c>
      <c r="E3924" s="1" t="s">
        <v>39</v>
      </c>
      <c r="F3924">
        <v>2</v>
      </c>
      <c r="G3924">
        <v>10</v>
      </c>
      <c r="H3924" s="1" t="s">
        <v>36</v>
      </c>
      <c r="I3924" s="3">
        <v>0.56400462962962961</v>
      </c>
      <c r="J3924">
        <v>13</v>
      </c>
      <c r="K3924" s="1" t="s">
        <v>18</v>
      </c>
      <c r="L3924" s="1" t="s">
        <v>22</v>
      </c>
      <c r="M3924" s="1" t="s">
        <v>22</v>
      </c>
      <c r="N3924"/>
      <c r="O3924" s="4"/>
    </row>
    <row r="3925" spans="1:16" x14ac:dyDescent="0.3">
      <c r="A3925">
        <v>3924</v>
      </c>
      <c r="B3925" s="1" t="s">
        <v>27</v>
      </c>
      <c r="C3925" s="2">
        <v>44265</v>
      </c>
      <c r="D3925">
        <v>3</v>
      </c>
      <c r="E3925" s="1" t="s">
        <v>39</v>
      </c>
      <c r="F3925">
        <v>2</v>
      </c>
      <c r="G3925">
        <v>10</v>
      </c>
      <c r="H3925" s="1" t="s">
        <v>36</v>
      </c>
      <c r="I3925" s="3">
        <v>0.56400462962962961</v>
      </c>
      <c r="J3925">
        <v>13</v>
      </c>
      <c r="K3925" s="1" t="s">
        <v>26</v>
      </c>
      <c r="L3925" s="1" t="s">
        <v>19</v>
      </c>
      <c r="M3925" s="1" t="s">
        <v>19</v>
      </c>
      <c r="N3925">
        <v>84</v>
      </c>
      <c r="O3925" s="4">
        <v>4.4212962962962964E-3</v>
      </c>
      <c r="P3925">
        <v>5</v>
      </c>
    </row>
    <row r="3926" spans="1:16" x14ac:dyDescent="0.3">
      <c r="A3926">
        <v>3925</v>
      </c>
      <c r="B3926" s="1" t="s">
        <v>29</v>
      </c>
      <c r="C3926" s="2">
        <v>44265</v>
      </c>
      <c r="D3926">
        <v>3</v>
      </c>
      <c r="E3926" s="1" t="s">
        <v>39</v>
      </c>
      <c r="F3926">
        <v>2</v>
      </c>
      <c r="G3926">
        <v>10</v>
      </c>
      <c r="H3926" s="1" t="s">
        <v>36</v>
      </c>
      <c r="I3926" s="3">
        <v>0.5709953703703704</v>
      </c>
      <c r="J3926">
        <v>13</v>
      </c>
      <c r="K3926" s="1" t="s">
        <v>25</v>
      </c>
      <c r="L3926" s="1" t="s">
        <v>19</v>
      </c>
      <c r="M3926" s="1" t="s">
        <v>19</v>
      </c>
      <c r="N3926">
        <v>51</v>
      </c>
      <c r="O3926" s="4">
        <v>4.6874999999999998E-3</v>
      </c>
      <c r="P3926">
        <v>3</v>
      </c>
    </row>
    <row r="3927" spans="1:16" x14ac:dyDescent="0.3">
      <c r="A3927">
        <v>3926</v>
      </c>
      <c r="B3927" s="1" t="s">
        <v>15</v>
      </c>
      <c r="C3927" s="2">
        <v>44265</v>
      </c>
      <c r="D3927">
        <v>3</v>
      </c>
      <c r="E3927" s="1" t="s">
        <v>39</v>
      </c>
      <c r="F3927">
        <v>2</v>
      </c>
      <c r="G3927">
        <v>10</v>
      </c>
      <c r="H3927" s="1" t="s">
        <v>36</v>
      </c>
      <c r="I3927" s="3">
        <v>0.5709953703703704</v>
      </c>
      <c r="J3927">
        <v>13</v>
      </c>
      <c r="K3927" s="1" t="s">
        <v>18</v>
      </c>
      <c r="L3927" s="1" t="s">
        <v>22</v>
      </c>
      <c r="M3927" s="1" t="s">
        <v>22</v>
      </c>
      <c r="N3927"/>
      <c r="O3927" s="4"/>
    </row>
    <row r="3928" spans="1:16" x14ac:dyDescent="0.3">
      <c r="A3928">
        <v>3927</v>
      </c>
      <c r="B3928" s="1" t="s">
        <v>15</v>
      </c>
      <c r="C3928" s="2">
        <v>44265</v>
      </c>
      <c r="D3928">
        <v>3</v>
      </c>
      <c r="E3928" s="1" t="s">
        <v>39</v>
      </c>
      <c r="F3928">
        <v>2</v>
      </c>
      <c r="G3928">
        <v>10</v>
      </c>
      <c r="H3928" s="1" t="s">
        <v>36</v>
      </c>
      <c r="I3928" s="3">
        <v>0.57299768518518523</v>
      </c>
      <c r="J3928">
        <v>13</v>
      </c>
      <c r="K3928" s="1" t="s">
        <v>28</v>
      </c>
      <c r="L3928" s="1" t="s">
        <v>19</v>
      </c>
      <c r="M3928" s="1" t="s">
        <v>22</v>
      </c>
      <c r="N3928">
        <v>90</v>
      </c>
      <c r="O3928" s="4">
        <v>3.0439814814814813E-3</v>
      </c>
      <c r="P3928">
        <v>3</v>
      </c>
    </row>
    <row r="3929" spans="1:16" x14ac:dyDescent="0.3">
      <c r="A3929">
        <v>3928</v>
      </c>
      <c r="B3929" s="1" t="s">
        <v>29</v>
      </c>
      <c r="C3929" s="2">
        <v>44265</v>
      </c>
      <c r="D3929">
        <v>3</v>
      </c>
      <c r="E3929" s="1" t="s">
        <v>39</v>
      </c>
      <c r="F3929">
        <v>2</v>
      </c>
      <c r="G3929">
        <v>10</v>
      </c>
      <c r="H3929" s="1" t="s">
        <v>36</v>
      </c>
      <c r="I3929" s="3">
        <v>0.57299768518518523</v>
      </c>
      <c r="J3929">
        <v>13</v>
      </c>
      <c r="K3929" s="1" t="s">
        <v>26</v>
      </c>
      <c r="L3929" s="1" t="s">
        <v>19</v>
      </c>
      <c r="M3929" s="1" t="s">
        <v>19</v>
      </c>
      <c r="N3929">
        <v>82</v>
      </c>
      <c r="O3929" s="4">
        <v>5.6712962962962967E-4</v>
      </c>
      <c r="P3929">
        <v>3</v>
      </c>
    </row>
    <row r="3930" spans="1:16" x14ac:dyDescent="0.3">
      <c r="A3930">
        <v>3929</v>
      </c>
      <c r="B3930" s="1" t="s">
        <v>24</v>
      </c>
      <c r="C3930" s="2">
        <v>44265</v>
      </c>
      <c r="D3930">
        <v>3</v>
      </c>
      <c r="E3930" s="1" t="s">
        <v>39</v>
      </c>
      <c r="F3930">
        <v>2</v>
      </c>
      <c r="G3930">
        <v>10</v>
      </c>
      <c r="H3930" s="1" t="s">
        <v>36</v>
      </c>
      <c r="I3930" s="3">
        <v>0.57499999999999996</v>
      </c>
      <c r="J3930">
        <v>13</v>
      </c>
      <c r="K3930" s="1" t="s">
        <v>26</v>
      </c>
      <c r="L3930" s="1" t="s">
        <v>19</v>
      </c>
      <c r="M3930" s="1" t="s">
        <v>19</v>
      </c>
      <c r="N3930">
        <v>77</v>
      </c>
      <c r="O3930" s="4">
        <v>2.8472222222222223E-3</v>
      </c>
      <c r="P3930">
        <v>3</v>
      </c>
    </row>
    <row r="3931" spans="1:16" x14ac:dyDescent="0.3">
      <c r="A3931">
        <v>3930</v>
      </c>
      <c r="B3931" s="1" t="s">
        <v>30</v>
      </c>
      <c r="C3931" s="2">
        <v>44265</v>
      </c>
      <c r="D3931">
        <v>3</v>
      </c>
      <c r="E3931" s="1" t="s">
        <v>39</v>
      </c>
      <c r="F3931">
        <v>2</v>
      </c>
      <c r="G3931">
        <v>10</v>
      </c>
      <c r="H3931" s="1" t="s">
        <v>36</v>
      </c>
      <c r="I3931" s="3">
        <v>0.57499999999999996</v>
      </c>
      <c r="J3931">
        <v>13</v>
      </c>
      <c r="K3931" s="1" t="s">
        <v>21</v>
      </c>
      <c r="L3931" s="1" t="s">
        <v>22</v>
      </c>
      <c r="M3931" s="1" t="s">
        <v>22</v>
      </c>
      <c r="N3931"/>
      <c r="O3931" s="4"/>
    </row>
    <row r="3932" spans="1:16" x14ac:dyDescent="0.3">
      <c r="A3932">
        <v>3931</v>
      </c>
      <c r="B3932" s="1" t="s">
        <v>24</v>
      </c>
      <c r="C3932" s="2">
        <v>44265</v>
      </c>
      <c r="D3932">
        <v>3</v>
      </c>
      <c r="E3932" s="1" t="s">
        <v>39</v>
      </c>
      <c r="F3932">
        <v>2</v>
      </c>
      <c r="G3932">
        <v>10</v>
      </c>
      <c r="H3932" s="1" t="s">
        <v>36</v>
      </c>
      <c r="I3932" s="3">
        <v>0.58099537037037041</v>
      </c>
      <c r="J3932">
        <v>13</v>
      </c>
      <c r="K3932" s="1" t="s">
        <v>18</v>
      </c>
      <c r="L3932" s="1" t="s">
        <v>19</v>
      </c>
      <c r="M3932" s="1" t="s">
        <v>19</v>
      </c>
      <c r="N3932">
        <v>116</v>
      </c>
      <c r="O3932" s="4">
        <v>3.5879629629629629E-4</v>
      </c>
      <c r="P3932">
        <v>3</v>
      </c>
    </row>
    <row r="3933" spans="1:16" x14ac:dyDescent="0.3">
      <c r="A3933">
        <v>3932</v>
      </c>
      <c r="B3933" s="1" t="s">
        <v>23</v>
      </c>
      <c r="C3933" s="2">
        <v>44265</v>
      </c>
      <c r="D3933">
        <v>3</v>
      </c>
      <c r="E3933" s="1" t="s">
        <v>39</v>
      </c>
      <c r="F3933">
        <v>2</v>
      </c>
      <c r="G3933">
        <v>10</v>
      </c>
      <c r="H3933" s="1" t="s">
        <v>36</v>
      </c>
      <c r="I3933" s="3">
        <v>0.58099537037037041</v>
      </c>
      <c r="J3933">
        <v>13</v>
      </c>
      <c r="K3933" s="1" t="s">
        <v>25</v>
      </c>
      <c r="L3933" s="1" t="s">
        <v>19</v>
      </c>
      <c r="M3933" s="1" t="s">
        <v>19</v>
      </c>
      <c r="N3933">
        <v>120</v>
      </c>
      <c r="O3933" s="4">
        <v>9.7222222222222219E-4</v>
      </c>
      <c r="P3933">
        <v>3</v>
      </c>
    </row>
    <row r="3934" spans="1:16" x14ac:dyDescent="0.3">
      <c r="A3934">
        <v>3933</v>
      </c>
      <c r="B3934" s="1" t="s">
        <v>31</v>
      </c>
      <c r="C3934" s="2">
        <v>44265</v>
      </c>
      <c r="D3934">
        <v>3</v>
      </c>
      <c r="E3934" s="1" t="s">
        <v>39</v>
      </c>
      <c r="F3934">
        <v>2</v>
      </c>
      <c r="G3934">
        <v>10</v>
      </c>
      <c r="H3934" s="1" t="s">
        <v>36</v>
      </c>
      <c r="I3934" s="3">
        <v>0.58400462962962962</v>
      </c>
      <c r="J3934">
        <v>14</v>
      </c>
      <c r="K3934" s="1" t="s">
        <v>25</v>
      </c>
      <c r="L3934" s="1" t="s">
        <v>19</v>
      </c>
      <c r="M3934" s="1" t="s">
        <v>19</v>
      </c>
      <c r="N3934">
        <v>13</v>
      </c>
      <c r="O3934" s="4">
        <v>3.0787037037037037E-3</v>
      </c>
      <c r="P3934">
        <v>1</v>
      </c>
    </row>
    <row r="3935" spans="1:16" x14ac:dyDescent="0.3">
      <c r="A3935">
        <v>3934</v>
      </c>
      <c r="B3935" s="1" t="s">
        <v>31</v>
      </c>
      <c r="C3935" s="2">
        <v>44265</v>
      </c>
      <c r="D3935">
        <v>3</v>
      </c>
      <c r="E3935" s="1" t="s">
        <v>39</v>
      </c>
      <c r="F3935">
        <v>2</v>
      </c>
      <c r="G3935">
        <v>10</v>
      </c>
      <c r="H3935" s="1" t="s">
        <v>36</v>
      </c>
      <c r="I3935" s="3">
        <v>0.58400462962962962</v>
      </c>
      <c r="J3935">
        <v>14</v>
      </c>
      <c r="K3935" s="1" t="s">
        <v>28</v>
      </c>
      <c r="L3935" s="1" t="s">
        <v>19</v>
      </c>
      <c r="M3935" s="1" t="s">
        <v>19</v>
      </c>
      <c r="N3935">
        <v>26</v>
      </c>
      <c r="O3935" s="4">
        <v>2.0949074074074073E-3</v>
      </c>
      <c r="P3935">
        <v>3</v>
      </c>
    </row>
    <row r="3936" spans="1:16" x14ac:dyDescent="0.3">
      <c r="A3936">
        <v>3935</v>
      </c>
      <c r="B3936" s="1" t="s">
        <v>23</v>
      </c>
      <c r="C3936" s="2">
        <v>44265</v>
      </c>
      <c r="D3936">
        <v>3</v>
      </c>
      <c r="E3936" s="1" t="s">
        <v>39</v>
      </c>
      <c r="F3936">
        <v>2</v>
      </c>
      <c r="G3936">
        <v>10</v>
      </c>
      <c r="H3936" s="1" t="s">
        <v>36</v>
      </c>
      <c r="I3936" s="3">
        <v>0.63700231481481484</v>
      </c>
      <c r="J3936">
        <v>15</v>
      </c>
      <c r="K3936" s="1" t="s">
        <v>18</v>
      </c>
      <c r="L3936" s="1" t="s">
        <v>19</v>
      </c>
      <c r="M3936" s="1" t="s">
        <v>19</v>
      </c>
      <c r="N3936">
        <v>93</v>
      </c>
      <c r="O3936" s="4">
        <v>1.5972222222222223E-3</v>
      </c>
      <c r="P3936">
        <v>3</v>
      </c>
    </row>
    <row r="3937" spans="1:16" x14ac:dyDescent="0.3">
      <c r="A3937">
        <v>3936</v>
      </c>
      <c r="B3937" s="1" t="s">
        <v>31</v>
      </c>
      <c r="C3937" s="2">
        <v>44265</v>
      </c>
      <c r="D3937">
        <v>3</v>
      </c>
      <c r="E3937" s="1" t="s">
        <v>39</v>
      </c>
      <c r="F3937">
        <v>2</v>
      </c>
      <c r="G3937">
        <v>10</v>
      </c>
      <c r="H3937" s="1" t="s">
        <v>36</v>
      </c>
      <c r="I3937" s="3">
        <v>0.63700231481481484</v>
      </c>
      <c r="J3937">
        <v>15</v>
      </c>
      <c r="K3937" s="1" t="s">
        <v>18</v>
      </c>
      <c r="L3937" s="1" t="s">
        <v>19</v>
      </c>
      <c r="M3937" s="1" t="s">
        <v>19</v>
      </c>
      <c r="N3937">
        <v>20</v>
      </c>
      <c r="O3937" s="4">
        <v>3.8194444444444446E-4</v>
      </c>
      <c r="P3937">
        <v>3</v>
      </c>
    </row>
    <row r="3938" spans="1:16" x14ac:dyDescent="0.3">
      <c r="A3938">
        <v>3937</v>
      </c>
      <c r="B3938" s="1" t="s">
        <v>23</v>
      </c>
      <c r="C3938" s="2">
        <v>44265</v>
      </c>
      <c r="D3938">
        <v>3</v>
      </c>
      <c r="E3938" s="1" t="s">
        <v>39</v>
      </c>
      <c r="F3938">
        <v>2</v>
      </c>
      <c r="G3938">
        <v>10</v>
      </c>
      <c r="H3938" s="1" t="s">
        <v>36</v>
      </c>
      <c r="I3938" s="3">
        <v>0.64200231481481485</v>
      </c>
      <c r="J3938">
        <v>15</v>
      </c>
      <c r="K3938" s="1" t="s">
        <v>18</v>
      </c>
      <c r="L3938" s="1" t="s">
        <v>22</v>
      </c>
      <c r="M3938" s="1" t="s">
        <v>22</v>
      </c>
      <c r="N3938"/>
      <c r="O3938" s="4"/>
    </row>
    <row r="3939" spans="1:16" x14ac:dyDescent="0.3">
      <c r="A3939">
        <v>3938</v>
      </c>
      <c r="B3939" s="1" t="s">
        <v>29</v>
      </c>
      <c r="C3939" s="2">
        <v>44265</v>
      </c>
      <c r="D3939">
        <v>3</v>
      </c>
      <c r="E3939" s="1" t="s">
        <v>39</v>
      </c>
      <c r="F3939">
        <v>2</v>
      </c>
      <c r="G3939">
        <v>10</v>
      </c>
      <c r="H3939" s="1" t="s">
        <v>36</v>
      </c>
      <c r="I3939" s="3">
        <v>0.64200231481481485</v>
      </c>
      <c r="J3939">
        <v>15</v>
      </c>
      <c r="K3939" s="1" t="s">
        <v>28</v>
      </c>
      <c r="L3939" s="1" t="s">
        <v>19</v>
      </c>
      <c r="M3939" s="1" t="s">
        <v>19</v>
      </c>
      <c r="N3939">
        <v>113</v>
      </c>
      <c r="O3939" s="4">
        <v>9.0277777777777774E-4</v>
      </c>
      <c r="P3939">
        <v>1</v>
      </c>
    </row>
    <row r="3940" spans="1:16" x14ac:dyDescent="0.3">
      <c r="A3940">
        <v>3939</v>
      </c>
      <c r="B3940" s="1" t="s">
        <v>23</v>
      </c>
      <c r="C3940" s="2">
        <v>44265</v>
      </c>
      <c r="D3940">
        <v>3</v>
      </c>
      <c r="E3940" s="1" t="s">
        <v>39</v>
      </c>
      <c r="F3940">
        <v>2</v>
      </c>
      <c r="G3940">
        <v>10</v>
      </c>
      <c r="H3940" s="1" t="s">
        <v>36</v>
      </c>
      <c r="I3940" s="3">
        <v>0.66700231481481487</v>
      </c>
      <c r="J3940">
        <v>16</v>
      </c>
      <c r="K3940" s="1" t="s">
        <v>28</v>
      </c>
      <c r="L3940" s="1" t="s">
        <v>22</v>
      </c>
      <c r="M3940" s="1" t="s">
        <v>22</v>
      </c>
      <c r="N3940"/>
      <c r="O3940" s="4"/>
    </row>
    <row r="3941" spans="1:16" x14ac:dyDescent="0.3">
      <c r="A3941">
        <v>3940</v>
      </c>
      <c r="B3941" s="1" t="s">
        <v>29</v>
      </c>
      <c r="C3941" s="2">
        <v>44265</v>
      </c>
      <c r="D3941">
        <v>3</v>
      </c>
      <c r="E3941" s="1" t="s">
        <v>39</v>
      </c>
      <c r="F3941">
        <v>2</v>
      </c>
      <c r="G3941">
        <v>10</v>
      </c>
      <c r="H3941" s="1" t="s">
        <v>36</v>
      </c>
      <c r="I3941" s="3">
        <v>0.66700231481481487</v>
      </c>
      <c r="J3941">
        <v>16</v>
      </c>
      <c r="K3941" s="1" t="s">
        <v>25</v>
      </c>
      <c r="L3941" s="1" t="s">
        <v>19</v>
      </c>
      <c r="M3941" s="1" t="s">
        <v>19</v>
      </c>
      <c r="N3941">
        <v>113</v>
      </c>
      <c r="O3941" s="4">
        <v>4.340277777777778E-3</v>
      </c>
      <c r="P3941">
        <v>2</v>
      </c>
    </row>
    <row r="3942" spans="1:16" x14ac:dyDescent="0.3">
      <c r="A3942">
        <v>3941</v>
      </c>
      <c r="B3942" s="1" t="s">
        <v>24</v>
      </c>
      <c r="C3942" s="2">
        <v>44265</v>
      </c>
      <c r="D3942">
        <v>3</v>
      </c>
      <c r="E3942" s="1" t="s">
        <v>39</v>
      </c>
      <c r="F3942">
        <v>2</v>
      </c>
      <c r="G3942">
        <v>10</v>
      </c>
      <c r="H3942" s="1" t="s">
        <v>36</v>
      </c>
      <c r="I3942" s="3">
        <v>0.68799768518518523</v>
      </c>
      <c r="J3942">
        <v>16</v>
      </c>
      <c r="K3942" s="1" t="s">
        <v>28</v>
      </c>
      <c r="L3942" s="1" t="s">
        <v>19</v>
      </c>
      <c r="M3942" s="1" t="s">
        <v>19</v>
      </c>
      <c r="N3942">
        <v>44</v>
      </c>
      <c r="O3942" s="4">
        <v>2.2800925925925927E-3</v>
      </c>
      <c r="P3942">
        <v>5</v>
      </c>
    </row>
    <row r="3943" spans="1:16" x14ac:dyDescent="0.3">
      <c r="A3943">
        <v>3942</v>
      </c>
      <c r="B3943" s="1" t="s">
        <v>20</v>
      </c>
      <c r="C3943" s="2">
        <v>44265</v>
      </c>
      <c r="D3943">
        <v>3</v>
      </c>
      <c r="E3943" s="1" t="s">
        <v>39</v>
      </c>
      <c r="F3943">
        <v>2</v>
      </c>
      <c r="G3943">
        <v>10</v>
      </c>
      <c r="H3943" s="1" t="s">
        <v>36</v>
      </c>
      <c r="I3943" s="3">
        <v>0.68799768518518523</v>
      </c>
      <c r="J3943">
        <v>16</v>
      </c>
      <c r="K3943" s="1" t="s">
        <v>25</v>
      </c>
      <c r="L3943" s="1" t="s">
        <v>19</v>
      </c>
      <c r="M3943" s="1" t="s">
        <v>19</v>
      </c>
      <c r="N3943">
        <v>103</v>
      </c>
      <c r="O3943" s="4">
        <v>9.6064814814814819E-4</v>
      </c>
      <c r="P3943">
        <v>3</v>
      </c>
    </row>
    <row r="3944" spans="1:16" x14ac:dyDescent="0.3">
      <c r="A3944">
        <v>3943</v>
      </c>
      <c r="B3944" s="1" t="s">
        <v>24</v>
      </c>
      <c r="C3944" s="2">
        <v>44265</v>
      </c>
      <c r="D3944">
        <v>3</v>
      </c>
      <c r="E3944" s="1" t="s">
        <v>39</v>
      </c>
      <c r="F3944">
        <v>2</v>
      </c>
      <c r="G3944">
        <v>10</v>
      </c>
      <c r="H3944" s="1" t="s">
        <v>36</v>
      </c>
      <c r="I3944" s="3">
        <v>0.69900462962962961</v>
      </c>
      <c r="J3944">
        <v>16</v>
      </c>
      <c r="K3944" s="1" t="s">
        <v>28</v>
      </c>
      <c r="L3944" s="1" t="s">
        <v>19</v>
      </c>
      <c r="M3944" s="1" t="s">
        <v>19</v>
      </c>
      <c r="N3944">
        <v>92</v>
      </c>
      <c r="O3944" s="4">
        <v>4.43287037037037E-3</v>
      </c>
      <c r="P3944">
        <v>2</v>
      </c>
    </row>
    <row r="3945" spans="1:16" x14ac:dyDescent="0.3">
      <c r="A3945">
        <v>3944</v>
      </c>
      <c r="B3945" s="1" t="s">
        <v>31</v>
      </c>
      <c r="C3945" s="2">
        <v>44265</v>
      </c>
      <c r="D3945">
        <v>3</v>
      </c>
      <c r="E3945" s="1" t="s">
        <v>39</v>
      </c>
      <c r="F3945">
        <v>2</v>
      </c>
      <c r="G3945">
        <v>10</v>
      </c>
      <c r="H3945" s="1" t="s">
        <v>36</v>
      </c>
      <c r="I3945" s="3">
        <v>0.69900462962962961</v>
      </c>
      <c r="J3945">
        <v>16</v>
      </c>
      <c r="K3945" s="1" t="s">
        <v>28</v>
      </c>
      <c r="L3945" s="1" t="s">
        <v>19</v>
      </c>
      <c r="M3945" s="1" t="s">
        <v>22</v>
      </c>
      <c r="N3945">
        <v>92</v>
      </c>
      <c r="O3945" s="4">
        <v>3.0092592592592593E-3</v>
      </c>
      <c r="P3945">
        <v>3</v>
      </c>
    </row>
    <row r="3946" spans="1:16" x14ac:dyDescent="0.3">
      <c r="A3946">
        <v>3945</v>
      </c>
      <c r="B3946" s="1" t="s">
        <v>31</v>
      </c>
      <c r="C3946" s="2">
        <v>44265</v>
      </c>
      <c r="D3946">
        <v>3</v>
      </c>
      <c r="E3946" s="1" t="s">
        <v>39</v>
      </c>
      <c r="F3946">
        <v>2</v>
      </c>
      <c r="G3946">
        <v>10</v>
      </c>
      <c r="H3946" s="1" t="s">
        <v>36</v>
      </c>
      <c r="I3946" s="3">
        <v>0.7120023148148148</v>
      </c>
      <c r="J3946">
        <v>17</v>
      </c>
      <c r="K3946" s="1" t="s">
        <v>28</v>
      </c>
      <c r="L3946" s="1" t="s">
        <v>19</v>
      </c>
      <c r="M3946" s="1" t="s">
        <v>19</v>
      </c>
      <c r="N3946">
        <v>33</v>
      </c>
      <c r="O3946" s="4">
        <v>3.6342592592592594E-3</v>
      </c>
      <c r="P3946">
        <v>5</v>
      </c>
    </row>
    <row r="3947" spans="1:16" x14ac:dyDescent="0.3">
      <c r="A3947">
        <v>3946</v>
      </c>
      <c r="B3947" s="1" t="s">
        <v>31</v>
      </c>
      <c r="C3947" s="2">
        <v>44265</v>
      </c>
      <c r="D3947">
        <v>3</v>
      </c>
      <c r="E3947" s="1" t="s">
        <v>39</v>
      </c>
      <c r="F3947">
        <v>2</v>
      </c>
      <c r="G3947">
        <v>10</v>
      </c>
      <c r="H3947" s="1" t="s">
        <v>36</v>
      </c>
      <c r="I3947" s="3">
        <v>0.7120023148148148</v>
      </c>
      <c r="J3947">
        <v>17</v>
      </c>
      <c r="K3947" s="1" t="s">
        <v>18</v>
      </c>
      <c r="L3947" s="1" t="s">
        <v>19</v>
      </c>
      <c r="M3947" s="1" t="s">
        <v>19</v>
      </c>
      <c r="N3947">
        <v>24</v>
      </c>
      <c r="O3947" s="4">
        <v>3.2407407407407406E-3</v>
      </c>
      <c r="P3947">
        <v>5</v>
      </c>
    </row>
    <row r="3948" spans="1:16" x14ac:dyDescent="0.3">
      <c r="A3948">
        <v>3947</v>
      </c>
      <c r="B3948" s="1" t="s">
        <v>24</v>
      </c>
      <c r="C3948" s="2">
        <v>44265</v>
      </c>
      <c r="D3948">
        <v>3</v>
      </c>
      <c r="E3948" s="1" t="s">
        <v>39</v>
      </c>
      <c r="F3948">
        <v>2</v>
      </c>
      <c r="G3948">
        <v>10</v>
      </c>
      <c r="H3948" s="1" t="s">
        <v>36</v>
      </c>
      <c r="I3948" s="3">
        <v>0.73299768518518515</v>
      </c>
      <c r="J3948">
        <v>17</v>
      </c>
      <c r="K3948" s="1" t="s">
        <v>28</v>
      </c>
      <c r="L3948" s="1" t="s">
        <v>19</v>
      </c>
      <c r="M3948" s="1" t="s">
        <v>19</v>
      </c>
      <c r="N3948">
        <v>84</v>
      </c>
      <c r="O3948" s="4">
        <v>1.4236111111111112E-3</v>
      </c>
      <c r="P3948">
        <v>3</v>
      </c>
    </row>
    <row r="3949" spans="1:16" x14ac:dyDescent="0.3">
      <c r="A3949">
        <v>3948</v>
      </c>
      <c r="B3949" s="1" t="s">
        <v>27</v>
      </c>
      <c r="C3949" s="2">
        <v>44265</v>
      </c>
      <c r="D3949">
        <v>3</v>
      </c>
      <c r="E3949" s="1" t="s">
        <v>39</v>
      </c>
      <c r="F3949">
        <v>2</v>
      </c>
      <c r="G3949">
        <v>10</v>
      </c>
      <c r="H3949" s="1" t="s">
        <v>36</v>
      </c>
      <c r="I3949" s="3">
        <v>0.73299768518518515</v>
      </c>
      <c r="J3949">
        <v>17</v>
      </c>
      <c r="K3949" s="1" t="s">
        <v>21</v>
      </c>
      <c r="L3949" s="1" t="s">
        <v>19</v>
      </c>
      <c r="M3949" s="1" t="s">
        <v>19</v>
      </c>
      <c r="N3949">
        <v>99</v>
      </c>
      <c r="O3949" s="4">
        <v>1.9328703703703704E-3</v>
      </c>
      <c r="P3949">
        <v>3</v>
      </c>
    </row>
    <row r="3950" spans="1:16" x14ac:dyDescent="0.3">
      <c r="A3950">
        <v>3949</v>
      </c>
      <c r="B3950" s="1" t="s">
        <v>23</v>
      </c>
      <c r="C3950" s="2">
        <v>44266</v>
      </c>
      <c r="D3950">
        <v>3</v>
      </c>
      <c r="E3950" s="1" t="s">
        <v>39</v>
      </c>
      <c r="F3950">
        <v>2</v>
      </c>
      <c r="G3950">
        <v>11</v>
      </c>
      <c r="H3950" s="1" t="s">
        <v>37</v>
      </c>
      <c r="I3950" s="3">
        <v>0.38200231481481484</v>
      </c>
      <c r="J3950">
        <v>9</v>
      </c>
      <c r="K3950" s="1" t="s">
        <v>21</v>
      </c>
      <c r="L3950" s="1" t="s">
        <v>22</v>
      </c>
      <c r="M3950" s="1" t="s">
        <v>22</v>
      </c>
      <c r="N3950"/>
      <c r="O3950" s="4"/>
    </row>
    <row r="3951" spans="1:16" x14ac:dyDescent="0.3">
      <c r="A3951">
        <v>3950</v>
      </c>
      <c r="B3951" s="1" t="s">
        <v>15</v>
      </c>
      <c r="C3951" s="2">
        <v>44266</v>
      </c>
      <c r="D3951">
        <v>3</v>
      </c>
      <c r="E3951" s="1" t="s">
        <v>39</v>
      </c>
      <c r="F3951">
        <v>2</v>
      </c>
      <c r="G3951">
        <v>11</v>
      </c>
      <c r="H3951" s="1" t="s">
        <v>37</v>
      </c>
      <c r="I3951" s="3">
        <v>0.38200231481481484</v>
      </c>
      <c r="J3951">
        <v>9</v>
      </c>
      <c r="K3951" s="1" t="s">
        <v>21</v>
      </c>
      <c r="L3951" s="1" t="s">
        <v>19</v>
      </c>
      <c r="M3951" s="1" t="s">
        <v>19</v>
      </c>
      <c r="N3951">
        <v>58</v>
      </c>
      <c r="O3951" s="4">
        <v>1.5740740740740741E-3</v>
      </c>
      <c r="P3951">
        <v>5</v>
      </c>
    </row>
    <row r="3952" spans="1:16" x14ac:dyDescent="0.3">
      <c r="A3952">
        <v>3951</v>
      </c>
      <c r="B3952" s="1" t="s">
        <v>29</v>
      </c>
      <c r="C3952" s="2">
        <v>44266</v>
      </c>
      <c r="D3952">
        <v>3</v>
      </c>
      <c r="E3952" s="1" t="s">
        <v>39</v>
      </c>
      <c r="F3952">
        <v>2</v>
      </c>
      <c r="G3952">
        <v>11</v>
      </c>
      <c r="H3952" s="1" t="s">
        <v>37</v>
      </c>
      <c r="I3952" s="3">
        <v>0.4020023148148148</v>
      </c>
      <c r="J3952">
        <v>9</v>
      </c>
      <c r="K3952" s="1" t="s">
        <v>28</v>
      </c>
      <c r="L3952" s="1" t="s">
        <v>22</v>
      </c>
      <c r="M3952" s="1" t="s">
        <v>22</v>
      </c>
      <c r="N3952"/>
      <c r="O3952" s="4"/>
    </row>
    <row r="3953" spans="1:16" x14ac:dyDescent="0.3">
      <c r="A3953">
        <v>3952</v>
      </c>
      <c r="B3953" s="1" t="s">
        <v>24</v>
      </c>
      <c r="C3953" s="2">
        <v>44266</v>
      </c>
      <c r="D3953">
        <v>3</v>
      </c>
      <c r="E3953" s="1" t="s">
        <v>39</v>
      </c>
      <c r="F3953">
        <v>2</v>
      </c>
      <c r="G3953">
        <v>11</v>
      </c>
      <c r="H3953" s="1" t="s">
        <v>37</v>
      </c>
      <c r="I3953" s="3">
        <v>0.4020023148148148</v>
      </c>
      <c r="J3953">
        <v>9</v>
      </c>
      <c r="K3953" s="1" t="s">
        <v>26</v>
      </c>
      <c r="L3953" s="1" t="s">
        <v>19</v>
      </c>
      <c r="M3953" s="1" t="s">
        <v>19</v>
      </c>
      <c r="N3953">
        <v>27</v>
      </c>
      <c r="O3953" s="4">
        <v>1.0185185185185184E-3</v>
      </c>
      <c r="P3953">
        <v>1</v>
      </c>
    </row>
    <row r="3954" spans="1:16" x14ac:dyDescent="0.3">
      <c r="A3954">
        <v>3953</v>
      </c>
      <c r="B3954" s="1" t="s">
        <v>24</v>
      </c>
      <c r="C3954" s="2">
        <v>44266</v>
      </c>
      <c r="D3954">
        <v>3</v>
      </c>
      <c r="E3954" s="1" t="s">
        <v>39</v>
      </c>
      <c r="F3954">
        <v>2</v>
      </c>
      <c r="G3954">
        <v>11</v>
      </c>
      <c r="H3954" s="1" t="s">
        <v>37</v>
      </c>
      <c r="I3954" s="3">
        <v>0.40299768518518519</v>
      </c>
      <c r="J3954">
        <v>9</v>
      </c>
      <c r="K3954" s="1" t="s">
        <v>25</v>
      </c>
      <c r="L3954" s="1" t="s">
        <v>19</v>
      </c>
      <c r="M3954" s="1" t="s">
        <v>19</v>
      </c>
      <c r="N3954">
        <v>48</v>
      </c>
      <c r="O3954" s="4">
        <v>5.0925925925925921E-4</v>
      </c>
      <c r="P3954">
        <v>3</v>
      </c>
    </row>
    <row r="3955" spans="1:16" x14ac:dyDescent="0.3">
      <c r="A3955">
        <v>3954</v>
      </c>
      <c r="B3955" s="1" t="s">
        <v>27</v>
      </c>
      <c r="C3955" s="2">
        <v>44266</v>
      </c>
      <c r="D3955">
        <v>3</v>
      </c>
      <c r="E3955" s="1" t="s">
        <v>39</v>
      </c>
      <c r="F3955">
        <v>2</v>
      </c>
      <c r="G3955">
        <v>11</v>
      </c>
      <c r="H3955" s="1" t="s">
        <v>37</v>
      </c>
      <c r="I3955" s="3">
        <v>0.40299768518518519</v>
      </c>
      <c r="J3955">
        <v>9</v>
      </c>
      <c r="K3955" s="1" t="s">
        <v>18</v>
      </c>
      <c r="L3955" s="1" t="s">
        <v>19</v>
      </c>
      <c r="M3955" s="1" t="s">
        <v>19</v>
      </c>
      <c r="N3955">
        <v>86</v>
      </c>
      <c r="O3955" s="4">
        <v>4.5949074074074078E-3</v>
      </c>
      <c r="P3955">
        <v>5</v>
      </c>
    </row>
    <row r="3956" spans="1:16" x14ac:dyDescent="0.3">
      <c r="A3956">
        <v>3955</v>
      </c>
      <c r="B3956" s="1" t="s">
        <v>31</v>
      </c>
      <c r="C3956" s="2">
        <v>44266</v>
      </c>
      <c r="D3956">
        <v>3</v>
      </c>
      <c r="E3956" s="1" t="s">
        <v>39</v>
      </c>
      <c r="F3956">
        <v>2</v>
      </c>
      <c r="G3956">
        <v>11</v>
      </c>
      <c r="H3956" s="1" t="s">
        <v>37</v>
      </c>
      <c r="I3956" s="3">
        <v>0.41499999999999998</v>
      </c>
      <c r="J3956">
        <v>9</v>
      </c>
      <c r="K3956" s="1" t="s">
        <v>28</v>
      </c>
      <c r="L3956" s="1" t="s">
        <v>22</v>
      </c>
      <c r="M3956" s="1" t="s">
        <v>22</v>
      </c>
      <c r="N3956"/>
      <c r="O3956" s="4"/>
    </row>
    <row r="3957" spans="1:16" x14ac:dyDescent="0.3">
      <c r="A3957">
        <v>3956</v>
      </c>
      <c r="B3957" s="1" t="s">
        <v>24</v>
      </c>
      <c r="C3957" s="2">
        <v>44266</v>
      </c>
      <c r="D3957">
        <v>3</v>
      </c>
      <c r="E3957" s="1" t="s">
        <v>39</v>
      </c>
      <c r="F3957">
        <v>2</v>
      </c>
      <c r="G3957">
        <v>11</v>
      </c>
      <c r="H3957" s="1" t="s">
        <v>37</v>
      </c>
      <c r="I3957" s="3">
        <v>0.41499999999999998</v>
      </c>
      <c r="J3957">
        <v>9</v>
      </c>
      <c r="K3957" s="1" t="s">
        <v>21</v>
      </c>
      <c r="L3957" s="1" t="s">
        <v>19</v>
      </c>
      <c r="M3957" s="1" t="s">
        <v>19</v>
      </c>
      <c r="N3957">
        <v>82</v>
      </c>
      <c r="O3957" s="4">
        <v>3.6689814814814814E-3</v>
      </c>
      <c r="P3957">
        <v>3</v>
      </c>
    </row>
    <row r="3958" spans="1:16" x14ac:dyDescent="0.3">
      <c r="A3958">
        <v>3957</v>
      </c>
      <c r="B3958" s="1" t="s">
        <v>27</v>
      </c>
      <c r="C3958" s="2">
        <v>44266</v>
      </c>
      <c r="D3958">
        <v>3</v>
      </c>
      <c r="E3958" s="1" t="s">
        <v>39</v>
      </c>
      <c r="F3958">
        <v>2</v>
      </c>
      <c r="G3958">
        <v>11</v>
      </c>
      <c r="H3958" s="1" t="s">
        <v>37</v>
      </c>
      <c r="I3958" s="3">
        <v>0.41799768518518521</v>
      </c>
      <c r="J3958">
        <v>10</v>
      </c>
      <c r="K3958" s="1" t="s">
        <v>21</v>
      </c>
      <c r="L3958" s="1" t="s">
        <v>19</v>
      </c>
      <c r="M3958" s="1" t="s">
        <v>19</v>
      </c>
      <c r="N3958">
        <v>54</v>
      </c>
      <c r="O3958" s="4">
        <v>2.9166666666666668E-3</v>
      </c>
      <c r="P3958">
        <v>4</v>
      </c>
    </row>
    <row r="3959" spans="1:16" x14ac:dyDescent="0.3">
      <c r="A3959">
        <v>3958</v>
      </c>
      <c r="B3959" s="1" t="s">
        <v>31</v>
      </c>
      <c r="C3959" s="2">
        <v>44266</v>
      </c>
      <c r="D3959">
        <v>3</v>
      </c>
      <c r="E3959" s="1" t="s">
        <v>39</v>
      </c>
      <c r="F3959">
        <v>2</v>
      </c>
      <c r="G3959">
        <v>11</v>
      </c>
      <c r="H3959" s="1" t="s">
        <v>37</v>
      </c>
      <c r="I3959" s="3">
        <v>0.41799768518518521</v>
      </c>
      <c r="J3959">
        <v>10</v>
      </c>
      <c r="K3959" s="1" t="s">
        <v>21</v>
      </c>
      <c r="L3959" s="1" t="s">
        <v>19</v>
      </c>
      <c r="M3959" s="1" t="s">
        <v>19</v>
      </c>
      <c r="N3959">
        <v>87</v>
      </c>
      <c r="O3959" s="4">
        <v>4.409722222222222E-3</v>
      </c>
      <c r="P3959">
        <v>4</v>
      </c>
    </row>
    <row r="3960" spans="1:16" x14ac:dyDescent="0.3">
      <c r="A3960">
        <v>3959</v>
      </c>
      <c r="B3960" s="1" t="s">
        <v>15</v>
      </c>
      <c r="C3960" s="2">
        <v>44266</v>
      </c>
      <c r="D3960">
        <v>3</v>
      </c>
      <c r="E3960" s="1" t="s">
        <v>39</v>
      </c>
      <c r="F3960">
        <v>2</v>
      </c>
      <c r="G3960">
        <v>11</v>
      </c>
      <c r="H3960" s="1" t="s">
        <v>37</v>
      </c>
      <c r="I3960" s="3">
        <v>0.42299768518518521</v>
      </c>
      <c r="J3960">
        <v>10</v>
      </c>
      <c r="K3960" s="1" t="s">
        <v>26</v>
      </c>
      <c r="L3960" s="1" t="s">
        <v>19</v>
      </c>
      <c r="M3960" s="1" t="s">
        <v>19</v>
      </c>
      <c r="N3960">
        <v>114</v>
      </c>
      <c r="O3960" s="4">
        <v>4.340277777777778E-3</v>
      </c>
      <c r="P3960">
        <v>5</v>
      </c>
    </row>
    <row r="3961" spans="1:16" x14ac:dyDescent="0.3">
      <c r="A3961">
        <v>3960</v>
      </c>
      <c r="B3961" s="1" t="s">
        <v>27</v>
      </c>
      <c r="C3961" s="2">
        <v>44266</v>
      </c>
      <c r="D3961">
        <v>3</v>
      </c>
      <c r="E3961" s="1" t="s">
        <v>39</v>
      </c>
      <c r="F3961">
        <v>2</v>
      </c>
      <c r="G3961">
        <v>11</v>
      </c>
      <c r="H3961" s="1" t="s">
        <v>37</v>
      </c>
      <c r="I3961" s="3">
        <v>0.42299768518518521</v>
      </c>
      <c r="J3961">
        <v>10</v>
      </c>
      <c r="K3961" s="1" t="s">
        <v>26</v>
      </c>
      <c r="L3961" s="1" t="s">
        <v>22</v>
      </c>
      <c r="M3961" s="1" t="s">
        <v>22</v>
      </c>
      <c r="N3961"/>
      <c r="O3961" s="4"/>
    </row>
    <row r="3962" spans="1:16" x14ac:dyDescent="0.3">
      <c r="A3962">
        <v>3961</v>
      </c>
      <c r="B3962" s="1" t="s">
        <v>27</v>
      </c>
      <c r="C3962" s="2">
        <v>44266</v>
      </c>
      <c r="D3962">
        <v>3</v>
      </c>
      <c r="E3962" s="1" t="s">
        <v>39</v>
      </c>
      <c r="F3962">
        <v>2</v>
      </c>
      <c r="G3962">
        <v>11</v>
      </c>
      <c r="H3962" s="1" t="s">
        <v>37</v>
      </c>
      <c r="I3962" s="3">
        <v>0.43400462962962966</v>
      </c>
      <c r="J3962">
        <v>10</v>
      </c>
      <c r="K3962" s="1" t="s">
        <v>26</v>
      </c>
      <c r="L3962" s="1" t="s">
        <v>19</v>
      </c>
      <c r="M3962" s="1" t="s">
        <v>19</v>
      </c>
      <c r="N3962">
        <v>104</v>
      </c>
      <c r="O3962" s="4">
        <v>5.5555555555555556E-4</v>
      </c>
      <c r="P3962">
        <v>5</v>
      </c>
    </row>
    <row r="3963" spans="1:16" x14ac:dyDescent="0.3">
      <c r="A3963">
        <v>3962</v>
      </c>
      <c r="B3963" s="1" t="s">
        <v>23</v>
      </c>
      <c r="C3963" s="2">
        <v>44266</v>
      </c>
      <c r="D3963">
        <v>3</v>
      </c>
      <c r="E3963" s="1" t="s">
        <v>39</v>
      </c>
      <c r="F3963">
        <v>2</v>
      </c>
      <c r="G3963">
        <v>11</v>
      </c>
      <c r="H3963" s="1" t="s">
        <v>37</v>
      </c>
      <c r="I3963" s="3">
        <v>0.43400462962962966</v>
      </c>
      <c r="J3963">
        <v>10</v>
      </c>
      <c r="K3963" s="1" t="s">
        <v>28</v>
      </c>
      <c r="L3963" s="1" t="s">
        <v>19</v>
      </c>
      <c r="M3963" s="1" t="s">
        <v>19</v>
      </c>
      <c r="N3963">
        <v>81</v>
      </c>
      <c r="O3963" s="4">
        <v>1.9675925925925924E-3</v>
      </c>
      <c r="P3963">
        <v>5</v>
      </c>
    </row>
    <row r="3964" spans="1:16" x14ac:dyDescent="0.3">
      <c r="A3964">
        <v>3963</v>
      </c>
      <c r="B3964" s="1" t="s">
        <v>24</v>
      </c>
      <c r="C3964" s="2">
        <v>44266</v>
      </c>
      <c r="D3964">
        <v>3</v>
      </c>
      <c r="E3964" s="1" t="s">
        <v>39</v>
      </c>
      <c r="F3964">
        <v>2</v>
      </c>
      <c r="G3964">
        <v>11</v>
      </c>
      <c r="H3964" s="1" t="s">
        <v>37</v>
      </c>
      <c r="I3964" s="3">
        <v>0.43799768518518517</v>
      </c>
      <c r="J3964">
        <v>10</v>
      </c>
      <c r="K3964" s="1" t="s">
        <v>25</v>
      </c>
      <c r="L3964" s="1" t="s">
        <v>19</v>
      </c>
      <c r="M3964" s="1" t="s">
        <v>19</v>
      </c>
      <c r="N3964">
        <v>120</v>
      </c>
      <c r="O3964" s="4">
        <v>2.7430555555555554E-3</v>
      </c>
      <c r="P3964">
        <v>4</v>
      </c>
    </row>
    <row r="3965" spans="1:16" x14ac:dyDescent="0.3">
      <c r="A3965">
        <v>3964</v>
      </c>
      <c r="B3965" s="1" t="s">
        <v>24</v>
      </c>
      <c r="C3965" s="2">
        <v>44266</v>
      </c>
      <c r="D3965">
        <v>3</v>
      </c>
      <c r="E3965" s="1" t="s">
        <v>39</v>
      </c>
      <c r="F3965">
        <v>2</v>
      </c>
      <c r="G3965">
        <v>11</v>
      </c>
      <c r="H3965" s="1" t="s">
        <v>37</v>
      </c>
      <c r="I3965" s="3">
        <v>0.43799768518518517</v>
      </c>
      <c r="J3965">
        <v>10</v>
      </c>
      <c r="K3965" s="1" t="s">
        <v>25</v>
      </c>
      <c r="L3965" s="1" t="s">
        <v>22</v>
      </c>
      <c r="M3965" s="1" t="s">
        <v>22</v>
      </c>
      <c r="N3965"/>
      <c r="O3965" s="4"/>
    </row>
    <row r="3966" spans="1:16" x14ac:dyDescent="0.3">
      <c r="A3966">
        <v>3965</v>
      </c>
      <c r="B3966" s="1" t="s">
        <v>20</v>
      </c>
      <c r="C3966" s="2">
        <v>44266</v>
      </c>
      <c r="D3966">
        <v>3</v>
      </c>
      <c r="E3966" s="1" t="s">
        <v>39</v>
      </c>
      <c r="F3966">
        <v>2</v>
      </c>
      <c r="G3966">
        <v>11</v>
      </c>
      <c r="H3966" s="1" t="s">
        <v>37</v>
      </c>
      <c r="I3966" s="3">
        <v>0.45099537037037035</v>
      </c>
      <c r="J3966">
        <v>10</v>
      </c>
      <c r="K3966" s="1" t="s">
        <v>18</v>
      </c>
      <c r="L3966" s="1" t="s">
        <v>19</v>
      </c>
      <c r="M3966" s="1" t="s">
        <v>19</v>
      </c>
      <c r="N3966">
        <v>72</v>
      </c>
      <c r="O3966" s="4">
        <v>3.5995370370370369E-3</v>
      </c>
      <c r="P3966">
        <v>3</v>
      </c>
    </row>
    <row r="3967" spans="1:16" x14ac:dyDescent="0.3">
      <c r="A3967">
        <v>3966</v>
      </c>
      <c r="B3967" s="1" t="s">
        <v>23</v>
      </c>
      <c r="C3967" s="2">
        <v>44266</v>
      </c>
      <c r="D3967">
        <v>3</v>
      </c>
      <c r="E3967" s="1" t="s">
        <v>39</v>
      </c>
      <c r="F3967">
        <v>2</v>
      </c>
      <c r="G3967">
        <v>11</v>
      </c>
      <c r="H3967" s="1" t="s">
        <v>37</v>
      </c>
      <c r="I3967" s="3">
        <v>0.45099537037037035</v>
      </c>
      <c r="J3967">
        <v>10</v>
      </c>
      <c r="K3967" s="1" t="s">
        <v>26</v>
      </c>
      <c r="L3967" s="1" t="s">
        <v>19</v>
      </c>
      <c r="M3967" s="1" t="s">
        <v>19</v>
      </c>
      <c r="N3967">
        <v>57</v>
      </c>
      <c r="O3967" s="4">
        <v>2.0601851851851853E-3</v>
      </c>
      <c r="P3967">
        <v>3</v>
      </c>
    </row>
    <row r="3968" spans="1:16" x14ac:dyDescent="0.3">
      <c r="A3968">
        <v>3967</v>
      </c>
      <c r="B3968" s="1" t="s">
        <v>24</v>
      </c>
      <c r="C3968" s="2">
        <v>44266</v>
      </c>
      <c r="D3968">
        <v>3</v>
      </c>
      <c r="E3968" s="1" t="s">
        <v>39</v>
      </c>
      <c r="F3968">
        <v>2</v>
      </c>
      <c r="G3968">
        <v>11</v>
      </c>
      <c r="H3968" s="1" t="s">
        <v>37</v>
      </c>
      <c r="I3968" s="3">
        <v>0.45200231481481479</v>
      </c>
      <c r="J3968">
        <v>10</v>
      </c>
      <c r="K3968" s="1" t="s">
        <v>26</v>
      </c>
      <c r="L3968" s="1" t="s">
        <v>19</v>
      </c>
      <c r="M3968" s="1" t="s">
        <v>19</v>
      </c>
      <c r="N3968">
        <v>74</v>
      </c>
      <c r="O3968" s="4">
        <v>5.5555555555555556E-4</v>
      </c>
      <c r="P3968">
        <v>5</v>
      </c>
    </row>
    <row r="3969" spans="1:16" x14ac:dyDescent="0.3">
      <c r="A3969">
        <v>3968</v>
      </c>
      <c r="B3969" s="1" t="s">
        <v>29</v>
      </c>
      <c r="C3969" s="2">
        <v>44266</v>
      </c>
      <c r="D3969">
        <v>3</v>
      </c>
      <c r="E3969" s="1" t="s">
        <v>39</v>
      </c>
      <c r="F3969">
        <v>2</v>
      </c>
      <c r="G3969">
        <v>11</v>
      </c>
      <c r="H3969" s="1" t="s">
        <v>37</v>
      </c>
      <c r="I3969" s="3">
        <v>0.45200231481481479</v>
      </c>
      <c r="J3969">
        <v>10</v>
      </c>
      <c r="K3969" s="1" t="s">
        <v>28</v>
      </c>
      <c r="L3969" s="1" t="s">
        <v>19</v>
      </c>
      <c r="M3969" s="1" t="s">
        <v>19</v>
      </c>
      <c r="N3969">
        <v>53</v>
      </c>
      <c r="O3969" s="4">
        <v>3.9583333333333337E-3</v>
      </c>
      <c r="P3969">
        <v>3</v>
      </c>
    </row>
    <row r="3970" spans="1:16" x14ac:dyDescent="0.3">
      <c r="A3970">
        <v>3969</v>
      </c>
      <c r="B3970" s="1" t="s">
        <v>24</v>
      </c>
      <c r="C3970" s="2">
        <v>44266</v>
      </c>
      <c r="D3970">
        <v>3</v>
      </c>
      <c r="E3970" s="1" t="s">
        <v>39</v>
      </c>
      <c r="F3970">
        <v>2</v>
      </c>
      <c r="G3970">
        <v>11</v>
      </c>
      <c r="H3970" s="1" t="s">
        <v>37</v>
      </c>
      <c r="I3970" s="3">
        <v>0.45900462962962962</v>
      </c>
      <c r="J3970">
        <v>11</v>
      </c>
      <c r="K3970" s="1" t="s">
        <v>25</v>
      </c>
      <c r="L3970" s="1" t="s">
        <v>19</v>
      </c>
      <c r="M3970" s="1" t="s">
        <v>19</v>
      </c>
      <c r="N3970">
        <v>79</v>
      </c>
      <c r="O3970" s="4">
        <v>1.5856481481481481E-3</v>
      </c>
      <c r="P3970">
        <v>3</v>
      </c>
    </row>
    <row r="3971" spans="1:16" x14ac:dyDescent="0.3">
      <c r="A3971">
        <v>3970</v>
      </c>
      <c r="B3971" s="1" t="s">
        <v>30</v>
      </c>
      <c r="C3971" s="2">
        <v>44266</v>
      </c>
      <c r="D3971">
        <v>3</v>
      </c>
      <c r="E3971" s="1" t="s">
        <v>39</v>
      </c>
      <c r="F3971">
        <v>2</v>
      </c>
      <c r="G3971">
        <v>11</v>
      </c>
      <c r="H3971" s="1" t="s">
        <v>37</v>
      </c>
      <c r="I3971" s="3">
        <v>0.45900462962962962</v>
      </c>
      <c r="J3971">
        <v>11</v>
      </c>
      <c r="K3971" s="1" t="s">
        <v>28</v>
      </c>
      <c r="L3971" s="1" t="s">
        <v>19</v>
      </c>
      <c r="M3971" s="1" t="s">
        <v>19</v>
      </c>
      <c r="N3971">
        <v>100</v>
      </c>
      <c r="O3971" s="4">
        <v>4.1666666666666666E-3</v>
      </c>
      <c r="P3971">
        <v>3</v>
      </c>
    </row>
    <row r="3972" spans="1:16" x14ac:dyDescent="0.3">
      <c r="A3972">
        <v>3971</v>
      </c>
      <c r="B3972" s="1" t="s">
        <v>31</v>
      </c>
      <c r="C3972" s="2">
        <v>44266</v>
      </c>
      <c r="D3972">
        <v>3</v>
      </c>
      <c r="E3972" s="1" t="s">
        <v>39</v>
      </c>
      <c r="F3972">
        <v>2</v>
      </c>
      <c r="G3972">
        <v>11</v>
      </c>
      <c r="H3972" s="1" t="s">
        <v>37</v>
      </c>
      <c r="I3972" s="3">
        <v>0.47700231481481481</v>
      </c>
      <c r="J3972">
        <v>11</v>
      </c>
      <c r="K3972" s="1" t="s">
        <v>28</v>
      </c>
      <c r="L3972" s="1" t="s">
        <v>19</v>
      </c>
      <c r="M3972" s="1" t="s">
        <v>19</v>
      </c>
      <c r="N3972">
        <v>116</v>
      </c>
      <c r="O3972" s="4">
        <v>3.1365740740740742E-3</v>
      </c>
      <c r="P3972">
        <v>3</v>
      </c>
    </row>
    <row r="3973" spans="1:16" x14ac:dyDescent="0.3">
      <c r="A3973">
        <v>3972</v>
      </c>
      <c r="B3973" s="1" t="s">
        <v>15</v>
      </c>
      <c r="C3973" s="2">
        <v>44266</v>
      </c>
      <c r="D3973">
        <v>3</v>
      </c>
      <c r="E3973" s="1" t="s">
        <v>39</v>
      </c>
      <c r="F3973">
        <v>2</v>
      </c>
      <c r="G3973">
        <v>11</v>
      </c>
      <c r="H3973" s="1" t="s">
        <v>37</v>
      </c>
      <c r="I3973" s="3">
        <v>0.47700231481481481</v>
      </c>
      <c r="J3973">
        <v>11</v>
      </c>
      <c r="K3973" s="1" t="s">
        <v>21</v>
      </c>
      <c r="L3973" s="1" t="s">
        <v>22</v>
      </c>
      <c r="M3973" s="1" t="s">
        <v>22</v>
      </c>
      <c r="N3973"/>
      <c r="O3973" s="4"/>
    </row>
    <row r="3974" spans="1:16" x14ac:dyDescent="0.3">
      <c r="A3974">
        <v>3973</v>
      </c>
      <c r="B3974" s="1" t="s">
        <v>30</v>
      </c>
      <c r="C3974" s="2">
        <v>44266</v>
      </c>
      <c r="D3974">
        <v>3</v>
      </c>
      <c r="E3974" s="1" t="s">
        <v>39</v>
      </c>
      <c r="F3974">
        <v>2</v>
      </c>
      <c r="G3974">
        <v>11</v>
      </c>
      <c r="H3974" s="1" t="s">
        <v>37</v>
      </c>
      <c r="I3974" s="3">
        <v>0.48499999999999999</v>
      </c>
      <c r="J3974">
        <v>11</v>
      </c>
      <c r="K3974" s="1" t="s">
        <v>28</v>
      </c>
      <c r="L3974" s="1" t="s">
        <v>19</v>
      </c>
      <c r="M3974" s="1" t="s">
        <v>19</v>
      </c>
      <c r="N3974">
        <v>14</v>
      </c>
      <c r="O3974" s="4">
        <v>1.2037037037037038E-3</v>
      </c>
      <c r="P3974">
        <v>5</v>
      </c>
    </row>
    <row r="3975" spans="1:16" x14ac:dyDescent="0.3">
      <c r="A3975">
        <v>3974</v>
      </c>
      <c r="B3975" s="1" t="s">
        <v>29</v>
      </c>
      <c r="C3975" s="2">
        <v>44266</v>
      </c>
      <c r="D3975">
        <v>3</v>
      </c>
      <c r="E3975" s="1" t="s">
        <v>39</v>
      </c>
      <c r="F3975">
        <v>2</v>
      </c>
      <c r="G3975">
        <v>11</v>
      </c>
      <c r="H3975" s="1" t="s">
        <v>37</v>
      </c>
      <c r="I3975" s="3">
        <v>0.48499999999999999</v>
      </c>
      <c r="J3975">
        <v>11</v>
      </c>
      <c r="K3975" s="1" t="s">
        <v>28</v>
      </c>
      <c r="L3975" s="1" t="s">
        <v>19</v>
      </c>
      <c r="M3975" s="1" t="s">
        <v>19</v>
      </c>
      <c r="N3975">
        <v>92</v>
      </c>
      <c r="O3975" s="4">
        <v>1.1689814814814816E-3</v>
      </c>
      <c r="P3975">
        <v>5</v>
      </c>
    </row>
    <row r="3976" spans="1:16" x14ac:dyDescent="0.3">
      <c r="A3976">
        <v>3975</v>
      </c>
      <c r="B3976" s="1" t="s">
        <v>27</v>
      </c>
      <c r="C3976" s="2">
        <v>44266</v>
      </c>
      <c r="D3976">
        <v>3</v>
      </c>
      <c r="E3976" s="1" t="s">
        <v>39</v>
      </c>
      <c r="F3976">
        <v>2</v>
      </c>
      <c r="G3976">
        <v>11</v>
      </c>
      <c r="H3976" s="1" t="s">
        <v>37</v>
      </c>
      <c r="I3976" s="3">
        <v>0.50200231481481483</v>
      </c>
      <c r="J3976">
        <v>12</v>
      </c>
      <c r="K3976" s="1" t="s">
        <v>26</v>
      </c>
      <c r="L3976" s="1" t="s">
        <v>19</v>
      </c>
      <c r="M3976" s="1" t="s">
        <v>19</v>
      </c>
      <c r="N3976">
        <v>92</v>
      </c>
      <c r="O3976" s="4">
        <v>1.736111111111111E-3</v>
      </c>
      <c r="P3976">
        <v>1</v>
      </c>
    </row>
    <row r="3977" spans="1:16" x14ac:dyDescent="0.3">
      <c r="A3977">
        <v>3976</v>
      </c>
      <c r="B3977" s="1" t="s">
        <v>29</v>
      </c>
      <c r="C3977" s="2">
        <v>44266</v>
      </c>
      <c r="D3977">
        <v>3</v>
      </c>
      <c r="E3977" s="1" t="s">
        <v>39</v>
      </c>
      <c r="F3977">
        <v>2</v>
      </c>
      <c r="G3977">
        <v>11</v>
      </c>
      <c r="H3977" s="1" t="s">
        <v>37</v>
      </c>
      <c r="I3977" s="3">
        <v>0.50200231481481483</v>
      </c>
      <c r="J3977">
        <v>12</v>
      </c>
      <c r="K3977" s="1" t="s">
        <v>18</v>
      </c>
      <c r="L3977" s="1" t="s">
        <v>19</v>
      </c>
      <c r="M3977" s="1" t="s">
        <v>19</v>
      </c>
      <c r="N3977">
        <v>78</v>
      </c>
      <c r="O3977" s="4">
        <v>4.4444444444444444E-3</v>
      </c>
      <c r="P3977">
        <v>4</v>
      </c>
    </row>
    <row r="3978" spans="1:16" x14ac:dyDescent="0.3">
      <c r="A3978">
        <v>3977</v>
      </c>
      <c r="B3978" s="1" t="s">
        <v>30</v>
      </c>
      <c r="C3978" s="2">
        <v>44266</v>
      </c>
      <c r="D3978">
        <v>3</v>
      </c>
      <c r="E3978" s="1" t="s">
        <v>39</v>
      </c>
      <c r="F3978">
        <v>2</v>
      </c>
      <c r="G3978">
        <v>11</v>
      </c>
      <c r="H3978" s="1" t="s">
        <v>37</v>
      </c>
      <c r="I3978" s="3">
        <v>0.51400462962962967</v>
      </c>
      <c r="J3978">
        <v>12</v>
      </c>
      <c r="K3978" s="1" t="s">
        <v>21</v>
      </c>
      <c r="L3978" s="1" t="s">
        <v>19</v>
      </c>
      <c r="M3978" s="1" t="s">
        <v>19</v>
      </c>
      <c r="N3978">
        <v>36</v>
      </c>
      <c r="O3978" s="4">
        <v>4.861111111111111E-4</v>
      </c>
      <c r="P3978">
        <v>3</v>
      </c>
    </row>
    <row r="3979" spans="1:16" x14ac:dyDescent="0.3">
      <c r="A3979">
        <v>3978</v>
      </c>
      <c r="B3979" s="1" t="s">
        <v>27</v>
      </c>
      <c r="C3979" s="2">
        <v>44266</v>
      </c>
      <c r="D3979">
        <v>3</v>
      </c>
      <c r="E3979" s="1" t="s">
        <v>39</v>
      </c>
      <c r="F3979">
        <v>2</v>
      </c>
      <c r="G3979">
        <v>11</v>
      </c>
      <c r="H3979" s="1" t="s">
        <v>37</v>
      </c>
      <c r="I3979" s="3">
        <v>0.51400462962962967</v>
      </c>
      <c r="J3979">
        <v>12</v>
      </c>
      <c r="K3979" s="1" t="s">
        <v>28</v>
      </c>
      <c r="L3979" s="1" t="s">
        <v>22</v>
      </c>
      <c r="M3979" s="1" t="s">
        <v>22</v>
      </c>
      <c r="N3979"/>
      <c r="O3979" s="4"/>
    </row>
    <row r="3980" spans="1:16" x14ac:dyDescent="0.3">
      <c r="A3980">
        <v>3979</v>
      </c>
      <c r="B3980" s="1" t="s">
        <v>24</v>
      </c>
      <c r="C3980" s="2">
        <v>44266</v>
      </c>
      <c r="D3980">
        <v>3</v>
      </c>
      <c r="E3980" s="1" t="s">
        <v>39</v>
      </c>
      <c r="F3980">
        <v>2</v>
      </c>
      <c r="G3980">
        <v>11</v>
      </c>
      <c r="H3980" s="1" t="s">
        <v>37</v>
      </c>
      <c r="I3980" s="3">
        <v>0.51400462962962967</v>
      </c>
      <c r="J3980">
        <v>12</v>
      </c>
      <c r="K3980" s="1" t="s">
        <v>25</v>
      </c>
      <c r="L3980" s="1" t="s">
        <v>19</v>
      </c>
      <c r="M3980" s="1" t="s">
        <v>19</v>
      </c>
      <c r="N3980">
        <v>20</v>
      </c>
      <c r="O3980" s="4">
        <v>3.1481481481481482E-3</v>
      </c>
      <c r="P3980">
        <v>2</v>
      </c>
    </row>
    <row r="3981" spans="1:16" x14ac:dyDescent="0.3">
      <c r="A3981">
        <v>3980</v>
      </c>
      <c r="B3981" s="1" t="s">
        <v>31</v>
      </c>
      <c r="C3981" s="2">
        <v>44266</v>
      </c>
      <c r="D3981">
        <v>3</v>
      </c>
      <c r="E3981" s="1" t="s">
        <v>39</v>
      </c>
      <c r="F3981">
        <v>2</v>
      </c>
      <c r="G3981">
        <v>11</v>
      </c>
      <c r="H3981" s="1" t="s">
        <v>37</v>
      </c>
      <c r="I3981" s="3">
        <v>0.51400462962962967</v>
      </c>
      <c r="J3981">
        <v>12</v>
      </c>
      <c r="K3981" s="1" t="s">
        <v>21</v>
      </c>
      <c r="L3981" s="1" t="s">
        <v>19</v>
      </c>
      <c r="M3981" s="1" t="s">
        <v>22</v>
      </c>
      <c r="N3981">
        <v>29</v>
      </c>
      <c r="O3981" s="4">
        <v>3.5069444444444445E-3</v>
      </c>
      <c r="P3981">
        <v>5</v>
      </c>
    </row>
    <row r="3982" spans="1:16" x14ac:dyDescent="0.3">
      <c r="A3982">
        <v>3981</v>
      </c>
      <c r="B3982" s="1" t="s">
        <v>23</v>
      </c>
      <c r="C3982" s="2">
        <v>44266</v>
      </c>
      <c r="D3982">
        <v>3</v>
      </c>
      <c r="E3982" s="1" t="s">
        <v>39</v>
      </c>
      <c r="F3982">
        <v>2</v>
      </c>
      <c r="G3982">
        <v>11</v>
      </c>
      <c r="H3982" s="1" t="s">
        <v>37</v>
      </c>
      <c r="I3982" s="3">
        <v>0.52200231481481485</v>
      </c>
      <c r="J3982">
        <v>12</v>
      </c>
      <c r="K3982" s="1" t="s">
        <v>25</v>
      </c>
      <c r="L3982" s="1" t="s">
        <v>19</v>
      </c>
      <c r="M3982" s="1" t="s">
        <v>19</v>
      </c>
      <c r="N3982">
        <v>119</v>
      </c>
      <c r="O3982" s="4">
        <v>4.7569444444444447E-3</v>
      </c>
      <c r="P3982">
        <v>3</v>
      </c>
    </row>
    <row r="3983" spans="1:16" x14ac:dyDescent="0.3">
      <c r="A3983">
        <v>3982</v>
      </c>
      <c r="B3983" s="1" t="s">
        <v>30</v>
      </c>
      <c r="C3983" s="2">
        <v>44266</v>
      </c>
      <c r="D3983">
        <v>3</v>
      </c>
      <c r="E3983" s="1" t="s">
        <v>39</v>
      </c>
      <c r="F3983">
        <v>2</v>
      </c>
      <c r="G3983">
        <v>11</v>
      </c>
      <c r="H3983" s="1" t="s">
        <v>37</v>
      </c>
      <c r="I3983" s="3">
        <v>0.52200231481481485</v>
      </c>
      <c r="J3983">
        <v>12</v>
      </c>
      <c r="K3983" s="1" t="s">
        <v>25</v>
      </c>
      <c r="L3983" s="1" t="s">
        <v>19</v>
      </c>
      <c r="M3983" s="1" t="s">
        <v>19</v>
      </c>
      <c r="N3983">
        <v>67</v>
      </c>
      <c r="O3983" s="4">
        <v>3.5879629629629629E-3</v>
      </c>
      <c r="P3983">
        <v>5</v>
      </c>
    </row>
    <row r="3984" spans="1:16" x14ac:dyDescent="0.3">
      <c r="A3984">
        <v>3983</v>
      </c>
      <c r="B3984" s="1" t="s">
        <v>27</v>
      </c>
      <c r="C3984" s="2">
        <v>44266</v>
      </c>
      <c r="D3984">
        <v>3</v>
      </c>
      <c r="E3984" s="1" t="s">
        <v>39</v>
      </c>
      <c r="F3984">
        <v>2</v>
      </c>
      <c r="G3984">
        <v>11</v>
      </c>
      <c r="H3984" s="1" t="s">
        <v>37</v>
      </c>
      <c r="I3984" s="3">
        <v>0.52700231481481485</v>
      </c>
      <c r="J3984">
        <v>12</v>
      </c>
      <c r="K3984" s="1" t="s">
        <v>28</v>
      </c>
      <c r="L3984" s="1" t="s">
        <v>22</v>
      </c>
      <c r="M3984" s="1" t="s">
        <v>22</v>
      </c>
      <c r="N3984"/>
      <c r="O3984" s="4"/>
    </row>
    <row r="3985" spans="1:16" x14ac:dyDescent="0.3">
      <c r="A3985">
        <v>3984</v>
      </c>
      <c r="B3985" s="1" t="s">
        <v>30</v>
      </c>
      <c r="C3985" s="2">
        <v>44266</v>
      </c>
      <c r="D3985">
        <v>3</v>
      </c>
      <c r="E3985" s="1" t="s">
        <v>39</v>
      </c>
      <c r="F3985">
        <v>2</v>
      </c>
      <c r="G3985">
        <v>11</v>
      </c>
      <c r="H3985" s="1" t="s">
        <v>37</v>
      </c>
      <c r="I3985" s="3">
        <v>0.52700231481481485</v>
      </c>
      <c r="J3985">
        <v>12</v>
      </c>
      <c r="K3985" s="1" t="s">
        <v>28</v>
      </c>
      <c r="L3985" s="1" t="s">
        <v>19</v>
      </c>
      <c r="M3985" s="1" t="s">
        <v>19</v>
      </c>
      <c r="N3985">
        <v>102</v>
      </c>
      <c r="O3985" s="4">
        <v>8.564814814814815E-4</v>
      </c>
      <c r="P3985">
        <v>1</v>
      </c>
    </row>
    <row r="3986" spans="1:16" x14ac:dyDescent="0.3">
      <c r="A3986">
        <v>3985</v>
      </c>
      <c r="B3986" s="1" t="s">
        <v>30</v>
      </c>
      <c r="C3986" s="2">
        <v>44266</v>
      </c>
      <c r="D3986">
        <v>3</v>
      </c>
      <c r="E3986" s="1" t="s">
        <v>39</v>
      </c>
      <c r="F3986">
        <v>2</v>
      </c>
      <c r="G3986">
        <v>11</v>
      </c>
      <c r="H3986" s="1" t="s">
        <v>37</v>
      </c>
      <c r="I3986" s="3">
        <v>0.53900462962962958</v>
      </c>
      <c r="J3986">
        <v>12</v>
      </c>
      <c r="K3986" s="1" t="s">
        <v>28</v>
      </c>
      <c r="L3986" s="1" t="s">
        <v>19</v>
      </c>
      <c r="M3986" s="1" t="s">
        <v>19</v>
      </c>
      <c r="N3986">
        <v>72</v>
      </c>
      <c r="O3986" s="4">
        <v>3.7499999999999999E-3</v>
      </c>
      <c r="P3986">
        <v>4</v>
      </c>
    </row>
    <row r="3987" spans="1:16" x14ac:dyDescent="0.3">
      <c r="A3987">
        <v>3986</v>
      </c>
      <c r="B3987" s="1" t="s">
        <v>15</v>
      </c>
      <c r="C3987" s="2">
        <v>44266</v>
      </c>
      <c r="D3987">
        <v>3</v>
      </c>
      <c r="E3987" s="1" t="s">
        <v>39</v>
      </c>
      <c r="F3987">
        <v>2</v>
      </c>
      <c r="G3987">
        <v>11</v>
      </c>
      <c r="H3987" s="1" t="s">
        <v>37</v>
      </c>
      <c r="I3987" s="3">
        <v>0.53900462962962958</v>
      </c>
      <c r="J3987">
        <v>12</v>
      </c>
      <c r="K3987" s="1" t="s">
        <v>26</v>
      </c>
      <c r="L3987" s="1" t="s">
        <v>19</v>
      </c>
      <c r="M3987" s="1" t="s">
        <v>19</v>
      </c>
      <c r="N3987">
        <v>107</v>
      </c>
      <c r="O3987" s="4">
        <v>1.3657407407407407E-3</v>
      </c>
      <c r="P3987">
        <v>5</v>
      </c>
    </row>
    <row r="3988" spans="1:16" x14ac:dyDescent="0.3">
      <c r="A3988">
        <v>3987</v>
      </c>
      <c r="B3988" s="1" t="s">
        <v>24</v>
      </c>
      <c r="C3988" s="2">
        <v>44266</v>
      </c>
      <c r="D3988">
        <v>3</v>
      </c>
      <c r="E3988" s="1" t="s">
        <v>39</v>
      </c>
      <c r="F3988">
        <v>2</v>
      </c>
      <c r="G3988">
        <v>11</v>
      </c>
      <c r="H3988" s="1" t="s">
        <v>37</v>
      </c>
      <c r="I3988" s="3">
        <v>0.54</v>
      </c>
      <c r="J3988">
        <v>12</v>
      </c>
      <c r="K3988" s="1" t="s">
        <v>28</v>
      </c>
      <c r="L3988" s="1" t="s">
        <v>22</v>
      </c>
      <c r="M3988" s="1" t="s">
        <v>22</v>
      </c>
      <c r="N3988"/>
      <c r="O3988" s="4"/>
    </row>
    <row r="3989" spans="1:16" x14ac:dyDescent="0.3">
      <c r="A3989">
        <v>3988</v>
      </c>
      <c r="B3989" s="1" t="s">
        <v>20</v>
      </c>
      <c r="C3989" s="2">
        <v>44266</v>
      </c>
      <c r="D3989">
        <v>3</v>
      </c>
      <c r="E3989" s="1" t="s">
        <v>39</v>
      </c>
      <c r="F3989">
        <v>2</v>
      </c>
      <c r="G3989">
        <v>11</v>
      </c>
      <c r="H3989" s="1" t="s">
        <v>37</v>
      </c>
      <c r="I3989" s="3">
        <v>0.54</v>
      </c>
      <c r="J3989">
        <v>12</v>
      </c>
      <c r="K3989" s="1" t="s">
        <v>26</v>
      </c>
      <c r="L3989" s="1" t="s">
        <v>22</v>
      </c>
      <c r="M3989" s="1" t="s">
        <v>22</v>
      </c>
      <c r="N3989"/>
      <c r="O3989" s="4"/>
    </row>
    <row r="3990" spans="1:16" x14ac:dyDescent="0.3">
      <c r="A3990">
        <v>3989</v>
      </c>
      <c r="B3990" s="1" t="s">
        <v>29</v>
      </c>
      <c r="C3990" s="2">
        <v>44266</v>
      </c>
      <c r="D3990">
        <v>3</v>
      </c>
      <c r="E3990" s="1" t="s">
        <v>39</v>
      </c>
      <c r="F3990">
        <v>2</v>
      </c>
      <c r="G3990">
        <v>11</v>
      </c>
      <c r="H3990" s="1" t="s">
        <v>37</v>
      </c>
      <c r="I3990" s="3">
        <v>0.56400462962962961</v>
      </c>
      <c r="J3990">
        <v>13</v>
      </c>
      <c r="K3990" s="1" t="s">
        <v>25</v>
      </c>
      <c r="L3990" s="1" t="s">
        <v>19</v>
      </c>
      <c r="M3990" s="1" t="s">
        <v>22</v>
      </c>
      <c r="N3990">
        <v>106</v>
      </c>
      <c r="O3990" s="4">
        <v>1.0532407407407407E-3</v>
      </c>
      <c r="P3990">
        <v>4</v>
      </c>
    </row>
    <row r="3991" spans="1:16" x14ac:dyDescent="0.3">
      <c r="A3991">
        <v>3990</v>
      </c>
      <c r="B3991" s="1" t="s">
        <v>29</v>
      </c>
      <c r="C3991" s="2">
        <v>44266</v>
      </c>
      <c r="D3991">
        <v>3</v>
      </c>
      <c r="E3991" s="1" t="s">
        <v>39</v>
      </c>
      <c r="F3991">
        <v>2</v>
      </c>
      <c r="G3991">
        <v>11</v>
      </c>
      <c r="H3991" s="1" t="s">
        <v>37</v>
      </c>
      <c r="I3991" s="3">
        <v>0.56400462962962961</v>
      </c>
      <c r="J3991">
        <v>13</v>
      </c>
      <c r="K3991" s="1" t="s">
        <v>26</v>
      </c>
      <c r="L3991" s="1" t="s">
        <v>19</v>
      </c>
      <c r="M3991" s="1" t="s">
        <v>19</v>
      </c>
      <c r="N3991">
        <v>68</v>
      </c>
      <c r="O3991" s="4">
        <v>2.9629629629629628E-3</v>
      </c>
      <c r="P3991">
        <v>2</v>
      </c>
    </row>
    <row r="3992" spans="1:16" x14ac:dyDescent="0.3">
      <c r="A3992">
        <v>3991</v>
      </c>
      <c r="B3992" s="1" t="s">
        <v>31</v>
      </c>
      <c r="C3992" s="2">
        <v>44266</v>
      </c>
      <c r="D3992">
        <v>3</v>
      </c>
      <c r="E3992" s="1" t="s">
        <v>39</v>
      </c>
      <c r="F3992">
        <v>2</v>
      </c>
      <c r="G3992">
        <v>11</v>
      </c>
      <c r="H3992" s="1" t="s">
        <v>37</v>
      </c>
      <c r="I3992" s="3">
        <v>0.56999999999999995</v>
      </c>
      <c r="J3992">
        <v>13</v>
      </c>
      <c r="K3992" s="1" t="s">
        <v>21</v>
      </c>
      <c r="L3992" s="1" t="s">
        <v>19</v>
      </c>
      <c r="M3992" s="1" t="s">
        <v>19</v>
      </c>
      <c r="N3992">
        <v>44</v>
      </c>
      <c r="O3992" s="4">
        <v>4.6064814814814814E-3</v>
      </c>
      <c r="P3992">
        <v>3</v>
      </c>
    </row>
    <row r="3993" spans="1:16" x14ac:dyDescent="0.3">
      <c r="A3993">
        <v>3992</v>
      </c>
      <c r="B3993" s="1" t="s">
        <v>20</v>
      </c>
      <c r="C3993" s="2">
        <v>44266</v>
      </c>
      <c r="D3993">
        <v>3</v>
      </c>
      <c r="E3993" s="1" t="s">
        <v>39</v>
      </c>
      <c r="F3993">
        <v>2</v>
      </c>
      <c r="G3993">
        <v>11</v>
      </c>
      <c r="H3993" s="1" t="s">
        <v>37</v>
      </c>
      <c r="I3993" s="3">
        <v>0.56999999999999995</v>
      </c>
      <c r="J3993">
        <v>13</v>
      </c>
      <c r="K3993" s="1" t="s">
        <v>26</v>
      </c>
      <c r="L3993" s="1" t="s">
        <v>19</v>
      </c>
      <c r="M3993" s="1" t="s">
        <v>19</v>
      </c>
      <c r="N3993">
        <v>96</v>
      </c>
      <c r="O3993" s="4">
        <v>2.476851851851852E-3</v>
      </c>
      <c r="P3993">
        <v>1</v>
      </c>
    </row>
    <row r="3994" spans="1:16" x14ac:dyDescent="0.3">
      <c r="A3994">
        <v>3993</v>
      </c>
      <c r="B3994" s="1" t="s">
        <v>15</v>
      </c>
      <c r="C3994" s="2">
        <v>44266</v>
      </c>
      <c r="D3994">
        <v>3</v>
      </c>
      <c r="E3994" s="1" t="s">
        <v>39</v>
      </c>
      <c r="F3994">
        <v>2</v>
      </c>
      <c r="G3994">
        <v>11</v>
      </c>
      <c r="H3994" s="1" t="s">
        <v>37</v>
      </c>
      <c r="I3994" s="3">
        <v>0.57700231481481479</v>
      </c>
      <c r="J3994">
        <v>13</v>
      </c>
      <c r="K3994" s="1" t="s">
        <v>25</v>
      </c>
      <c r="L3994" s="1" t="s">
        <v>22</v>
      </c>
      <c r="M3994" s="1" t="s">
        <v>22</v>
      </c>
      <c r="N3994"/>
      <c r="O3994" s="4"/>
    </row>
    <row r="3995" spans="1:16" x14ac:dyDescent="0.3">
      <c r="A3995">
        <v>3994</v>
      </c>
      <c r="B3995" s="1" t="s">
        <v>23</v>
      </c>
      <c r="C3995" s="2">
        <v>44266</v>
      </c>
      <c r="D3995">
        <v>3</v>
      </c>
      <c r="E3995" s="1" t="s">
        <v>39</v>
      </c>
      <c r="F3995">
        <v>2</v>
      </c>
      <c r="G3995">
        <v>11</v>
      </c>
      <c r="H3995" s="1" t="s">
        <v>37</v>
      </c>
      <c r="I3995" s="3">
        <v>0.57700231481481479</v>
      </c>
      <c r="J3995">
        <v>13</v>
      </c>
      <c r="K3995" s="1" t="s">
        <v>21</v>
      </c>
      <c r="L3995" s="1" t="s">
        <v>19</v>
      </c>
      <c r="M3995" s="1" t="s">
        <v>19</v>
      </c>
      <c r="N3995">
        <v>53</v>
      </c>
      <c r="O3995" s="4">
        <v>3.9351851851851852E-4</v>
      </c>
      <c r="P3995">
        <v>4</v>
      </c>
    </row>
    <row r="3996" spans="1:16" x14ac:dyDescent="0.3">
      <c r="A3996">
        <v>3995</v>
      </c>
      <c r="B3996" s="1" t="s">
        <v>31</v>
      </c>
      <c r="C3996" s="2">
        <v>44266</v>
      </c>
      <c r="D3996">
        <v>3</v>
      </c>
      <c r="E3996" s="1" t="s">
        <v>39</v>
      </c>
      <c r="F3996">
        <v>2</v>
      </c>
      <c r="G3996">
        <v>11</v>
      </c>
      <c r="H3996" s="1" t="s">
        <v>37</v>
      </c>
      <c r="I3996" s="3">
        <v>0.58099537037037041</v>
      </c>
      <c r="J3996">
        <v>13</v>
      </c>
      <c r="K3996" s="1" t="s">
        <v>28</v>
      </c>
      <c r="L3996" s="1" t="s">
        <v>19</v>
      </c>
      <c r="M3996" s="1" t="s">
        <v>19</v>
      </c>
      <c r="N3996">
        <v>100</v>
      </c>
      <c r="O3996" s="4">
        <v>7.5231481481481482E-4</v>
      </c>
      <c r="P3996">
        <v>1</v>
      </c>
    </row>
    <row r="3997" spans="1:16" x14ac:dyDescent="0.3">
      <c r="A3997">
        <v>3996</v>
      </c>
      <c r="B3997" s="1" t="s">
        <v>20</v>
      </c>
      <c r="C3997" s="2">
        <v>44266</v>
      </c>
      <c r="D3997">
        <v>3</v>
      </c>
      <c r="E3997" s="1" t="s">
        <v>39</v>
      </c>
      <c r="F3997">
        <v>2</v>
      </c>
      <c r="G3997">
        <v>11</v>
      </c>
      <c r="H3997" s="1" t="s">
        <v>37</v>
      </c>
      <c r="I3997" s="3">
        <v>0.58099537037037041</v>
      </c>
      <c r="J3997">
        <v>13</v>
      </c>
      <c r="K3997" s="1" t="s">
        <v>28</v>
      </c>
      <c r="L3997" s="1" t="s">
        <v>19</v>
      </c>
      <c r="M3997" s="1" t="s">
        <v>19</v>
      </c>
      <c r="N3997">
        <v>75</v>
      </c>
      <c r="O3997" s="4">
        <v>1.3310185185185185E-3</v>
      </c>
      <c r="P3997">
        <v>2</v>
      </c>
    </row>
    <row r="3998" spans="1:16" x14ac:dyDescent="0.3">
      <c r="A3998">
        <v>3997</v>
      </c>
      <c r="B3998" s="1" t="s">
        <v>27</v>
      </c>
      <c r="C3998" s="2">
        <v>44266</v>
      </c>
      <c r="D3998">
        <v>3</v>
      </c>
      <c r="E3998" s="1" t="s">
        <v>39</v>
      </c>
      <c r="F3998">
        <v>2</v>
      </c>
      <c r="G3998">
        <v>11</v>
      </c>
      <c r="H3998" s="1" t="s">
        <v>37</v>
      </c>
      <c r="I3998" s="3">
        <v>0.58299768518518513</v>
      </c>
      <c r="J3998">
        <v>13</v>
      </c>
      <c r="K3998" s="1" t="s">
        <v>25</v>
      </c>
      <c r="L3998" s="1" t="s">
        <v>19</v>
      </c>
      <c r="M3998" s="1" t="s">
        <v>19</v>
      </c>
      <c r="N3998">
        <v>109</v>
      </c>
      <c r="O3998" s="4">
        <v>2.9976851851851853E-3</v>
      </c>
      <c r="P3998">
        <v>3</v>
      </c>
    </row>
    <row r="3999" spans="1:16" x14ac:dyDescent="0.3">
      <c r="A3999">
        <v>3998</v>
      </c>
      <c r="B3999" s="1" t="s">
        <v>29</v>
      </c>
      <c r="C3999" s="2">
        <v>44266</v>
      </c>
      <c r="D3999">
        <v>3</v>
      </c>
      <c r="E3999" s="1" t="s">
        <v>39</v>
      </c>
      <c r="F3999">
        <v>2</v>
      </c>
      <c r="G3999">
        <v>11</v>
      </c>
      <c r="H3999" s="1" t="s">
        <v>37</v>
      </c>
      <c r="I3999" s="3">
        <v>0.58299768518518513</v>
      </c>
      <c r="J3999">
        <v>13</v>
      </c>
      <c r="K3999" s="1" t="s">
        <v>25</v>
      </c>
      <c r="L3999" s="1" t="s">
        <v>19</v>
      </c>
      <c r="M3999" s="1" t="s">
        <v>19</v>
      </c>
      <c r="N3999">
        <v>95</v>
      </c>
      <c r="O3999" s="4">
        <v>1.5509259259259259E-3</v>
      </c>
      <c r="P3999">
        <v>4</v>
      </c>
    </row>
    <row r="4000" spans="1:16" x14ac:dyDescent="0.3">
      <c r="A4000">
        <v>3999</v>
      </c>
      <c r="B4000" s="1" t="s">
        <v>23</v>
      </c>
      <c r="C4000" s="2">
        <v>44266</v>
      </c>
      <c r="D4000">
        <v>3</v>
      </c>
      <c r="E4000" s="1" t="s">
        <v>39</v>
      </c>
      <c r="F4000">
        <v>2</v>
      </c>
      <c r="G4000">
        <v>11</v>
      </c>
      <c r="H4000" s="1" t="s">
        <v>37</v>
      </c>
      <c r="I4000" s="3">
        <v>0.59900462962962964</v>
      </c>
      <c r="J4000">
        <v>14</v>
      </c>
      <c r="K4000" s="1" t="s">
        <v>18</v>
      </c>
      <c r="L4000" s="1" t="s">
        <v>19</v>
      </c>
      <c r="M4000" s="1" t="s">
        <v>19</v>
      </c>
      <c r="N4000">
        <v>69</v>
      </c>
      <c r="O4000" s="4">
        <v>6.8287037037037036E-4</v>
      </c>
      <c r="P4000">
        <v>4</v>
      </c>
    </row>
    <row r="4001" spans="1:16" x14ac:dyDescent="0.3">
      <c r="A4001">
        <v>4000</v>
      </c>
      <c r="B4001" s="1" t="s">
        <v>20</v>
      </c>
      <c r="C4001" s="2">
        <v>44266</v>
      </c>
      <c r="D4001">
        <v>3</v>
      </c>
      <c r="E4001" s="1" t="s">
        <v>39</v>
      </c>
      <c r="F4001">
        <v>2</v>
      </c>
      <c r="G4001">
        <v>11</v>
      </c>
      <c r="H4001" s="1" t="s">
        <v>37</v>
      </c>
      <c r="I4001" s="3">
        <v>0.59900462962962964</v>
      </c>
      <c r="J4001">
        <v>14</v>
      </c>
      <c r="K4001" s="1" t="s">
        <v>28</v>
      </c>
      <c r="L4001" s="1" t="s">
        <v>19</v>
      </c>
      <c r="M4001" s="1" t="s">
        <v>19</v>
      </c>
      <c r="N4001">
        <v>113</v>
      </c>
      <c r="O4001" s="4">
        <v>2.0254629629629629E-3</v>
      </c>
      <c r="P4001">
        <v>5</v>
      </c>
    </row>
    <row r="4002" spans="1:16" x14ac:dyDescent="0.3">
      <c r="A4002">
        <v>4001</v>
      </c>
      <c r="B4002" s="1" t="s">
        <v>29</v>
      </c>
      <c r="C4002" s="2">
        <v>44266</v>
      </c>
      <c r="D4002">
        <v>3</v>
      </c>
      <c r="E4002" s="1" t="s">
        <v>39</v>
      </c>
      <c r="F4002">
        <v>2</v>
      </c>
      <c r="G4002">
        <v>11</v>
      </c>
      <c r="H4002" s="1" t="s">
        <v>37</v>
      </c>
      <c r="I4002" s="3">
        <v>0.60200231481481481</v>
      </c>
      <c r="J4002">
        <v>14</v>
      </c>
      <c r="K4002" s="1" t="s">
        <v>26</v>
      </c>
      <c r="L4002" s="1" t="s">
        <v>19</v>
      </c>
      <c r="M4002" s="1" t="s">
        <v>19</v>
      </c>
      <c r="N4002">
        <v>108</v>
      </c>
      <c r="O4002" s="4">
        <v>1.0648148148148149E-3</v>
      </c>
      <c r="P4002">
        <v>2</v>
      </c>
    </row>
    <row r="4003" spans="1:16" x14ac:dyDescent="0.3">
      <c r="A4003">
        <v>4002</v>
      </c>
      <c r="B4003" s="1" t="s">
        <v>29</v>
      </c>
      <c r="C4003" s="2">
        <v>44266</v>
      </c>
      <c r="D4003">
        <v>3</v>
      </c>
      <c r="E4003" s="1" t="s">
        <v>39</v>
      </c>
      <c r="F4003">
        <v>2</v>
      </c>
      <c r="G4003">
        <v>11</v>
      </c>
      <c r="H4003" s="1" t="s">
        <v>37</v>
      </c>
      <c r="I4003" s="3">
        <v>0.60200231481481481</v>
      </c>
      <c r="J4003">
        <v>14</v>
      </c>
      <c r="K4003" s="1" t="s">
        <v>28</v>
      </c>
      <c r="L4003" s="1" t="s">
        <v>19</v>
      </c>
      <c r="M4003" s="1" t="s">
        <v>19</v>
      </c>
      <c r="N4003">
        <v>46</v>
      </c>
      <c r="O4003" s="4">
        <v>3.7037037037037038E-3</v>
      </c>
      <c r="P4003">
        <v>2</v>
      </c>
    </row>
    <row r="4004" spans="1:16" x14ac:dyDescent="0.3">
      <c r="A4004">
        <v>4003</v>
      </c>
      <c r="B4004" s="1" t="s">
        <v>29</v>
      </c>
      <c r="C4004" s="2">
        <v>44266</v>
      </c>
      <c r="D4004">
        <v>3</v>
      </c>
      <c r="E4004" s="1" t="s">
        <v>39</v>
      </c>
      <c r="F4004">
        <v>2</v>
      </c>
      <c r="G4004">
        <v>11</v>
      </c>
      <c r="H4004" s="1" t="s">
        <v>37</v>
      </c>
      <c r="I4004" s="3">
        <v>0.60299768518518515</v>
      </c>
      <c r="J4004">
        <v>14</v>
      </c>
      <c r="K4004" s="1" t="s">
        <v>25</v>
      </c>
      <c r="L4004" s="1" t="s">
        <v>19</v>
      </c>
      <c r="M4004" s="1" t="s">
        <v>19</v>
      </c>
      <c r="N4004">
        <v>71</v>
      </c>
      <c r="O4004" s="4">
        <v>1.25E-3</v>
      </c>
      <c r="P4004">
        <v>1</v>
      </c>
    </row>
    <row r="4005" spans="1:16" x14ac:dyDescent="0.3">
      <c r="A4005">
        <v>4004</v>
      </c>
      <c r="B4005" s="1" t="s">
        <v>15</v>
      </c>
      <c r="C4005" s="2">
        <v>44266</v>
      </c>
      <c r="D4005">
        <v>3</v>
      </c>
      <c r="E4005" s="1" t="s">
        <v>39</v>
      </c>
      <c r="F4005">
        <v>2</v>
      </c>
      <c r="G4005">
        <v>11</v>
      </c>
      <c r="H4005" s="1" t="s">
        <v>37</v>
      </c>
      <c r="I4005" s="3">
        <v>0.60299768518518515</v>
      </c>
      <c r="J4005">
        <v>14</v>
      </c>
      <c r="K4005" s="1" t="s">
        <v>26</v>
      </c>
      <c r="L4005" s="1" t="s">
        <v>19</v>
      </c>
      <c r="M4005" s="1" t="s">
        <v>19</v>
      </c>
      <c r="N4005">
        <v>124</v>
      </c>
      <c r="O4005" s="4">
        <v>1.9907407407407408E-3</v>
      </c>
      <c r="P4005">
        <v>2</v>
      </c>
    </row>
    <row r="4006" spans="1:16" x14ac:dyDescent="0.3">
      <c r="A4006">
        <v>4005</v>
      </c>
      <c r="B4006" s="1" t="s">
        <v>30</v>
      </c>
      <c r="C4006" s="2">
        <v>44266</v>
      </c>
      <c r="D4006">
        <v>3</v>
      </c>
      <c r="E4006" s="1" t="s">
        <v>39</v>
      </c>
      <c r="F4006">
        <v>2</v>
      </c>
      <c r="G4006">
        <v>11</v>
      </c>
      <c r="H4006" s="1" t="s">
        <v>37</v>
      </c>
      <c r="I4006" s="3">
        <v>0.64</v>
      </c>
      <c r="J4006">
        <v>15</v>
      </c>
      <c r="K4006" s="1" t="s">
        <v>21</v>
      </c>
      <c r="L4006" s="1" t="s">
        <v>19</v>
      </c>
      <c r="M4006" s="1" t="s">
        <v>19</v>
      </c>
      <c r="N4006">
        <v>79</v>
      </c>
      <c r="O4006" s="4">
        <v>7.0601851851851847E-4</v>
      </c>
      <c r="P4006">
        <v>4</v>
      </c>
    </row>
    <row r="4007" spans="1:16" x14ac:dyDescent="0.3">
      <c r="A4007">
        <v>4006</v>
      </c>
      <c r="B4007" s="1" t="s">
        <v>15</v>
      </c>
      <c r="C4007" s="2">
        <v>44266</v>
      </c>
      <c r="D4007">
        <v>3</v>
      </c>
      <c r="E4007" s="1" t="s">
        <v>39</v>
      </c>
      <c r="F4007">
        <v>2</v>
      </c>
      <c r="G4007">
        <v>11</v>
      </c>
      <c r="H4007" s="1" t="s">
        <v>37</v>
      </c>
      <c r="I4007" s="3">
        <v>0.64</v>
      </c>
      <c r="J4007">
        <v>15</v>
      </c>
      <c r="K4007" s="1" t="s">
        <v>25</v>
      </c>
      <c r="L4007" s="1" t="s">
        <v>19</v>
      </c>
      <c r="M4007" s="1" t="s">
        <v>22</v>
      </c>
      <c r="N4007">
        <v>111</v>
      </c>
      <c r="O4007" s="4">
        <v>1.7824074074074075E-3</v>
      </c>
      <c r="P4007">
        <v>5</v>
      </c>
    </row>
    <row r="4008" spans="1:16" x14ac:dyDescent="0.3">
      <c r="A4008">
        <v>4007</v>
      </c>
      <c r="B4008" s="1" t="s">
        <v>31</v>
      </c>
      <c r="C4008" s="2">
        <v>44266</v>
      </c>
      <c r="D4008">
        <v>3</v>
      </c>
      <c r="E4008" s="1" t="s">
        <v>39</v>
      </c>
      <c r="F4008">
        <v>2</v>
      </c>
      <c r="G4008">
        <v>11</v>
      </c>
      <c r="H4008" s="1" t="s">
        <v>37</v>
      </c>
      <c r="I4008" s="3">
        <v>0.64200231481481485</v>
      </c>
      <c r="J4008">
        <v>15</v>
      </c>
      <c r="K4008" s="1" t="s">
        <v>25</v>
      </c>
      <c r="L4008" s="1" t="s">
        <v>19</v>
      </c>
      <c r="M4008" s="1" t="s">
        <v>19</v>
      </c>
      <c r="N4008">
        <v>27</v>
      </c>
      <c r="O4008" s="4">
        <v>4.9768518518518521E-4</v>
      </c>
      <c r="P4008">
        <v>4</v>
      </c>
    </row>
    <row r="4009" spans="1:16" x14ac:dyDescent="0.3">
      <c r="A4009">
        <v>4008</v>
      </c>
      <c r="B4009" s="1" t="s">
        <v>20</v>
      </c>
      <c r="C4009" s="2">
        <v>44266</v>
      </c>
      <c r="D4009">
        <v>3</v>
      </c>
      <c r="E4009" s="1" t="s">
        <v>39</v>
      </c>
      <c r="F4009">
        <v>2</v>
      </c>
      <c r="G4009">
        <v>11</v>
      </c>
      <c r="H4009" s="1" t="s">
        <v>37</v>
      </c>
      <c r="I4009" s="3">
        <v>0.64200231481481485</v>
      </c>
      <c r="J4009">
        <v>15</v>
      </c>
      <c r="K4009" s="1" t="s">
        <v>28</v>
      </c>
      <c r="L4009" s="1" t="s">
        <v>19</v>
      </c>
      <c r="M4009" s="1" t="s">
        <v>19</v>
      </c>
      <c r="N4009">
        <v>69</v>
      </c>
      <c r="O4009" s="4">
        <v>2.5694444444444445E-3</v>
      </c>
      <c r="P4009">
        <v>4</v>
      </c>
    </row>
    <row r="4010" spans="1:16" x14ac:dyDescent="0.3">
      <c r="A4010">
        <v>4009</v>
      </c>
      <c r="B4010" s="1" t="s">
        <v>29</v>
      </c>
      <c r="C4010" s="2">
        <v>44266</v>
      </c>
      <c r="D4010">
        <v>3</v>
      </c>
      <c r="E4010" s="1" t="s">
        <v>39</v>
      </c>
      <c r="F4010">
        <v>2</v>
      </c>
      <c r="G4010">
        <v>11</v>
      </c>
      <c r="H4010" s="1" t="s">
        <v>37</v>
      </c>
      <c r="I4010" s="3">
        <v>0.64900462962962968</v>
      </c>
      <c r="J4010">
        <v>15</v>
      </c>
      <c r="K4010" s="1" t="s">
        <v>25</v>
      </c>
      <c r="L4010" s="1" t="s">
        <v>19</v>
      </c>
      <c r="M4010" s="1" t="s">
        <v>19</v>
      </c>
      <c r="N4010">
        <v>121</v>
      </c>
      <c r="O4010" s="4">
        <v>3.6574074074074074E-3</v>
      </c>
      <c r="P4010">
        <v>1</v>
      </c>
    </row>
    <row r="4011" spans="1:16" x14ac:dyDescent="0.3">
      <c r="A4011">
        <v>4010</v>
      </c>
      <c r="B4011" s="1" t="s">
        <v>23</v>
      </c>
      <c r="C4011" s="2">
        <v>44266</v>
      </c>
      <c r="D4011">
        <v>3</v>
      </c>
      <c r="E4011" s="1" t="s">
        <v>39</v>
      </c>
      <c r="F4011">
        <v>2</v>
      </c>
      <c r="G4011">
        <v>11</v>
      </c>
      <c r="H4011" s="1" t="s">
        <v>37</v>
      </c>
      <c r="I4011" s="3">
        <v>0.64900462962962968</v>
      </c>
      <c r="J4011">
        <v>15</v>
      </c>
      <c r="K4011" s="1" t="s">
        <v>28</v>
      </c>
      <c r="L4011" s="1" t="s">
        <v>19</v>
      </c>
      <c r="M4011" s="1" t="s">
        <v>19</v>
      </c>
      <c r="N4011">
        <v>16</v>
      </c>
      <c r="O4011" s="4">
        <v>4.340277777777778E-3</v>
      </c>
      <c r="P4011">
        <v>3</v>
      </c>
    </row>
    <row r="4012" spans="1:16" x14ac:dyDescent="0.3">
      <c r="A4012">
        <v>4011</v>
      </c>
      <c r="B4012" s="1" t="s">
        <v>23</v>
      </c>
      <c r="C4012" s="2">
        <v>44266</v>
      </c>
      <c r="D4012">
        <v>3</v>
      </c>
      <c r="E4012" s="1" t="s">
        <v>39</v>
      </c>
      <c r="F4012">
        <v>2</v>
      </c>
      <c r="G4012">
        <v>11</v>
      </c>
      <c r="H4012" s="1" t="s">
        <v>37</v>
      </c>
      <c r="I4012" s="3">
        <v>0.66599537037037038</v>
      </c>
      <c r="J4012">
        <v>15</v>
      </c>
      <c r="K4012" s="1" t="s">
        <v>18</v>
      </c>
      <c r="L4012" s="1" t="s">
        <v>22</v>
      </c>
      <c r="M4012" s="1" t="s">
        <v>22</v>
      </c>
      <c r="N4012"/>
      <c r="O4012" s="4"/>
    </row>
    <row r="4013" spans="1:16" x14ac:dyDescent="0.3">
      <c r="A4013">
        <v>4012</v>
      </c>
      <c r="B4013" s="1" t="s">
        <v>27</v>
      </c>
      <c r="C4013" s="2">
        <v>44266</v>
      </c>
      <c r="D4013">
        <v>3</v>
      </c>
      <c r="E4013" s="1" t="s">
        <v>39</v>
      </c>
      <c r="F4013">
        <v>2</v>
      </c>
      <c r="G4013">
        <v>11</v>
      </c>
      <c r="H4013" s="1" t="s">
        <v>37</v>
      </c>
      <c r="I4013" s="3">
        <v>0.66599537037037038</v>
      </c>
      <c r="J4013">
        <v>15</v>
      </c>
      <c r="K4013" s="1" t="s">
        <v>28</v>
      </c>
      <c r="L4013" s="1" t="s">
        <v>19</v>
      </c>
      <c r="M4013" s="1" t="s">
        <v>22</v>
      </c>
      <c r="N4013">
        <v>35</v>
      </c>
      <c r="O4013" s="4">
        <v>4.2592592592592595E-3</v>
      </c>
      <c r="P4013">
        <v>5</v>
      </c>
    </row>
    <row r="4014" spans="1:16" x14ac:dyDescent="0.3">
      <c r="A4014">
        <v>4013</v>
      </c>
      <c r="B4014" s="1" t="s">
        <v>20</v>
      </c>
      <c r="C4014" s="2">
        <v>44266</v>
      </c>
      <c r="D4014">
        <v>3</v>
      </c>
      <c r="E4014" s="1" t="s">
        <v>39</v>
      </c>
      <c r="F4014">
        <v>2</v>
      </c>
      <c r="G4014">
        <v>11</v>
      </c>
      <c r="H4014" s="1" t="s">
        <v>37</v>
      </c>
      <c r="I4014" s="3">
        <v>0.67400462962962959</v>
      </c>
      <c r="J4014">
        <v>16</v>
      </c>
      <c r="K4014" s="1" t="s">
        <v>28</v>
      </c>
      <c r="L4014" s="1" t="s">
        <v>19</v>
      </c>
      <c r="M4014" s="1" t="s">
        <v>19</v>
      </c>
      <c r="N4014">
        <v>85</v>
      </c>
      <c r="O4014" s="4">
        <v>2.5925925925925925E-3</v>
      </c>
      <c r="P4014">
        <v>3</v>
      </c>
    </row>
    <row r="4015" spans="1:16" x14ac:dyDescent="0.3">
      <c r="A4015">
        <v>4014</v>
      </c>
      <c r="B4015" s="1" t="s">
        <v>31</v>
      </c>
      <c r="C4015" s="2">
        <v>44266</v>
      </c>
      <c r="D4015">
        <v>3</v>
      </c>
      <c r="E4015" s="1" t="s">
        <v>39</v>
      </c>
      <c r="F4015">
        <v>2</v>
      </c>
      <c r="G4015">
        <v>11</v>
      </c>
      <c r="H4015" s="1" t="s">
        <v>37</v>
      </c>
      <c r="I4015" s="3">
        <v>0.67400462962962959</v>
      </c>
      <c r="J4015">
        <v>16</v>
      </c>
      <c r="K4015" s="1" t="s">
        <v>26</v>
      </c>
      <c r="L4015" s="1" t="s">
        <v>19</v>
      </c>
      <c r="M4015" s="1" t="s">
        <v>19</v>
      </c>
      <c r="N4015">
        <v>73</v>
      </c>
      <c r="O4015" s="4">
        <v>2.0486111111111113E-3</v>
      </c>
      <c r="P4015">
        <v>2</v>
      </c>
    </row>
    <row r="4016" spans="1:16" x14ac:dyDescent="0.3">
      <c r="A4016">
        <v>4015</v>
      </c>
      <c r="B4016" s="1" t="s">
        <v>30</v>
      </c>
      <c r="C4016" s="2">
        <v>44266</v>
      </c>
      <c r="D4016">
        <v>3</v>
      </c>
      <c r="E4016" s="1" t="s">
        <v>39</v>
      </c>
      <c r="F4016">
        <v>2</v>
      </c>
      <c r="G4016">
        <v>11</v>
      </c>
      <c r="H4016" s="1" t="s">
        <v>37</v>
      </c>
      <c r="I4016" s="3">
        <v>0.67599537037037039</v>
      </c>
      <c r="J4016">
        <v>16</v>
      </c>
      <c r="K4016" s="1" t="s">
        <v>25</v>
      </c>
      <c r="L4016" s="1" t="s">
        <v>19</v>
      </c>
      <c r="M4016" s="1" t="s">
        <v>19</v>
      </c>
      <c r="N4016">
        <v>101</v>
      </c>
      <c r="O4016" s="4">
        <v>3.4375E-3</v>
      </c>
      <c r="P4016">
        <v>3</v>
      </c>
    </row>
    <row r="4017" spans="1:16" x14ac:dyDescent="0.3">
      <c r="A4017">
        <v>4016</v>
      </c>
      <c r="B4017" s="1" t="s">
        <v>27</v>
      </c>
      <c r="C4017" s="2">
        <v>44266</v>
      </c>
      <c r="D4017">
        <v>3</v>
      </c>
      <c r="E4017" s="1" t="s">
        <v>39</v>
      </c>
      <c r="F4017">
        <v>2</v>
      </c>
      <c r="G4017">
        <v>11</v>
      </c>
      <c r="H4017" s="1" t="s">
        <v>37</v>
      </c>
      <c r="I4017" s="3">
        <v>0.67599537037037039</v>
      </c>
      <c r="J4017">
        <v>16</v>
      </c>
      <c r="K4017" s="1" t="s">
        <v>26</v>
      </c>
      <c r="L4017" s="1" t="s">
        <v>19</v>
      </c>
      <c r="M4017" s="1" t="s">
        <v>19</v>
      </c>
      <c r="N4017">
        <v>89</v>
      </c>
      <c r="O4017" s="4">
        <v>3.1018518518518517E-3</v>
      </c>
      <c r="P4017">
        <v>2</v>
      </c>
    </row>
    <row r="4018" spans="1:16" x14ac:dyDescent="0.3">
      <c r="A4018">
        <v>4017</v>
      </c>
      <c r="B4018" s="1" t="s">
        <v>15</v>
      </c>
      <c r="C4018" s="2">
        <v>44266</v>
      </c>
      <c r="D4018">
        <v>3</v>
      </c>
      <c r="E4018" s="1" t="s">
        <v>39</v>
      </c>
      <c r="F4018">
        <v>2</v>
      </c>
      <c r="G4018">
        <v>11</v>
      </c>
      <c r="H4018" s="1" t="s">
        <v>37</v>
      </c>
      <c r="I4018" s="3">
        <v>0.73200231481481481</v>
      </c>
      <c r="J4018">
        <v>17</v>
      </c>
      <c r="K4018" s="1" t="s">
        <v>21</v>
      </c>
      <c r="L4018" s="1" t="s">
        <v>19</v>
      </c>
      <c r="M4018" s="1" t="s">
        <v>19</v>
      </c>
      <c r="N4018">
        <v>70</v>
      </c>
      <c r="O4018" s="4">
        <v>3.4837962962962965E-3</v>
      </c>
      <c r="P4018">
        <v>5</v>
      </c>
    </row>
    <row r="4019" spans="1:16" x14ac:dyDescent="0.3">
      <c r="A4019">
        <v>4018</v>
      </c>
      <c r="B4019" s="1" t="s">
        <v>15</v>
      </c>
      <c r="C4019" s="2">
        <v>44266</v>
      </c>
      <c r="D4019">
        <v>3</v>
      </c>
      <c r="E4019" s="1" t="s">
        <v>39</v>
      </c>
      <c r="F4019">
        <v>2</v>
      </c>
      <c r="G4019">
        <v>11</v>
      </c>
      <c r="H4019" s="1" t="s">
        <v>37</v>
      </c>
      <c r="I4019" s="3">
        <v>0.73200231481481481</v>
      </c>
      <c r="J4019">
        <v>17</v>
      </c>
      <c r="K4019" s="1" t="s">
        <v>18</v>
      </c>
      <c r="L4019" s="1" t="s">
        <v>19</v>
      </c>
      <c r="M4019" s="1" t="s">
        <v>19</v>
      </c>
      <c r="N4019">
        <v>52</v>
      </c>
      <c r="O4019" s="4">
        <v>3.8425925925925928E-3</v>
      </c>
      <c r="P4019">
        <v>3</v>
      </c>
    </row>
    <row r="4020" spans="1:16" x14ac:dyDescent="0.3">
      <c r="A4020">
        <v>4019</v>
      </c>
      <c r="B4020" s="1" t="s">
        <v>27</v>
      </c>
      <c r="C4020" s="2">
        <v>44266</v>
      </c>
      <c r="D4020">
        <v>3</v>
      </c>
      <c r="E4020" s="1" t="s">
        <v>39</v>
      </c>
      <c r="F4020">
        <v>2</v>
      </c>
      <c r="G4020">
        <v>11</v>
      </c>
      <c r="H4020" s="1" t="s">
        <v>37</v>
      </c>
      <c r="I4020" s="3">
        <v>0.73599537037037033</v>
      </c>
      <c r="J4020">
        <v>17</v>
      </c>
      <c r="K4020" s="1" t="s">
        <v>18</v>
      </c>
      <c r="L4020" s="1" t="s">
        <v>22</v>
      </c>
      <c r="M4020" s="1" t="s">
        <v>22</v>
      </c>
      <c r="N4020"/>
      <c r="O4020" s="4"/>
    </row>
    <row r="4021" spans="1:16" x14ac:dyDescent="0.3">
      <c r="A4021">
        <v>4020</v>
      </c>
      <c r="B4021" s="1" t="s">
        <v>31</v>
      </c>
      <c r="C4021" s="2">
        <v>44266</v>
      </c>
      <c r="D4021">
        <v>3</v>
      </c>
      <c r="E4021" s="1" t="s">
        <v>39</v>
      </c>
      <c r="F4021">
        <v>2</v>
      </c>
      <c r="G4021">
        <v>11</v>
      </c>
      <c r="H4021" s="1" t="s">
        <v>37</v>
      </c>
      <c r="I4021" s="3">
        <v>0.73599537037037033</v>
      </c>
      <c r="J4021">
        <v>17</v>
      </c>
      <c r="K4021" s="1" t="s">
        <v>28</v>
      </c>
      <c r="L4021" s="1" t="s">
        <v>19</v>
      </c>
      <c r="M4021" s="1" t="s">
        <v>19</v>
      </c>
      <c r="N4021">
        <v>91</v>
      </c>
      <c r="O4021" s="4">
        <v>6.5972222222222224E-4</v>
      </c>
      <c r="P4021">
        <v>1</v>
      </c>
    </row>
    <row r="4022" spans="1:16" x14ac:dyDescent="0.3">
      <c r="A4022">
        <v>4021</v>
      </c>
      <c r="B4022" s="1" t="s">
        <v>29</v>
      </c>
      <c r="C4022" s="2">
        <v>44266</v>
      </c>
      <c r="D4022">
        <v>3</v>
      </c>
      <c r="E4022" s="1" t="s">
        <v>39</v>
      </c>
      <c r="F4022">
        <v>2</v>
      </c>
      <c r="G4022">
        <v>11</v>
      </c>
      <c r="H4022" s="1" t="s">
        <v>37</v>
      </c>
      <c r="I4022" s="3">
        <v>0.73599537037037033</v>
      </c>
      <c r="J4022">
        <v>17</v>
      </c>
      <c r="K4022" s="1" t="s">
        <v>25</v>
      </c>
      <c r="L4022" s="1" t="s">
        <v>22</v>
      </c>
      <c r="M4022" s="1" t="s">
        <v>22</v>
      </c>
      <c r="N4022"/>
      <c r="O4022" s="4"/>
    </row>
    <row r="4023" spans="1:16" x14ac:dyDescent="0.3">
      <c r="A4023">
        <v>4022</v>
      </c>
      <c r="B4023" s="1" t="s">
        <v>15</v>
      </c>
      <c r="C4023" s="2">
        <v>44266</v>
      </c>
      <c r="D4023">
        <v>3</v>
      </c>
      <c r="E4023" s="1" t="s">
        <v>39</v>
      </c>
      <c r="F4023">
        <v>2</v>
      </c>
      <c r="G4023">
        <v>11</v>
      </c>
      <c r="H4023" s="1" t="s">
        <v>37</v>
      </c>
      <c r="I4023" s="3">
        <v>0.73599537037037033</v>
      </c>
      <c r="J4023">
        <v>17</v>
      </c>
      <c r="K4023" s="1" t="s">
        <v>21</v>
      </c>
      <c r="L4023" s="1" t="s">
        <v>19</v>
      </c>
      <c r="M4023" s="1" t="s">
        <v>19</v>
      </c>
      <c r="N4023">
        <v>18</v>
      </c>
      <c r="O4023" s="4">
        <v>3.9814814814814817E-3</v>
      </c>
      <c r="P4023">
        <v>5</v>
      </c>
    </row>
    <row r="4024" spans="1:16" x14ac:dyDescent="0.3">
      <c r="A4024">
        <v>4023</v>
      </c>
      <c r="B4024" s="1" t="s">
        <v>30</v>
      </c>
      <c r="C4024" s="2">
        <v>44267</v>
      </c>
      <c r="D4024">
        <v>3</v>
      </c>
      <c r="E4024" s="1" t="s">
        <v>39</v>
      </c>
      <c r="F4024">
        <v>2</v>
      </c>
      <c r="G4024">
        <v>12</v>
      </c>
      <c r="H4024" s="1" t="s">
        <v>17</v>
      </c>
      <c r="I4024" s="3">
        <v>0.38299768518518518</v>
      </c>
      <c r="J4024">
        <v>9</v>
      </c>
      <c r="K4024" s="1" t="s">
        <v>18</v>
      </c>
      <c r="L4024" s="1" t="s">
        <v>19</v>
      </c>
      <c r="M4024" s="1" t="s">
        <v>22</v>
      </c>
      <c r="N4024">
        <v>32</v>
      </c>
      <c r="O4024" s="4">
        <v>3.1944444444444446E-3</v>
      </c>
      <c r="P4024">
        <v>1</v>
      </c>
    </row>
    <row r="4025" spans="1:16" x14ac:dyDescent="0.3">
      <c r="A4025">
        <v>4024</v>
      </c>
      <c r="B4025" s="1" t="s">
        <v>24</v>
      </c>
      <c r="C4025" s="2">
        <v>44267</v>
      </c>
      <c r="D4025">
        <v>3</v>
      </c>
      <c r="E4025" s="1" t="s">
        <v>39</v>
      </c>
      <c r="F4025">
        <v>2</v>
      </c>
      <c r="G4025">
        <v>12</v>
      </c>
      <c r="H4025" s="1" t="s">
        <v>17</v>
      </c>
      <c r="I4025" s="3">
        <v>0.38299768518518518</v>
      </c>
      <c r="J4025">
        <v>9</v>
      </c>
      <c r="K4025" s="1" t="s">
        <v>25</v>
      </c>
      <c r="L4025" s="1" t="s">
        <v>19</v>
      </c>
      <c r="M4025" s="1" t="s">
        <v>19</v>
      </c>
      <c r="N4025">
        <v>71</v>
      </c>
      <c r="O4025" s="4">
        <v>3.472222222222222E-3</v>
      </c>
      <c r="P4025">
        <v>3</v>
      </c>
    </row>
    <row r="4026" spans="1:16" x14ac:dyDescent="0.3">
      <c r="A4026">
        <v>4025</v>
      </c>
      <c r="B4026" s="1" t="s">
        <v>23</v>
      </c>
      <c r="C4026" s="2">
        <v>44267</v>
      </c>
      <c r="D4026">
        <v>3</v>
      </c>
      <c r="E4026" s="1" t="s">
        <v>39</v>
      </c>
      <c r="F4026">
        <v>2</v>
      </c>
      <c r="G4026">
        <v>12</v>
      </c>
      <c r="H4026" s="1" t="s">
        <v>17</v>
      </c>
      <c r="I4026" s="3">
        <v>0.4</v>
      </c>
      <c r="J4026">
        <v>9</v>
      </c>
      <c r="K4026" s="1" t="s">
        <v>21</v>
      </c>
      <c r="L4026" s="1" t="s">
        <v>19</v>
      </c>
      <c r="M4026" s="1" t="s">
        <v>19</v>
      </c>
      <c r="N4026">
        <v>54</v>
      </c>
      <c r="O4026" s="4">
        <v>1.7939814814814815E-3</v>
      </c>
      <c r="P4026">
        <v>4</v>
      </c>
    </row>
    <row r="4027" spans="1:16" x14ac:dyDescent="0.3">
      <c r="A4027">
        <v>4026</v>
      </c>
      <c r="B4027" s="1" t="s">
        <v>31</v>
      </c>
      <c r="C4027" s="2">
        <v>44267</v>
      </c>
      <c r="D4027">
        <v>3</v>
      </c>
      <c r="E4027" s="1" t="s">
        <v>39</v>
      </c>
      <c r="F4027">
        <v>2</v>
      </c>
      <c r="G4027">
        <v>12</v>
      </c>
      <c r="H4027" s="1" t="s">
        <v>17</v>
      </c>
      <c r="I4027" s="3">
        <v>0.4</v>
      </c>
      <c r="J4027">
        <v>9</v>
      </c>
      <c r="K4027" s="1" t="s">
        <v>18</v>
      </c>
      <c r="L4027" s="1" t="s">
        <v>19</v>
      </c>
      <c r="M4027" s="1" t="s">
        <v>19</v>
      </c>
      <c r="N4027">
        <v>121</v>
      </c>
      <c r="O4027" s="4">
        <v>3.0555555555555557E-3</v>
      </c>
      <c r="P4027">
        <v>4</v>
      </c>
    </row>
    <row r="4028" spans="1:16" x14ac:dyDescent="0.3">
      <c r="A4028">
        <v>4027</v>
      </c>
      <c r="B4028" s="1" t="s">
        <v>31</v>
      </c>
      <c r="C4028" s="2">
        <v>44267</v>
      </c>
      <c r="D4028">
        <v>3</v>
      </c>
      <c r="E4028" s="1" t="s">
        <v>39</v>
      </c>
      <c r="F4028">
        <v>2</v>
      </c>
      <c r="G4028">
        <v>12</v>
      </c>
      <c r="H4028" s="1" t="s">
        <v>17</v>
      </c>
      <c r="I4028" s="3">
        <v>0.41499999999999998</v>
      </c>
      <c r="J4028">
        <v>9</v>
      </c>
      <c r="K4028" s="1" t="s">
        <v>21</v>
      </c>
      <c r="L4028" s="1" t="s">
        <v>19</v>
      </c>
      <c r="M4028" s="1" t="s">
        <v>19</v>
      </c>
      <c r="N4028">
        <v>59</v>
      </c>
      <c r="O4028" s="4">
        <v>7.7546296296296293E-4</v>
      </c>
      <c r="P4028">
        <v>3</v>
      </c>
    </row>
    <row r="4029" spans="1:16" x14ac:dyDescent="0.3">
      <c r="A4029">
        <v>4028</v>
      </c>
      <c r="B4029" s="1" t="s">
        <v>27</v>
      </c>
      <c r="C4029" s="2">
        <v>44267</v>
      </c>
      <c r="D4029">
        <v>3</v>
      </c>
      <c r="E4029" s="1" t="s">
        <v>39</v>
      </c>
      <c r="F4029">
        <v>2</v>
      </c>
      <c r="G4029">
        <v>12</v>
      </c>
      <c r="H4029" s="1" t="s">
        <v>17</v>
      </c>
      <c r="I4029" s="3">
        <v>0.41499999999999998</v>
      </c>
      <c r="J4029">
        <v>9</v>
      </c>
      <c r="K4029" s="1" t="s">
        <v>18</v>
      </c>
      <c r="L4029" s="1" t="s">
        <v>19</v>
      </c>
      <c r="M4029" s="1" t="s">
        <v>19</v>
      </c>
      <c r="N4029">
        <v>59</v>
      </c>
      <c r="O4029" s="4">
        <v>7.291666666666667E-4</v>
      </c>
      <c r="P4029">
        <v>2</v>
      </c>
    </row>
    <row r="4030" spans="1:16" x14ac:dyDescent="0.3">
      <c r="A4030">
        <v>4029</v>
      </c>
      <c r="B4030" s="1" t="s">
        <v>27</v>
      </c>
      <c r="C4030" s="2">
        <v>44267</v>
      </c>
      <c r="D4030">
        <v>3</v>
      </c>
      <c r="E4030" s="1" t="s">
        <v>39</v>
      </c>
      <c r="F4030">
        <v>2</v>
      </c>
      <c r="G4030">
        <v>12</v>
      </c>
      <c r="H4030" s="1" t="s">
        <v>17</v>
      </c>
      <c r="I4030" s="3">
        <v>0.41799768518518521</v>
      </c>
      <c r="J4030">
        <v>10</v>
      </c>
      <c r="K4030" s="1" t="s">
        <v>25</v>
      </c>
      <c r="L4030" s="1" t="s">
        <v>19</v>
      </c>
      <c r="M4030" s="1" t="s">
        <v>19</v>
      </c>
      <c r="N4030">
        <v>108</v>
      </c>
      <c r="O4030" s="4">
        <v>2.3148148148148147E-3</v>
      </c>
      <c r="P4030">
        <v>5</v>
      </c>
    </row>
    <row r="4031" spans="1:16" x14ac:dyDescent="0.3">
      <c r="A4031">
        <v>4030</v>
      </c>
      <c r="B4031" s="1" t="s">
        <v>23</v>
      </c>
      <c r="C4031" s="2">
        <v>44267</v>
      </c>
      <c r="D4031">
        <v>3</v>
      </c>
      <c r="E4031" s="1" t="s">
        <v>39</v>
      </c>
      <c r="F4031">
        <v>2</v>
      </c>
      <c r="G4031">
        <v>12</v>
      </c>
      <c r="H4031" s="1" t="s">
        <v>17</v>
      </c>
      <c r="I4031" s="3">
        <v>0.41799768518518521</v>
      </c>
      <c r="J4031">
        <v>10</v>
      </c>
      <c r="K4031" s="1" t="s">
        <v>21</v>
      </c>
      <c r="L4031" s="1" t="s">
        <v>19</v>
      </c>
      <c r="M4031" s="1" t="s">
        <v>19</v>
      </c>
      <c r="N4031">
        <v>35</v>
      </c>
      <c r="O4031" s="4">
        <v>1.5162037037037036E-3</v>
      </c>
      <c r="P4031">
        <v>4</v>
      </c>
    </row>
    <row r="4032" spans="1:16" x14ac:dyDescent="0.3">
      <c r="A4032">
        <v>4031</v>
      </c>
      <c r="B4032" s="1" t="s">
        <v>23</v>
      </c>
      <c r="C4032" s="2">
        <v>44267</v>
      </c>
      <c r="D4032">
        <v>3</v>
      </c>
      <c r="E4032" s="1" t="s">
        <v>39</v>
      </c>
      <c r="F4032">
        <v>2</v>
      </c>
      <c r="G4032">
        <v>12</v>
      </c>
      <c r="H4032" s="1" t="s">
        <v>17</v>
      </c>
      <c r="I4032" s="3">
        <v>0.41900462962962964</v>
      </c>
      <c r="J4032">
        <v>10</v>
      </c>
      <c r="K4032" s="1" t="s">
        <v>25</v>
      </c>
      <c r="L4032" s="1" t="s">
        <v>19</v>
      </c>
      <c r="M4032" s="1" t="s">
        <v>19</v>
      </c>
      <c r="N4032">
        <v>22</v>
      </c>
      <c r="O4032" s="4">
        <v>3.8310185185185183E-3</v>
      </c>
      <c r="P4032">
        <v>5</v>
      </c>
    </row>
    <row r="4033" spans="1:16" x14ac:dyDescent="0.3">
      <c r="A4033">
        <v>4032</v>
      </c>
      <c r="B4033" s="1" t="s">
        <v>15</v>
      </c>
      <c r="C4033" s="2">
        <v>44267</v>
      </c>
      <c r="D4033">
        <v>3</v>
      </c>
      <c r="E4033" s="1" t="s">
        <v>39</v>
      </c>
      <c r="F4033">
        <v>2</v>
      </c>
      <c r="G4033">
        <v>12</v>
      </c>
      <c r="H4033" s="1" t="s">
        <v>17</v>
      </c>
      <c r="I4033" s="3">
        <v>0.41900462962962964</v>
      </c>
      <c r="J4033">
        <v>10</v>
      </c>
      <c r="K4033" s="1" t="s">
        <v>21</v>
      </c>
      <c r="L4033" s="1" t="s">
        <v>19</v>
      </c>
      <c r="M4033" s="1" t="s">
        <v>19</v>
      </c>
      <c r="N4033">
        <v>37</v>
      </c>
      <c r="O4033" s="4">
        <v>3.1134259259259257E-3</v>
      </c>
      <c r="P4033">
        <v>5</v>
      </c>
    </row>
    <row r="4034" spans="1:16" x14ac:dyDescent="0.3">
      <c r="A4034">
        <v>4033</v>
      </c>
      <c r="B4034" s="1" t="s">
        <v>30</v>
      </c>
      <c r="C4034" s="2">
        <v>44267</v>
      </c>
      <c r="D4034">
        <v>3</v>
      </c>
      <c r="E4034" s="1" t="s">
        <v>39</v>
      </c>
      <c r="F4034">
        <v>2</v>
      </c>
      <c r="G4034">
        <v>12</v>
      </c>
      <c r="H4034" s="1" t="s">
        <v>17</v>
      </c>
      <c r="I4034" s="3">
        <v>0.42299768518518521</v>
      </c>
      <c r="J4034">
        <v>10</v>
      </c>
      <c r="K4034" s="1" t="s">
        <v>25</v>
      </c>
      <c r="L4034" s="1" t="s">
        <v>19</v>
      </c>
      <c r="M4034" s="1" t="s">
        <v>19</v>
      </c>
      <c r="N4034">
        <v>14</v>
      </c>
      <c r="O4034" s="4">
        <v>4.7685185185185183E-3</v>
      </c>
      <c r="P4034">
        <v>3</v>
      </c>
    </row>
    <row r="4035" spans="1:16" x14ac:dyDescent="0.3">
      <c r="A4035">
        <v>4034</v>
      </c>
      <c r="B4035" s="1" t="s">
        <v>24</v>
      </c>
      <c r="C4035" s="2">
        <v>44267</v>
      </c>
      <c r="D4035">
        <v>3</v>
      </c>
      <c r="E4035" s="1" t="s">
        <v>39</v>
      </c>
      <c r="F4035">
        <v>2</v>
      </c>
      <c r="G4035">
        <v>12</v>
      </c>
      <c r="H4035" s="1" t="s">
        <v>17</v>
      </c>
      <c r="I4035" s="3">
        <v>0.42299768518518521</v>
      </c>
      <c r="J4035">
        <v>10</v>
      </c>
      <c r="K4035" s="1" t="s">
        <v>25</v>
      </c>
      <c r="L4035" s="1" t="s">
        <v>22</v>
      </c>
      <c r="M4035" s="1" t="s">
        <v>22</v>
      </c>
      <c r="N4035"/>
      <c r="O4035" s="4"/>
    </row>
    <row r="4036" spans="1:16" x14ac:dyDescent="0.3">
      <c r="A4036">
        <v>4035</v>
      </c>
      <c r="B4036" s="1" t="s">
        <v>30</v>
      </c>
      <c r="C4036" s="2">
        <v>44267</v>
      </c>
      <c r="D4036">
        <v>3</v>
      </c>
      <c r="E4036" s="1" t="s">
        <v>39</v>
      </c>
      <c r="F4036">
        <v>2</v>
      </c>
      <c r="G4036">
        <v>12</v>
      </c>
      <c r="H4036" s="1" t="s">
        <v>17</v>
      </c>
      <c r="I4036" s="3">
        <v>0.42499999999999999</v>
      </c>
      <c r="J4036">
        <v>10</v>
      </c>
      <c r="K4036" s="1" t="s">
        <v>25</v>
      </c>
      <c r="L4036" s="1" t="s">
        <v>19</v>
      </c>
      <c r="M4036" s="1" t="s">
        <v>19</v>
      </c>
      <c r="N4036">
        <v>73</v>
      </c>
      <c r="O4036" s="4">
        <v>7.0601851851851847E-4</v>
      </c>
      <c r="P4036">
        <v>3</v>
      </c>
    </row>
    <row r="4037" spans="1:16" x14ac:dyDescent="0.3">
      <c r="A4037">
        <v>4036</v>
      </c>
      <c r="B4037" s="1" t="s">
        <v>29</v>
      </c>
      <c r="C4037" s="2">
        <v>44267</v>
      </c>
      <c r="D4037">
        <v>3</v>
      </c>
      <c r="E4037" s="1" t="s">
        <v>39</v>
      </c>
      <c r="F4037">
        <v>2</v>
      </c>
      <c r="G4037">
        <v>12</v>
      </c>
      <c r="H4037" s="1" t="s">
        <v>17</v>
      </c>
      <c r="I4037" s="3">
        <v>0.42499999999999999</v>
      </c>
      <c r="J4037">
        <v>10</v>
      </c>
      <c r="K4037" s="1" t="s">
        <v>28</v>
      </c>
      <c r="L4037" s="1" t="s">
        <v>22</v>
      </c>
      <c r="M4037" s="1" t="s">
        <v>22</v>
      </c>
      <c r="N4037"/>
      <c r="O4037" s="4"/>
    </row>
    <row r="4038" spans="1:16" x14ac:dyDescent="0.3">
      <c r="A4038">
        <v>4037</v>
      </c>
      <c r="B4038" s="1" t="s">
        <v>15</v>
      </c>
      <c r="C4038" s="2">
        <v>44267</v>
      </c>
      <c r="D4038">
        <v>3</v>
      </c>
      <c r="E4038" s="1" t="s">
        <v>39</v>
      </c>
      <c r="F4038">
        <v>2</v>
      </c>
      <c r="G4038">
        <v>12</v>
      </c>
      <c r="H4038" s="1" t="s">
        <v>17</v>
      </c>
      <c r="I4038" s="3">
        <v>0.43200231481481483</v>
      </c>
      <c r="J4038">
        <v>10</v>
      </c>
      <c r="K4038" s="1" t="s">
        <v>26</v>
      </c>
      <c r="L4038" s="1" t="s">
        <v>22</v>
      </c>
      <c r="M4038" s="1" t="s">
        <v>22</v>
      </c>
      <c r="N4038"/>
      <c r="O4038" s="4"/>
    </row>
    <row r="4039" spans="1:16" x14ac:dyDescent="0.3">
      <c r="A4039">
        <v>4038</v>
      </c>
      <c r="B4039" s="1" t="s">
        <v>27</v>
      </c>
      <c r="C4039" s="2">
        <v>44267</v>
      </c>
      <c r="D4039">
        <v>3</v>
      </c>
      <c r="E4039" s="1" t="s">
        <v>39</v>
      </c>
      <c r="F4039">
        <v>2</v>
      </c>
      <c r="G4039">
        <v>12</v>
      </c>
      <c r="H4039" s="1" t="s">
        <v>17</v>
      </c>
      <c r="I4039" s="3">
        <v>0.43200231481481483</v>
      </c>
      <c r="J4039">
        <v>10</v>
      </c>
      <c r="K4039" s="1" t="s">
        <v>21</v>
      </c>
      <c r="L4039" s="1" t="s">
        <v>19</v>
      </c>
      <c r="M4039" s="1" t="s">
        <v>19</v>
      </c>
      <c r="N4039">
        <v>63</v>
      </c>
      <c r="O4039" s="4">
        <v>2.0254629629629629E-3</v>
      </c>
      <c r="P4039">
        <v>1</v>
      </c>
    </row>
    <row r="4040" spans="1:16" x14ac:dyDescent="0.3">
      <c r="A4040">
        <v>4039</v>
      </c>
      <c r="B4040" s="1" t="s">
        <v>27</v>
      </c>
      <c r="C4040" s="2">
        <v>44267</v>
      </c>
      <c r="D4040">
        <v>3</v>
      </c>
      <c r="E4040" s="1" t="s">
        <v>39</v>
      </c>
      <c r="F4040">
        <v>2</v>
      </c>
      <c r="G4040">
        <v>12</v>
      </c>
      <c r="H4040" s="1" t="s">
        <v>17</v>
      </c>
      <c r="I4040" s="3">
        <v>0.44599537037037035</v>
      </c>
      <c r="J4040">
        <v>10</v>
      </c>
      <c r="K4040" s="1" t="s">
        <v>21</v>
      </c>
      <c r="L4040" s="1" t="s">
        <v>19</v>
      </c>
      <c r="M4040" s="1" t="s">
        <v>19</v>
      </c>
      <c r="N4040">
        <v>64</v>
      </c>
      <c r="O4040" s="4">
        <v>4.0509259259259257E-3</v>
      </c>
      <c r="P4040">
        <v>4</v>
      </c>
    </row>
    <row r="4041" spans="1:16" x14ac:dyDescent="0.3">
      <c r="A4041">
        <v>4040</v>
      </c>
      <c r="B4041" s="1" t="s">
        <v>29</v>
      </c>
      <c r="C4041" s="2">
        <v>44267</v>
      </c>
      <c r="D4041">
        <v>3</v>
      </c>
      <c r="E4041" s="1" t="s">
        <v>39</v>
      </c>
      <c r="F4041">
        <v>2</v>
      </c>
      <c r="G4041">
        <v>12</v>
      </c>
      <c r="H4041" s="1" t="s">
        <v>17</v>
      </c>
      <c r="I4041" s="3">
        <v>0.44599537037037035</v>
      </c>
      <c r="J4041">
        <v>10</v>
      </c>
      <c r="K4041" s="1" t="s">
        <v>21</v>
      </c>
      <c r="L4041" s="1" t="s">
        <v>19</v>
      </c>
      <c r="M4041" s="1" t="s">
        <v>19</v>
      </c>
      <c r="N4041">
        <v>17</v>
      </c>
      <c r="O4041" s="4">
        <v>3.9351851851851848E-3</v>
      </c>
      <c r="P4041">
        <v>3</v>
      </c>
    </row>
    <row r="4042" spans="1:16" x14ac:dyDescent="0.3">
      <c r="A4042">
        <v>4041</v>
      </c>
      <c r="B4042" s="1" t="s">
        <v>15</v>
      </c>
      <c r="C4042" s="2">
        <v>44267</v>
      </c>
      <c r="D4042">
        <v>3</v>
      </c>
      <c r="E4042" s="1" t="s">
        <v>39</v>
      </c>
      <c r="F4042">
        <v>2</v>
      </c>
      <c r="G4042">
        <v>12</v>
      </c>
      <c r="H4042" s="1" t="s">
        <v>17</v>
      </c>
      <c r="I4042" s="3">
        <v>0.4670023148148148</v>
      </c>
      <c r="J4042">
        <v>11</v>
      </c>
      <c r="K4042" s="1" t="s">
        <v>18</v>
      </c>
      <c r="L4042" s="1" t="s">
        <v>19</v>
      </c>
      <c r="M4042" s="1" t="s">
        <v>19</v>
      </c>
      <c r="N4042">
        <v>42</v>
      </c>
      <c r="O4042" s="4">
        <v>1.8402777777777777E-3</v>
      </c>
      <c r="P4042">
        <v>4</v>
      </c>
    </row>
    <row r="4043" spans="1:16" x14ac:dyDescent="0.3">
      <c r="A4043">
        <v>4042</v>
      </c>
      <c r="B4043" s="1" t="s">
        <v>15</v>
      </c>
      <c r="C4043" s="2">
        <v>44267</v>
      </c>
      <c r="D4043">
        <v>3</v>
      </c>
      <c r="E4043" s="1" t="s">
        <v>39</v>
      </c>
      <c r="F4043">
        <v>2</v>
      </c>
      <c r="G4043">
        <v>12</v>
      </c>
      <c r="H4043" s="1" t="s">
        <v>17</v>
      </c>
      <c r="I4043" s="3">
        <v>0.4670023148148148</v>
      </c>
      <c r="J4043">
        <v>11</v>
      </c>
      <c r="K4043" s="1" t="s">
        <v>21</v>
      </c>
      <c r="L4043" s="1" t="s">
        <v>19</v>
      </c>
      <c r="M4043" s="1" t="s">
        <v>19</v>
      </c>
      <c r="N4043">
        <v>121</v>
      </c>
      <c r="O4043" s="4">
        <v>2.8587962962962963E-3</v>
      </c>
      <c r="P4043">
        <v>1</v>
      </c>
    </row>
    <row r="4044" spans="1:16" x14ac:dyDescent="0.3">
      <c r="A4044">
        <v>4043</v>
      </c>
      <c r="B4044" s="1" t="s">
        <v>15</v>
      </c>
      <c r="C4044" s="2">
        <v>44267</v>
      </c>
      <c r="D4044">
        <v>3</v>
      </c>
      <c r="E4044" s="1" t="s">
        <v>39</v>
      </c>
      <c r="F4044">
        <v>2</v>
      </c>
      <c r="G4044">
        <v>12</v>
      </c>
      <c r="H4044" s="1" t="s">
        <v>17</v>
      </c>
      <c r="I4044" s="3">
        <v>0.4679976851851852</v>
      </c>
      <c r="J4044">
        <v>11</v>
      </c>
      <c r="K4044" s="1" t="s">
        <v>25</v>
      </c>
      <c r="L4044" s="1" t="s">
        <v>19</v>
      </c>
      <c r="M4044" s="1" t="s">
        <v>19</v>
      </c>
      <c r="N4044">
        <v>56</v>
      </c>
      <c r="O4044" s="4">
        <v>2.4189814814814816E-3</v>
      </c>
      <c r="P4044">
        <v>4</v>
      </c>
    </row>
    <row r="4045" spans="1:16" x14ac:dyDescent="0.3">
      <c r="A4045">
        <v>4044</v>
      </c>
      <c r="B4045" s="1" t="s">
        <v>29</v>
      </c>
      <c r="C4045" s="2">
        <v>44267</v>
      </c>
      <c r="D4045">
        <v>3</v>
      </c>
      <c r="E4045" s="1" t="s">
        <v>39</v>
      </c>
      <c r="F4045">
        <v>2</v>
      </c>
      <c r="G4045">
        <v>12</v>
      </c>
      <c r="H4045" s="1" t="s">
        <v>17</v>
      </c>
      <c r="I4045" s="3">
        <v>0.4679976851851852</v>
      </c>
      <c r="J4045">
        <v>11</v>
      </c>
      <c r="K4045" s="1" t="s">
        <v>21</v>
      </c>
      <c r="L4045" s="1" t="s">
        <v>19</v>
      </c>
      <c r="M4045" s="1" t="s">
        <v>19</v>
      </c>
      <c r="N4045">
        <v>123</v>
      </c>
      <c r="O4045" s="4">
        <v>3.6458333333333334E-3</v>
      </c>
      <c r="P4045">
        <v>4</v>
      </c>
    </row>
    <row r="4046" spans="1:16" x14ac:dyDescent="0.3">
      <c r="A4046">
        <v>4045</v>
      </c>
      <c r="B4046" s="1" t="s">
        <v>15</v>
      </c>
      <c r="C4046" s="2">
        <v>44267</v>
      </c>
      <c r="D4046">
        <v>3</v>
      </c>
      <c r="E4046" s="1" t="s">
        <v>39</v>
      </c>
      <c r="F4046">
        <v>2</v>
      </c>
      <c r="G4046">
        <v>12</v>
      </c>
      <c r="H4046" s="1" t="s">
        <v>17</v>
      </c>
      <c r="I4046" s="3">
        <v>0.47</v>
      </c>
      <c r="J4046">
        <v>11</v>
      </c>
      <c r="K4046" s="1" t="s">
        <v>26</v>
      </c>
      <c r="L4046" s="1" t="s">
        <v>19</v>
      </c>
      <c r="M4046" s="1" t="s">
        <v>19</v>
      </c>
      <c r="N4046">
        <v>27</v>
      </c>
      <c r="O4046" s="4">
        <v>5.6712962962962967E-4</v>
      </c>
      <c r="P4046">
        <v>5</v>
      </c>
    </row>
    <row r="4047" spans="1:16" x14ac:dyDescent="0.3">
      <c r="A4047">
        <v>4046</v>
      </c>
      <c r="B4047" s="1" t="s">
        <v>31</v>
      </c>
      <c r="C4047" s="2">
        <v>44267</v>
      </c>
      <c r="D4047">
        <v>3</v>
      </c>
      <c r="E4047" s="1" t="s">
        <v>39</v>
      </c>
      <c r="F4047">
        <v>2</v>
      </c>
      <c r="G4047">
        <v>12</v>
      </c>
      <c r="H4047" s="1" t="s">
        <v>17</v>
      </c>
      <c r="I4047" s="3">
        <v>0.47</v>
      </c>
      <c r="J4047">
        <v>11</v>
      </c>
      <c r="K4047" s="1" t="s">
        <v>21</v>
      </c>
      <c r="L4047" s="1" t="s">
        <v>19</v>
      </c>
      <c r="M4047" s="1" t="s">
        <v>19</v>
      </c>
      <c r="N4047">
        <v>46</v>
      </c>
      <c r="O4047" s="4">
        <v>2.650462962962963E-3</v>
      </c>
      <c r="P4047">
        <v>4</v>
      </c>
    </row>
    <row r="4048" spans="1:16" x14ac:dyDescent="0.3">
      <c r="A4048">
        <v>4047</v>
      </c>
      <c r="B4048" s="1" t="s">
        <v>15</v>
      </c>
      <c r="C4048" s="2">
        <v>44267</v>
      </c>
      <c r="D4048">
        <v>3</v>
      </c>
      <c r="E4048" s="1" t="s">
        <v>39</v>
      </c>
      <c r="F4048">
        <v>2</v>
      </c>
      <c r="G4048">
        <v>12</v>
      </c>
      <c r="H4048" s="1" t="s">
        <v>17</v>
      </c>
      <c r="I4048" s="3">
        <v>0.50099537037037034</v>
      </c>
      <c r="J4048">
        <v>12</v>
      </c>
      <c r="K4048" s="1" t="s">
        <v>21</v>
      </c>
      <c r="L4048" s="1" t="s">
        <v>19</v>
      </c>
      <c r="M4048" s="1" t="s">
        <v>19</v>
      </c>
      <c r="N4048">
        <v>117</v>
      </c>
      <c r="O4048" s="4">
        <v>1.4699074074074074E-3</v>
      </c>
      <c r="P4048">
        <v>2</v>
      </c>
    </row>
    <row r="4049" spans="1:16" x14ac:dyDescent="0.3">
      <c r="A4049">
        <v>4048</v>
      </c>
      <c r="B4049" s="1" t="s">
        <v>20</v>
      </c>
      <c r="C4049" s="2">
        <v>44267</v>
      </c>
      <c r="D4049">
        <v>3</v>
      </c>
      <c r="E4049" s="1" t="s">
        <v>39</v>
      </c>
      <c r="F4049">
        <v>2</v>
      </c>
      <c r="G4049">
        <v>12</v>
      </c>
      <c r="H4049" s="1" t="s">
        <v>17</v>
      </c>
      <c r="I4049" s="3">
        <v>0.50099537037037034</v>
      </c>
      <c r="J4049">
        <v>12</v>
      </c>
      <c r="K4049" s="1" t="s">
        <v>25</v>
      </c>
      <c r="L4049" s="1" t="s">
        <v>22</v>
      </c>
      <c r="M4049" s="1" t="s">
        <v>22</v>
      </c>
      <c r="N4049"/>
      <c r="O4049" s="4"/>
    </row>
    <row r="4050" spans="1:16" x14ac:dyDescent="0.3">
      <c r="A4050">
        <v>4049</v>
      </c>
      <c r="B4050" s="1" t="s">
        <v>24</v>
      </c>
      <c r="C4050" s="2">
        <v>44267</v>
      </c>
      <c r="D4050">
        <v>3</v>
      </c>
      <c r="E4050" s="1" t="s">
        <v>39</v>
      </c>
      <c r="F4050">
        <v>2</v>
      </c>
      <c r="G4050">
        <v>12</v>
      </c>
      <c r="H4050" s="1" t="s">
        <v>17</v>
      </c>
      <c r="I4050" s="3">
        <v>0.54</v>
      </c>
      <c r="J4050">
        <v>12</v>
      </c>
      <c r="K4050" s="1" t="s">
        <v>18</v>
      </c>
      <c r="L4050" s="1" t="s">
        <v>19</v>
      </c>
      <c r="M4050" s="1" t="s">
        <v>19</v>
      </c>
      <c r="N4050">
        <v>64</v>
      </c>
      <c r="O4050" s="4">
        <v>3.7152777777777778E-3</v>
      </c>
      <c r="P4050">
        <v>3</v>
      </c>
    </row>
    <row r="4051" spans="1:16" x14ac:dyDescent="0.3">
      <c r="A4051">
        <v>4050</v>
      </c>
      <c r="B4051" s="1" t="s">
        <v>27</v>
      </c>
      <c r="C4051" s="2">
        <v>44267</v>
      </c>
      <c r="D4051">
        <v>3</v>
      </c>
      <c r="E4051" s="1" t="s">
        <v>39</v>
      </c>
      <c r="F4051">
        <v>2</v>
      </c>
      <c r="G4051">
        <v>12</v>
      </c>
      <c r="H4051" s="1" t="s">
        <v>17</v>
      </c>
      <c r="I4051" s="3">
        <v>0.54</v>
      </c>
      <c r="J4051">
        <v>12</v>
      </c>
      <c r="K4051" s="1" t="s">
        <v>18</v>
      </c>
      <c r="L4051" s="1" t="s">
        <v>19</v>
      </c>
      <c r="M4051" s="1" t="s">
        <v>19</v>
      </c>
      <c r="N4051">
        <v>20</v>
      </c>
      <c r="O4051" s="4">
        <v>1.9444444444444444E-3</v>
      </c>
      <c r="P4051">
        <v>4</v>
      </c>
    </row>
    <row r="4052" spans="1:16" x14ac:dyDescent="0.3">
      <c r="A4052">
        <v>4051</v>
      </c>
      <c r="B4052" s="1" t="s">
        <v>23</v>
      </c>
      <c r="C4052" s="2">
        <v>44267</v>
      </c>
      <c r="D4052">
        <v>3</v>
      </c>
      <c r="E4052" s="1" t="s">
        <v>39</v>
      </c>
      <c r="F4052">
        <v>2</v>
      </c>
      <c r="G4052">
        <v>12</v>
      </c>
      <c r="H4052" s="1" t="s">
        <v>17</v>
      </c>
      <c r="I4052" s="3">
        <v>0.56200231481481477</v>
      </c>
      <c r="J4052">
        <v>13</v>
      </c>
      <c r="K4052" s="1" t="s">
        <v>18</v>
      </c>
      <c r="L4052" s="1" t="s">
        <v>19</v>
      </c>
      <c r="M4052" s="1" t="s">
        <v>19</v>
      </c>
      <c r="N4052">
        <v>21</v>
      </c>
      <c r="O4052" s="4">
        <v>4.5601851851851853E-3</v>
      </c>
      <c r="P4052">
        <v>5</v>
      </c>
    </row>
    <row r="4053" spans="1:16" x14ac:dyDescent="0.3">
      <c r="A4053">
        <v>4052</v>
      </c>
      <c r="B4053" s="1" t="s">
        <v>24</v>
      </c>
      <c r="C4053" s="2">
        <v>44267</v>
      </c>
      <c r="D4053">
        <v>3</v>
      </c>
      <c r="E4053" s="1" t="s">
        <v>39</v>
      </c>
      <c r="F4053">
        <v>2</v>
      </c>
      <c r="G4053">
        <v>12</v>
      </c>
      <c r="H4053" s="1" t="s">
        <v>17</v>
      </c>
      <c r="I4053" s="3">
        <v>0.56200231481481477</v>
      </c>
      <c r="J4053">
        <v>13</v>
      </c>
      <c r="K4053" s="1" t="s">
        <v>21</v>
      </c>
      <c r="L4053" s="1" t="s">
        <v>22</v>
      </c>
      <c r="M4053" s="1" t="s">
        <v>22</v>
      </c>
      <c r="N4053"/>
      <c r="O4053" s="4"/>
    </row>
    <row r="4054" spans="1:16" x14ac:dyDescent="0.3">
      <c r="A4054">
        <v>4053</v>
      </c>
      <c r="B4054" s="1" t="s">
        <v>31</v>
      </c>
      <c r="C4054" s="2">
        <v>44267</v>
      </c>
      <c r="D4054">
        <v>3</v>
      </c>
      <c r="E4054" s="1" t="s">
        <v>39</v>
      </c>
      <c r="F4054">
        <v>2</v>
      </c>
      <c r="G4054">
        <v>12</v>
      </c>
      <c r="H4054" s="1" t="s">
        <v>17</v>
      </c>
      <c r="I4054" s="3">
        <v>0.58400462962962962</v>
      </c>
      <c r="J4054">
        <v>14</v>
      </c>
      <c r="K4054" s="1" t="s">
        <v>28</v>
      </c>
      <c r="L4054" s="1" t="s">
        <v>19</v>
      </c>
      <c r="M4054" s="1" t="s">
        <v>22</v>
      </c>
      <c r="N4054">
        <v>118</v>
      </c>
      <c r="O4054" s="4">
        <v>1.8171296296296297E-3</v>
      </c>
      <c r="P4054">
        <v>3</v>
      </c>
    </row>
    <row r="4055" spans="1:16" x14ac:dyDescent="0.3">
      <c r="A4055">
        <v>4054</v>
      </c>
      <c r="B4055" s="1" t="s">
        <v>23</v>
      </c>
      <c r="C4055" s="2">
        <v>44267</v>
      </c>
      <c r="D4055">
        <v>3</v>
      </c>
      <c r="E4055" s="1" t="s">
        <v>39</v>
      </c>
      <c r="F4055">
        <v>2</v>
      </c>
      <c r="G4055">
        <v>12</v>
      </c>
      <c r="H4055" s="1" t="s">
        <v>17</v>
      </c>
      <c r="I4055" s="3">
        <v>0.58400462962962962</v>
      </c>
      <c r="J4055">
        <v>14</v>
      </c>
      <c r="K4055" s="1" t="s">
        <v>26</v>
      </c>
      <c r="L4055" s="1" t="s">
        <v>19</v>
      </c>
      <c r="M4055" s="1" t="s">
        <v>19</v>
      </c>
      <c r="N4055">
        <v>105</v>
      </c>
      <c r="O4055" s="4">
        <v>3.7962962962962963E-3</v>
      </c>
      <c r="P4055">
        <v>2</v>
      </c>
    </row>
    <row r="4056" spans="1:16" x14ac:dyDescent="0.3">
      <c r="A4056">
        <v>4055</v>
      </c>
      <c r="B4056" s="1" t="s">
        <v>29</v>
      </c>
      <c r="C4056" s="2">
        <v>44267</v>
      </c>
      <c r="D4056">
        <v>3</v>
      </c>
      <c r="E4056" s="1" t="s">
        <v>39</v>
      </c>
      <c r="F4056">
        <v>2</v>
      </c>
      <c r="G4056">
        <v>12</v>
      </c>
      <c r="H4056" s="1" t="s">
        <v>17</v>
      </c>
      <c r="I4056" s="3">
        <v>0.59599537037037043</v>
      </c>
      <c r="J4056">
        <v>14</v>
      </c>
      <c r="K4056" s="1" t="s">
        <v>21</v>
      </c>
      <c r="L4056" s="1" t="s">
        <v>19</v>
      </c>
      <c r="M4056" s="1" t="s">
        <v>19</v>
      </c>
      <c r="N4056">
        <v>117</v>
      </c>
      <c r="O4056" s="4">
        <v>5.3240740740740744E-4</v>
      </c>
      <c r="P4056">
        <v>4</v>
      </c>
    </row>
    <row r="4057" spans="1:16" x14ac:dyDescent="0.3">
      <c r="A4057">
        <v>4056</v>
      </c>
      <c r="B4057" s="1" t="s">
        <v>30</v>
      </c>
      <c r="C4057" s="2">
        <v>44267</v>
      </c>
      <c r="D4057">
        <v>3</v>
      </c>
      <c r="E4057" s="1" t="s">
        <v>39</v>
      </c>
      <c r="F4057">
        <v>2</v>
      </c>
      <c r="G4057">
        <v>12</v>
      </c>
      <c r="H4057" s="1" t="s">
        <v>17</v>
      </c>
      <c r="I4057" s="3">
        <v>0.59599537037037043</v>
      </c>
      <c r="J4057">
        <v>14</v>
      </c>
      <c r="K4057" s="1" t="s">
        <v>25</v>
      </c>
      <c r="L4057" s="1" t="s">
        <v>19</v>
      </c>
      <c r="M4057" s="1" t="s">
        <v>22</v>
      </c>
      <c r="N4057">
        <v>16</v>
      </c>
      <c r="O4057" s="4">
        <v>2.4652777777777776E-3</v>
      </c>
      <c r="P4057">
        <v>4</v>
      </c>
    </row>
    <row r="4058" spans="1:16" x14ac:dyDescent="0.3">
      <c r="A4058">
        <v>4057</v>
      </c>
      <c r="B4058" s="1" t="s">
        <v>29</v>
      </c>
      <c r="C4058" s="2">
        <v>44267</v>
      </c>
      <c r="D4058">
        <v>3</v>
      </c>
      <c r="E4058" s="1" t="s">
        <v>39</v>
      </c>
      <c r="F4058">
        <v>2</v>
      </c>
      <c r="G4058">
        <v>12</v>
      </c>
      <c r="H4058" s="1" t="s">
        <v>17</v>
      </c>
      <c r="I4058" s="3">
        <v>0.60499999999999998</v>
      </c>
      <c r="J4058">
        <v>14</v>
      </c>
      <c r="K4058" s="1" t="s">
        <v>26</v>
      </c>
      <c r="L4058" s="1" t="s">
        <v>19</v>
      </c>
      <c r="M4058" s="1" t="s">
        <v>19</v>
      </c>
      <c r="N4058">
        <v>110</v>
      </c>
      <c r="O4058" s="4">
        <v>1.4004629629629629E-3</v>
      </c>
      <c r="P4058">
        <v>5</v>
      </c>
    </row>
    <row r="4059" spans="1:16" x14ac:dyDescent="0.3">
      <c r="A4059">
        <v>4058</v>
      </c>
      <c r="B4059" s="1" t="s">
        <v>15</v>
      </c>
      <c r="C4059" s="2">
        <v>44267</v>
      </c>
      <c r="D4059">
        <v>3</v>
      </c>
      <c r="E4059" s="1" t="s">
        <v>39</v>
      </c>
      <c r="F4059">
        <v>2</v>
      </c>
      <c r="G4059">
        <v>12</v>
      </c>
      <c r="H4059" s="1" t="s">
        <v>17</v>
      </c>
      <c r="I4059" s="3">
        <v>0.60499999999999998</v>
      </c>
      <c r="J4059">
        <v>14</v>
      </c>
      <c r="K4059" s="1" t="s">
        <v>26</v>
      </c>
      <c r="L4059" s="1" t="s">
        <v>22</v>
      </c>
      <c r="M4059" s="1" t="s">
        <v>22</v>
      </c>
      <c r="N4059"/>
      <c r="O4059" s="4"/>
    </row>
    <row r="4060" spans="1:16" x14ac:dyDescent="0.3">
      <c r="A4060">
        <v>4059</v>
      </c>
      <c r="B4060" s="1" t="s">
        <v>23</v>
      </c>
      <c r="C4060" s="2">
        <v>44267</v>
      </c>
      <c r="D4060">
        <v>3</v>
      </c>
      <c r="E4060" s="1" t="s">
        <v>39</v>
      </c>
      <c r="F4060">
        <v>2</v>
      </c>
      <c r="G4060">
        <v>12</v>
      </c>
      <c r="H4060" s="1" t="s">
        <v>17</v>
      </c>
      <c r="I4060" s="3">
        <v>0.60599537037037032</v>
      </c>
      <c r="J4060">
        <v>14</v>
      </c>
      <c r="K4060" s="1" t="s">
        <v>26</v>
      </c>
      <c r="L4060" s="1" t="s">
        <v>19</v>
      </c>
      <c r="M4060" s="1" t="s">
        <v>19</v>
      </c>
      <c r="N4060">
        <v>57</v>
      </c>
      <c r="O4060" s="4">
        <v>1.4467592592592592E-3</v>
      </c>
      <c r="P4060">
        <v>5</v>
      </c>
    </row>
    <row r="4061" spans="1:16" x14ac:dyDescent="0.3">
      <c r="A4061">
        <v>4060</v>
      </c>
      <c r="B4061" s="1" t="s">
        <v>29</v>
      </c>
      <c r="C4061" s="2">
        <v>44267</v>
      </c>
      <c r="D4061">
        <v>3</v>
      </c>
      <c r="E4061" s="1" t="s">
        <v>39</v>
      </c>
      <c r="F4061">
        <v>2</v>
      </c>
      <c r="G4061">
        <v>12</v>
      </c>
      <c r="H4061" s="1" t="s">
        <v>17</v>
      </c>
      <c r="I4061" s="3">
        <v>0.60599537037037032</v>
      </c>
      <c r="J4061">
        <v>14</v>
      </c>
      <c r="K4061" s="1" t="s">
        <v>21</v>
      </c>
      <c r="L4061" s="1" t="s">
        <v>19</v>
      </c>
      <c r="M4061" s="1" t="s">
        <v>19</v>
      </c>
      <c r="N4061">
        <v>105</v>
      </c>
      <c r="O4061" s="4">
        <v>4.7453703703703703E-3</v>
      </c>
      <c r="P4061">
        <v>3</v>
      </c>
    </row>
    <row r="4062" spans="1:16" x14ac:dyDescent="0.3">
      <c r="A4062">
        <v>4061</v>
      </c>
      <c r="B4062" s="1" t="s">
        <v>24</v>
      </c>
      <c r="C4062" s="2">
        <v>44267</v>
      </c>
      <c r="D4062">
        <v>3</v>
      </c>
      <c r="E4062" s="1" t="s">
        <v>39</v>
      </c>
      <c r="F4062">
        <v>2</v>
      </c>
      <c r="G4062">
        <v>12</v>
      </c>
      <c r="H4062" s="1" t="s">
        <v>17</v>
      </c>
      <c r="I4062" s="3">
        <v>0.62299768518518517</v>
      </c>
      <c r="J4062">
        <v>14</v>
      </c>
      <c r="K4062" s="1" t="s">
        <v>26</v>
      </c>
      <c r="L4062" s="1" t="s">
        <v>19</v>
      </c>
      <c r="M4062" s="1" t="s">
        <v>19</v>
      </c>
      <c r="N4062">
        <v>95</v>
      </c>
      <c r="O4062" s="4">
        <v>4.3055555555555555E-3</v>
      </c>
      <c r="P4062">
        <v>5</v>
      </c>
    </row>
    <row r="4063" spans="1:16" x14ac:dyDescent="0.3">
      <c r="A4063">
        <v>4062</v>
      </c>
      <c r="B4063" s="1" t="s">
        <v>27</v>
      </c>
      <c r="C4063" s="2">
        <v>44267</v>
      </c>
      <c r="D4063">
        <v>3</v>
      </c>
      <c r="E4063" s="1" t="s">
        <v>39</v>
      </c>
      <c r="F4063">
        <v>2</v>
      </c>
      <c r="G4063">
        <v>12</v>
      </c>
      <c r="H4063" s="1" t="s">
        <v>17</v>
      </c>
      <c r="I4063" s="3">
        <v>0.62299768518518517</v>
      </c>
      <c r="J4063">
        <v>14</v>
      </c>
      <c r="K4063" s="1" t="s">
        <v>21</v>
      </c>
      <c r="L4063" s="1" t="s">
        <v>19</v>
      </c>
      <c r="M4063" s="1" t="s">
        <v>19</v>
      </c>
      <c r="N4063">
        <v>19</v>
      </c>
      <c r="O4063" s="4">
        <v>4.0162037037037041E-3</v>
      </c>
      <c r="P4063">
        <v>2</v>
      </c>
    </row>
    <row r="4064" spans="1:16" x14ac:dyDescent="0.3">
      <c r="A4064">
        <v>4063</v>
      </c>
      <c r="B4064" s="1" t="s">
        <v>20</v>
      </c>
      <c r="C4064" s="2">
        <v>44267</v>
      </c>
      <c r="D4064">
        <v>3</v>
      </c>
      <c r="E4064" s="1" t="s">
        <v>39</v>
      </c>
      <c r="F4064">
        <v>2</v>
      </c>
      <c r="G4064">
        <v>12</v>
      </c>
      <c r="H4064" s="1" t="s">
        <v>17</v>
      </c>
      <c r="I4064" s="3">
        <v>0.67099537037037038</v>
      </c>
      <c r="J4064">
        <v>16</v>
      </c>
      <c r="K4064" s="1" t="s">
        <v>21</v>
      </c>
      <c r="L4064" s="1" t="s">
        <v>19</v>
      </c>
      <c r="M4064" s="1" t="s">
        <v>19</v>
      </c>
      <c r="N4064">
        <v>25</v>
      </c>
      <c r="O4064" s="4">
        <v>3.5879629629629629E-3</v>
      </c>
      <c r="P4064">
        <v>3</v>
      </c>
    </row>
    <row r="4065" spans="1:16" x14ac:dyDescent="0.3">
      <c r="A4065">
        <v>4064</v>
      </c>
      <c r="B4065" s="1" t="s">
        <v>20</v>
      </c>
      <c r="C4065" s="2">
        <v>44267</v>
      </c>
      <c r="D4065">
        <v>3</v>
      </c>
      <c r="E4065" s="1" t="s">
        <v>39</v>
      </c>
      <c r="F4065">
        <v>2</v>
      </c>
      <c r="G4065">
        <v>12</v>
      </c>
      <c r="H4065" s="1" t="s">
        <v>17</v>
      </c>
      <c r="I4065" s="3">
        <v>0.67099537037037038</v>
      </c>
      <c r="J4065">
        <v>16</v>
      </c>
      <c r="K4065" s="1" t="s">
        <v>28</v>
      </c>
      <c r="L4065" s="1" t="s">
        <v>19</v>
      </c>
      <c r="M4065" s="1" t="s">
        <v>22</v>
      </c>
      <c r="N4065">
        <v>65</v>
      </c>
      <c r="O4065" s="4">
        <v>1.4699074074074074E-3</v>
      </c>
      <c r="P4065">
        <v>2</v>
      </c>
    </row>
    <row r="4066" spans="1:16" x14ac:dyDescent="0.3">
      <c r="A4066">
        <v>4065</v>
      </c>
      <c r="B4066" s="1" t="s">
        <v>27</v>
      </c>
      <c r="C4066" s="2">
        <v>44267</v>
      </c>
      <c r="D4066">
        <v>3</v>
      </c>
      <c r="E4066" s="1" t="s">
        <v>39</v>
      </c>
      <c r="F4066">
        <v>2</v>
      </c>
      <c r="G4066">
        <v>12</v>
      </c>
      <c r="H4066" s="1" t="s">
        <v>17</v>
      </c>
      <c r="I4066" s="3">
        <v>0.68299768518518522</v>
      </c>
      <c r="J4066">
        <v>16</v>
      </c>
      <c r="K4066" s="1" t="s">
        <v>21</v>
      </c>
      <c r="L4066" s="1" t="s">
        <v>19</v>
      </c>
      <c r="M4066" s="1" t="s">
        <v>19</v>
      </c>
      <c r="N4066">
        <v>27</v>
      </c>
      <c r="O4066" s="4">
        <v>1.9444444444444444E-3</v>
      </c>
      <c r="P4066">
        <v>1</v>
      </c>
    </row>
    <row r="4067" spans="1:16" x14ac:dyDescent="0.3">
      <c r="A4067">
        <v>4066</v>
      </c>
      <c r="B4067" s="1" t="s">
        <v>27</v>
      </c>
      <c r="C4067" s="2">
        <v>44267</v>
      </c>
      <c r="D4067">
        <v>3</v>
      </c>
      <c r="E4067" s="1" t="s">
        <v>39</v>
      </c>
      <c r="F4067">
        <v>2</v>
      </c>
      <c r="G4067">
        <v>12</v>
      </c>
      <c r="H4067" s="1" t="s">
        <v>17</v>
      </c>
      <c r="I4067" s="3">
        <v>0.68299768518518522</v>
      </c>
      <c r="J4067">
        <v>16</v>
      </c>
      <c r="K4067" s="1" t="s">
        <v>18</v>
      </c>
      <c r="L4067" s="1" t="s">
        <v>19</v>
      </c>
      <c r="M4067" s="1" t="s">
        <v>19</v>
      </c>
      <c r="N4067">
        <v>107</v>
      </c>
      <c r="O4067" s="4">
        <v>1.6550925925925926E-3</v>
      </c>
      <c r="P4067">
        <v>1</v>
      </c>
    </row>
    <row r="4068" spans="1:16" x14ac:dyDescent="0.3">
      <c r="A4068">
        <v>4067</v>
      </c>
      <c r="B4068" s="1" t="s">
        <v>20</v>
      </c>
      <c r="C4068" s="2">
        <v>44267</v>
      </c>
      <c r="D4068">
        <v>3</v>
      </c>
      <c r="E4068" s="1" t="s">
        <v>39</v>
      </c>
      <c r="F4068">
        <v>2</v>
      </c>
      <c r="G4068">
        <v>12</v>
      </c>
      <c r="H4068" s="1" t="s">
        <v>17</v>
      </c>
      <c r="I4068" s="3">
        <v>0.70900462962962962</v>
      </c>
      <c r="J4068">
        <v>17</v>
      </c>
      <c r="K4068" s="1" t="s">
        <v>26</v>
      </c>
      <c r="L4068" s="1" t="s">
        <v>19</v>
      </c>
      <c r="M4068" s="1" t="s">
        <v>19</v>
      </c>
      <c r="N4068">
        <v>90</v>
      </c>
      <c r="O4068" s="4">
        <v>2.5347222222222221E-3</v>
      </c>
      <c r="P4068">
        <v>3</v>
      </c>
    </row>
    <row r="4069" spans="1:16" x14ac:dyDescent="0.3">
      <c r="A4069">
        <v>4068</v>
      </c>
      <c r="B4069" s="1" t="s">
        <v>20</v>
      </c>
      <c r="C4069" s="2">
        <v>44267</v>
      </c>
      <c r="D4069">
        <v>3</v>
      </c>
      <c r="E4069" s="1" t="s">
        <v>39</v>
      </c>
      <c r="F4069">
        <v>2</v>
      </c>
      <c r="G4069">
        <v>12</v>
      </c>
      <c r="H4069" s="1" t="s">
        <v>17</v>
      </c>
      <c r="I4069" s="3">
        <v>0.70900462962962962</v>
      </c>
      <c r="J4069">
        <v>17</v>
      </c>
      <c r="K4069" s="1" t="s">
        <v>25</v>
      </c>
      <c r="L4069" s="1" t="s">
        <v>19</v>
      </c>
      <c r="M4069" s="1" t="s">
        <v>19</v>
      </c>
      <c r="N4069">
        <v>45</v>
      </c>
      <c r="O4069" s="4">
        <v>1.0532407407407407E-3</v>
      </c>
      <c r="P4069">
        <v>3</v>
      </c>
    </row>
    <row r="4070" spans="1:16" x14ac:dyDescent="0.3">
      <c r="A4070">
        <v>4069</v>
      </c>
      <c r="B4070" s="1" t="s">
        <v>31</v>
      </c>
      <c r="C4070" s="2">
        <v>44267</v>
      </c>
      <c r="D4070">
        <v>3</v>
      </c>
      <c r="E4070" s="1" t="s">
        <v>39</v>
      </c>
      <c r="F4070">
        <v>2</v>
      </c>
      <c r="G4070">
        <v>12</v>
      </c>
      <c r="H4070" s="1" t="s">
        <v>17</v>
      </c>
      <c r="I4070" s="3">
        <v>0.71599537037037042</v>
      </c>
      <c r="J4070">
        <v>17</v>
      </c>
      <c r="K4070" s="1" t="s">
        <v>25</v>
      </c>
      <c r="L4070" s="1" t="s">
        <v>19</v>
      </c>
      <c r="M4070" s="1" t="s">
        <v>19</v>
      </c>
      <c r="N4070">
        <v>39</v>
      </c>
      <c r="O4070" s="4">
        <v>3.9699074074074072E-3</v>
      </c>
      <c r="P4070">
        <v>4</v>
      </c>
    </row>
    <row r="4071" spans="1:16" x14ac:dyDescent="0.3">
      <c r="A4071">
        <v>4070</v>
      </c>
      <c r="B4071" s="1" t="s">
        <v>29</v>
      </c>
      <c r="C4071" s="2">
        <v>44267</v>
      </c>
      <c r="D4071">
        <v>3</v>
      </c>
      <c r="E4071" s="1" t="s">
        <v>39</v>
      </c>
      <c r="F4071">
        <v>2</v>
      </c>
      <c r="G4071">
        <v>12</v>
      </c>
      <c r="H4071" s="1" t="s">
        <v>17</v>
      </c>
      <c r="I4071" s="3">
        <v>0.71599537037037042</v>
      </c>
      <c r="J4071">
        <v>17</v>
      </c>
      <c r="K4071" s="1" t="s">
        <v>28</v>
      </c>
      <c r="L4071" s="1" t="s">
        <v>19</v>
      </c>
      <c r="M4071" s="1" t="s">
        <v>19</v>
      </c>
      <c r="N4071">
        <v>63</v>
      </c>
      <c r="O4071" s="4">
        <v>3.2754629629629631E-3</v>
      </c>
      <c r="P4071">
        <v>5</v>
      </c>
    </row>
    <row r="4072" spans="1:16" x14ac:dyDescent="0.3">
      <c r="A4072">
        <v>4071</v>
      </c>
      <c r="B4072" s="1" t="s">
        <v>24</v>
      </c>
      <c r="C4072" s="2">
        <v>44267</v>
      </c>
      <c r="D4072">
        <v>3</v>
      </c>
      <c r="E4072" s="1" t="s">
        <v>39</v>
      </c>
      <c r="F4072">
        <v>2</v>
      </c>
      <c r="G4072">
        <v>12</v>
      </c>
      <c r="H4072" s="1" t="s">
        <v>17</v>
      </c>
      <c r="I4072" s="3">
        <v>0.745</v>
      </c>
      <c r="J4072">
        <v>17</v>
      </c>
      <c r="K4072" s="1" t="s">
        <v>26</v>
      </c>
      <c r="L4072" s="1" t="s">
        <v>19</v>
      </c>
      <c r="M4072" s="1" t="s">
        <v>22</v>
      </c>
      <c r="N4072">
        <v>95</v>
      </c>
      <c r="O4072" s="4">
        <v>4.3981481481481481E-4</v>
      </c>
      <c r="P4072">
        <v>1</v>
      </c>
    </row>
    <row r="4073" spans="1:16" x14ac:dyDescent="0.3">
      <c r="A4073">
        <v>4072</v>
      </c>
      <c r="B4073" s="1" t="s">
        <v>29</v>
      </c>
      <c r="C4073" s="2">
        <v>44267</v>
      </c>
      <c r="D4073">
        <v>3</v>
      </c>
      <c r="E4073" s="1" t="s">
        <v>39</v>
      </c>
      <c r="F4073">
        <v>2</v>
      </c>
      <c r="G4073">
        <v>12</v>
      </c>
      <c r="H4073" s="1" t="s">
        <v>17</v>
      </c>
      <c r="I4073" s="3">
        <v>0.745</v>
      </c>
      <c r="J4073">
        <v>17</v>
      </c>
      <c r="K4073" s="1" t="s">
        <v>26</v>
      </c>
      <c r="L4073" s="1" t="s">
        <v>19</v>
      </c>
      <c r="M4073" s="1" t="s">
        <v>19</v>
      </c>
      <c r="N4073">
        <v>39</v>
      </c>
      <c r="O4073" s="4">
        <v>3.7499999999999999E-3</v>
      </c>
      <c r="P4073">
        <v>4</v>
      </c>
    </row>
    <row r="4074" spans="1:16" x14ac:dyDescent="0.3">
      <c r="A4074">
        <v>4073</v>
      </c>
      <c r="B4074" s="1" t="s">
        <v>15</v>
      </c>
      <c r="C4074" s="2">
        <v>44268</v>
      </c>
      <c r="D4074">
        <v>3</v>
      </c>
      <c r="E4074" s="1" t="s">
        <v>39</v>
      </c>
      <c r="F4074">
        <v>2</v>
      </c>
      <c r="G4074">
        <v>13</v>
      </c>
      <c r="H4074" s="1" t="s">
        <v>32</v>
      </c>
      <c r="I4074" s="3">
        <v>0.37700231481481483</v>
      </c>
      <c r="J4074">
        <v>9</v>
      </c>
      <c r="K4074" s="1" t="s">
        <v>26</v>
      </c>
      <c r="L4074" s="1" t="s">
        <v>22</v>
      </c>
      <c r="M4074" s="1" t="s">
        <v>22</v>
      </c>
      <c r="N4074"/>
      <c r="O4074" s="4"/>
    </row>
    <row r="4075" spans="1:16" x14ac:dyDescent="0.3">
      <c r="A4075">
        <v>4074</v>
      </c>
      <c r="B4075" s="1" t="s">
        <v>30</v>
      </c>
      <c r="C4075" s="2">
        <v>44268</v>
      </c>
      <c r="D4075">
        <v>3</v>
      </c>
      <c r="E4075" s="1" t="s">
        <v>39</v>
      </c>
      <c r="F4075">
        <v>2</v>
      </c>
      <c r="G4075">
        <v>13</v>
      </c>
      <c r="H4075" s="1" t="s">
        <v>32</v>
      </c>
      <c r="I4075" s="3">
        <v>0.37700231481481483</v>
      </c>
      <c r="J4075">
        <v>9</v>
      </c>
      <c r="K4075" s="1" t="s">
        <v>26</v>
      </c>
      <c r="L4075" s="1" t="s">
        <v>22</v>
      </c>
      <c r="M4075" s="1" t="s">
        <v>22</v>
      </c>
      <c r="N4075"/>
      <c r="O4075" s="4"/>
    </row>
    <row r="4076" spans="1:16" x14ac:dyDescent="0.3">
      <c r="A4076">
        <v>4075</v>
      </c>
      <c r="B4076" s="1" t="s">
        <v>30</v>
      </c>
      <c r="C4076" s="2">
        <v>44268</v>
      </c>
      <c r="D4076">
        <v>3</v>
      </c>
      <c r="E4076" s="1" t="s">
        <v>39</v>
      </c>
      <c r="F4076">
        <v>2</v>
      </c>
      <c r="G4076">
        <v>13</v>
      </c>
      <c r="H4076" s="1" t="s">
        <v>32</v>
      </c>
      <c r="I4076" s="3">
        <v>0.37700231481481483</v>
      </c>
      <c r="J4076">
        <v>9</v>
      </c>
      <c r="K4076" s="1" t="s">
        <v>26</v>
      </c>
      <c r="L4076" s="1" t="s">
        <v>19</v>
      </c>
      <c r="M4076" s="1" t="s">
        <v>19</v>
      </c>
      <c r="N4076">
        <v>125</v>
      </c>
      <c r="O4076" s="4">
        <v>6.9444444444444447E-4</v>
      </c>
      <c r="P4076">
        <v>3</v>
      </c>
    </row>
    <row r="4077" spans="1:16" x14ac:dyDescent="0.3">
      <c r="A4077">
        <v>4076</v>
      </c>
      <c r="B4077" s="1" t="s">
        <v>30</v>
      </c>
      <c r="C4077" s="2">
        <v>44268</v>
      </c>
      <c r="D4077">
        <v>3</v>
      </c>
      <c r="E4077" s="1" t="s">
        <v>39</v>
      </c>
      <c r="F4077">
        <v>2</v>
      </c>
      <c r="G4077">
        <v>13</v>
      </c>
      <c r="H4077" s="1" t="s">
        <v>32</v>
      </c>
      <c r="I4077" s="3">
        <v>0.37700231481481483</v>
      </c>
      <c r="J4077">
        <v>9</v>
      </c>
      <c r="K4077" s="1" t="s">
        <v>21</v>
      </c>
      <c r="L4077" s="1" t="s">
        <v>19</v>
      </c>
      <c r="M4077" s="1" t="s">
        <v>19</v>
      </c>
      <c r="N4077">
        <v>73</v>
      </c>
      <c r="O4077" s="4">
        <v>1.0416666666666667E-3</v>
      </c>
      <c r="P4077">
        <v>4</v>
      </c>
    </row>
    <row r="4078" spans="1:16" x14ac:dyDescent="0.3">
      <c r="A4078">
        <v>4077</v>
      </c>
      <c r="B4078" s="1" t="s">
        <v>24</v>
      </c>
      <c r="C4078" s="2">
        <v>44268</v>
      </c>
      <c r="D4078">
        <v>3</v>
      </c>
      <c r="E4078" s="1" t="s">
        <v>39</v>
      </c>
      <c r="F4078">
        <v>2</v>
      </c>
      <c r="G4078">
        <v>13</v>
      </c>
      <c r="H4078" s="1" t="s">
        <v>32</v>
      </c>
      <c r="I4078" s="3">
        <v>0.4020023148148148</v>
      </c>
      <c r="J4078">
        <v>9</v>
      </c>
      <c r="K4078" s="1" t="s">
        <v>26</v>
      </c>
      <c r="L4078" s="1" t="s">
        <v>19</v>
      </c>
      <c r="M4078" s="1" t="s">
        <v>19</v>
      </c>
      <c r="N4078">
        <v>116</v>
      </c>
      <c r="O4078" s="4">
        <v>6.4814814814814813E-4</v>
      </c>
      <c r="P4078">
        <v>4</v>
      </c>
    </row>
    <row r="4079" spans="1:16" x14ac:dyDescent="0.3">
      <c r="A4079">
        <v>4078</v>
      </c>
      <c r="B4079" s="1" t="s">
        <v>29</v>
      </c>
      <c r="C4079" s="2">
        <v>44268</v>
      </c>
      <c r="D4079">
        <v>3</v>
      </c>
      <c r="E4079" s="1" t="s">
        <v>39</v>
      </c>
      <c r="F4079">
        <v>2</v>
      </c>
      <c r="G4079">
        <v>13</v>
      </c>
      <c r="H4079" s="1" t="s">
        <v>32</v>
      </c>
      <c r="I4079" s="3">
        <v>0.4020023148148148</v>
      </c>
      <c r="J4079">
        <v>9</v>
      </c>
      <c r="K4079" s="1" t="s">
        <v>21</v>
      </c>
      <c r="L4079" s="1" t="s">
        <v>19</v>
      </c>
      <c r="M4079" s="1" t="s">
        <v>19</v>
      </c>
      <c r="N4079">
        <v>115</v>
      </c>
      <c r="O4079" s="4">
        <v>1.6319444444444445E-3</v>
      </c>
      <c r="P4079">
        <v>2</v>
      </c>
    </row>
    <row r="4080" spans="1:16" x14ac:dyDescent="0.3">
      <c r="A4080">
        <v>4079</v>
      </c>
      <c r="B4080" s="1" t="s">
        <v>29</v>
      </c>
      <c r="C4080" s="2">
        <v>44268</v>
      </c>
      <c r="D4080">
        <v>3</v>
      </c>
      <c r="E4080" s="1" t="s">
        <v>39</v>
      </c>
      <c r="F4080">
        <v>2</v>
      </c>
      <c r="G4080">
        <v>13</v>
      </c>
      <c r="H4080" s="1" t="s">
        <v>32</v>
      </c>
      <c r="I4080" s="3">
        <v>0.45099537037037035</v>
      </c>
      <c r="J4080">
        <v>10</v>
      </c>
      <c r="K4080" s="1" t="s">
        <v>26</v>
      </c>
      <c r="L4080" s="1" t="s">
        <v>22</v>
      </c>
      <c r="M4080" s="1" t="s">
        <v>22</v>
      </c>
      <c r="N4080"/>
      <c r="O4080" s="4"/>
    </row>
    <row r="4081" spans="1:16" x14ac:dyDescent="0.3">
      <c r="A4081">
        <v>4080</v>
      </c>
      <c r="B4081" s="1" t="s">
        <v>23</v>
      </c>
      <c r="C4081" s="2">
        <v>44268</v>
      </c>
      <c r="D4081">
        <v>3</v>
      </c>
      <c r="E4081" s="1" t="s">
        <v>39</v>
      </c>
      <c r="F4081">
        <v>2</v>
      </c>
      <c r="G4081">
        <v>13</v>
      </c>
      <c r="H4081" s="1" t="s">
        <v>32</v>
      </c>
      <c r="I4081" s="3">
        <v>0.45099537037037035</v>
      </c>
      <c r="J4081">
        <v>10</v>
      </c>
      <c r="K4081" s="1" t="s">
        <v>25</v>
      </c>
      <c r="L4081" s="1" t="s">
        <v>19</v>
      </c>
      <c r="M4081" s="1" t="s">
        <v>19</v>
      </c>
      <c r="N4081">
        <v>56</v>
      </c>
      <c r="O4081" s="4">
        <v>4.2476851851851851E-3</v>
      </c>
      <c r="P4081">
        <v>2</v>
      </c>
    </row>
    <row r="4082" spans="1:16" x14ac:dyDescent="0.3">
      <c r="A4082">
        <v>4081</v>
      </c>
      <c r="B4082" s="1" t="s">
        <v>31</v>
      </c>
      <c r="C4082" s="2">
        <v>44268</v>
      </c>
      <c r="D4082">
        <v>3</v>
      </c>
      <c r="E4082" s="1" t="s">
        <v>39</v>
      </c>
      <c r="F4082">
        <v>2</v>
      </c>
      <c r="G4082">
        <v>13</v>
      </c>
      <c r="H4082" s="1" t="s">
        <v>32</v>
      </c>
      <c r="I4082" s="3">
        <v>0.46900462962962963</v>
      </c>
      <c r="J4082">
        <v>11</v>
      </c>
      <c r="K4082" s="1" t="s">
        <v>21</v>
      </c>
      <c r="L4082" s="1" t="s">
        <v>19</v>
      </c>
      <c r="M4082" s="1" t="s">
        <v>19</v>
      </c>
      <c r="N4082">
        <v>123</v>
      </c>
      <c r="O4082" s="4">
        <v>1.8402777777777777E-3</v>
      </c>
      <c r="P4082">
        <v>2</v>
      </c>
    </row>
    <row r="4083" spans="1:16" x14ac:dyDescent="0.3">
      <c r="A4083">
        <v>4082</v>
      </c>
      <c r="B4083" s="1" t="s">
        <v>20</v>
      </c>
      <c r="C4083" s="2">
        <v>44268</v>
      </c>
      <c r="D4083">
        <v>3</v>
      </c>
      <c r="E4083" s="1" t="s">
        <v>39</v>
      </c>
      <c r="F4083">
        <v>2</v>
      </c>
      <c r="G4083">
        <v>13</v>
      </c>
      <c r="H4083" s="1" t="s">
        <v>32</v>
      </c>
      <c r="I4083" s="3">
        <v>0.46900462962962963</v>
      </c>
      <c r="J4083">
        <v>11</v>
      </c>
      <c r="K4083" s="1" t="s">
        <v>26</v>
      </c>
      <c r="L4083" s="1" t="s">
        <v>19</v>
      </c>
      <c r="M4083" s="1" t="s">
        <v>19</v>
      </c>
      <c r="N4083">
        <v>36</v>
      </c>
      <c r="O4083" s="4">
        <v>5.7870370370370367E-4</v>
      </c>
      <c r="P4083">
        <v>1</v>
      </c>
    </row>
    <row r="4084" spans="1:16" x14ac:dyDescent="0.3">
      <c r="A4084">
        <v>4083</v>
      </c>
      <c r="B4084" s="1" t="s">
        <v>24</v>
      </c>
      <c r="C4084" s="2">
        <v>44268</v>
      </c>
      <c r="D4084">
        <v>3</v>
      </c>
      <c r="E4084" s="1" t="s">
        <v>39</v>
      </c>
      <c r="F4084">
        <v>2</v>
      </c>
      <c r="G4084">
        <v>13</v>
      </c>
      <c r="H4084" s="1" t="s">
        <v>32</v>
      </c>
      <c r="I4084" s="3">
        <v>0.47799768518518521</v>
      </c>
      <c r="J4084">
        <v>11</v>
      </c>
      <c r="K4084" s="1" t="s">
        <v>21</v>
      </c>
      <c r="L4084" s="1" t="s">
        <v>19</v>
      </c>
      <c r="M4084" s="1" t="s">
        <v>19</v>
      </c>
      <c r="N4084">
        <v>84</v>
      </c>
      <c r="O4084" s="4">
        <v>1.0763888888888889E-3</v>
      </c>
      <c r="P4084">
        <v>5</v>
      </c>
    </row>
    <row r="4085" spans="1:16" x14ac:dyDescent="0.3">
      <c r="A4085">
        <v>4084</v>
      </c>
      <c r="B4085" s="1" t="s">
        <v>30</v>
      </c>
      <c r="C4085" s="2">
        <v>44268</v>
      </c>
      <c r="D4085">
        <v>3</v>
      </c>
      <c r="E4085" s="1" t="s">
        <v>39</v>
      </c>
      <c r="F4085">
        <v>2</v>
      </c>
      <c r="G4085">
        <v>13</v>
      </c>
      <c r="H4085" s="1" t="s">
        <v>32</v>
      </c>
      <c r="I4085" s="3">
        <v>0.47799768518518521</v>
      </c>
      <c r="J4085">
        <v>11</v>
      </c>
      <c r="K4085" s="1" t="s">
        <v>28</v>
      </c>
      <c r="L4085" s="1" t="s">
        <v>19</v>
      </c>
      <c r="M4085" s="1" t="s">
        <v>19</v>
      </c>
      <c r="N4085">
        <v>74</v>
      </c>
      <c r="O4085" s="4">
        <v>2.0949074074074073E-3</v>
      </c>
      <c r="P4085">
        <v>3</v>
      </c>
    </row>
    <row r="4086" spans="1:16" x14ac:dyDescent="0.3">
      <c r="A4086">
        <v>4085</v>
      </c>
      <c r="B4086" s="1" t="s">
        <v>27</v>
      </c>
      <c r="C4086" s="2">
        <v>44268</v>
      </c>
      <c r="D4086">
        <v>3</v>
      </c>
      <c r="E4086" s="1" t="s">
        <v>39</v>
      </c>
      <c r="F4086">
        <v>2</v>
      </c>
      <c r="G4086">
        <v>13</v>
      </c>
      <c r="H4086" s="1" t="s">
        <v>32</v>
      </c>
      <c r="I4086" s="3">
        <v>0.48499999999999999</v>
      </c>
      <c r="J4086">
        <v>11</v>
      </c>
      <c r="K4086" s="1" t="s">
        <v>28</v>
      </c>
      <c r="L4086" s="1" t="s">
        <v>19</v>
      </c>
      <c r="M4086" s="1" t="s">
        <v>19</v>
      </c>
      <c r="N4086">
        <v>20</v>
      </c>
      <c r="O4086" s="4">
        <v>2.9629629629629628E-3</v>
      </c>
      <c r="P4086">
        <v>5</v>
      </c>
    </row>
    <row r="4087" spans="1:16" x14ac:dyDescent="0.3">
      <c r="A4087">
        <v>4086</v>
      </c>
      <c r="B4087" s="1" t="s">
        <v>30</v>
      </c>
      <c r="C4087" s="2">
        <v>44268</v>
      </c>
      <c r="D4087">
        <v>3</v>
      </c>
      <c r="E4087" s="1" t="s">
        <v>39</v>
      </c>
      <c r="F4087">
        <v>2</v>
      </c>
      <c r="G4087">
        <v>13</v>
      </c>
      <c r="H4087" s="1" t="s">
        <v>32</v>
      </c>
      <c r="I4087" s="3">
        <v>0.48499999999999999</v>
      </c>
      <c r="J4087">
        <v>11</v>
      </c>
      <c r="K4087" s="1" t="s">
        <v>28</v>
      </c>
      <c r="L4087" s="1" t="s">
        <v>22</v>
      </c>
      <c r="M4087" s="1" t="s">
        <v>22</v>
      </c>
      <c r="N4087"/>
      <c r="O4087" s="4"/>
    </row>
    <row r="4088" spans="1:16" x14ac:dyDescent="0.3">
      <c r="A4088">
        <v>4087</v>
      </c>
      <c r="B4088" s="1" t="s">
        <v>15</v>
      </c>
      <c r="C4088" s="2">
        <v>44268</v>
      </c>
      <c r="D4088">
        <v>3</v>
      </c>
      <c r="E4088" s="1" t="s">
        <v>39</v>
      </c>
      <c r="F4088">
        <v>2</v>
      </c>
      <c r="G4088">
        <v>13</v>
      </c>
      <c r="H4088" s="1" t="s">
        <v>32</v>
      </c>
      <c r="I4088" s="3">
        <v>0.48799768518518516</v>
      </c>
      <c r="J4088">
        <v>11</v>
      </c>
      <c r="K4088" s="1" t="s">
        <v>25</v>
      </c>
      <c r="L4088" s="1" t="s">
        <v>19</v>
      </c>
      <c r="M4088" s="1" t="s">
        <v>19</v>
      </c>
      <c r="N4088">
        <v>13</v>
      </c>
      <c r="O4088" s="4">
        <v>3.1597222222222222E-3</v>
      </c>
      <c r="P4088">
        <v>3</v>
      </c>
    </row>
    <row r="4089" spans="1:16" x14ac:dyDescent="0.3">
      <c r="A4089">
        <v>4088</v>
      </c>
      <c r="B4089" s="1" t="s">
        <v>24</v>
      </c>
      <c r="C4089" s="2">
        <v>44268</v>
      </c>
      <c r="D4089">
        <v>3</v>
      </c>
      <c r="E4089" s="1" t="s">
        <v>39</v>
      </c>
      <c r="F4089">
        <v>2</v>
      </c>
      <c r="G4089">
        <v>13</v>
      </c>
      <c r="H4089" s="1" t="s">
        <v>32</v>
      </c>
      <c r="I4089" s="3">
        <v>0.48799768518518516</v>
      </c>
      <c r="J4089">
        <v>11</v>
      </c>
      <c r="K4089" s="1" t="s">
        <v>18</v>
      </c>
      <c r="L4089" s="1" t="s">
        <v>19</v>
      </c>
      <c r="M4089" s="1" t="s">
        <v>22</v>
      </c>
      <c r="N4089">
        <v>28</v>
      </c>
      <c r="O4089" s="4">
        <v>6.8287037037037036E-4</v>
      </c>
      <c r="P4089">
        <v>3</v>
      </c>
    </row>
    <row r="4090" spans="1:16" x14ac:dyDescent="0.3">
      <c r="A4090">
        <v>4089</v>
      </c>
      <c r="B4090" s="1" t="s">
        <v>31</v>
      </c>
      <c r="C4090" s="2">
        <v>44268</v>
      </c>
      <c r="D4090">
        <v>3</v>
      </c>
      <c r="E4090" s="1" t="s">
        <v>39</v>
      </c>
      <c r="F4090">
        <v>2</v>
      </c>
      <c r="G4090">
        <v>13</v>
      </c>
      <c r="H4090" s="1" t="s">
        <v>32</v>
      </c>
      <c r="I4090" s="3">
        <v>0.5709953703703704</v>
      </c>
      <c r="J4090">
        <v>13</v>
      </c>
      <c r="K4090" s="1" t="s">
        <v>18</v>
      </c>
      <c r="L4090" s="1" t="s">
        <v>19</v>
      </c>
      <c r="M4090" s="1" t="s">
        <v>19</v>
      </c>
      <c r="N4090">
        <v>13</v>
      </c>
      <c r="O4090" s="4">
        <v>1.3310185185185185E-3</v>
      </c>
      <c r="P4090">
        <v>4</v>
      </c>
    </row>
    <row r="4091" spans="1:16" x14ac:dyDescent="0.3">
      <c r="A4091">
        <v>4090</v>
      </c>
      <c r="B4091" s="1" t="s">
        <v>30</v>
      </c>
      <c r="C4091" s="2">
        <v>44268</v>
      </c>
      <c r="D4091">
        <v>3</v>
      </c>
      <c r="E4091" s="1" t="s">
        <v>39</v>
      </c>
      <c r="F4091">
        <v>2</v>
      </c>
      <c r="G4091">
        <v>13</v>
      </c>
      <c r="H4091" s="1" t="s">
        <v>32</v>
      </c>
      <c r="I4091" s="3">
        <v>0.5709953703703704</v>
      </c>
      <c r="J4091">
        <v>13</v>
      </c>
      <c r="K4091" s="1" t="s">
        <v>28</v>
      </c>
      <c r="L4091" s="1" t="s">
        <v>19</v>
      </c>
      <c r="M4091" s="1" t="s">
        <v>19</v>
      </c>
      <c r="N4091">
        <v>100</v>
      </c>
      <c r="O4091" s="4">
        <v>8.4490740740740739E-4</v>
      </c>
      <c r="P4091">
        <v>3</v>
      </c>
    </row>
    <row r="4092" spans="1:16" x14ac:dyDescent="0.3">
      <c r="A4092">
        <v>4091</v>
      </c>
      <c r="B4092" s="1" t="s">
        <v>27</v>
      </c>
      <c r="C4092" s="2">
        <v>44268</v>
      </c>
      <c r="D4092">
        <v>3</v>
      </c>
      <c r="E4092" s="1" t="s">
        <v>39</v>
      </c>
      <c r="F4092">
        <v>2</v>
      </c>
      <c r="G4092">
        <v>13</v>
      </c>
      <c r="H4092" s="1" t="s">
        <v>32</v>
      </c>
      <c r="I4092" s="3">
        <v>0.59299768518518514</v>
      </c>
      <c r="J4092">
        <v>14</v>
      </c>
      <c r="K4092" s="1" t="s">
        <v>18</v>
      </c>
      <c r="L4092" s="1" t="s">
        <v>19</v>
      </c>
      <c r="M4092" s="1" t="s">
        <v>19</v>
      </c>
      <c r="N4092">
        <v>119</v>
      </c>
      <c r="O4092" s="4">
        <v>2.0254629629629629E-3</v>
      </c>
      <c r="P4092">
        <v>3</v>
      </c>
    </row>
    <row r="4093" spans="1:16" x14ac:dyDescent="0.3">
      <c r="A4093">
        <v>4092</v>
      </c>
      <c r="B4093" s="1" t="s">
        <v>23</v>
      </c>
      <c r="C4093" s="2">
        <v>44268</v>
      </c>
      <c r="D4093">
        <v>3</v>
      </c>
      <c r="E4093" s="1" t="s">
        <v>39</v>
      </c>
      <c r="F4093">
        <v>2</v>
      </c>
      <c r="G4093">
        <v>13</v>
      </c>
      <c r="H4093" s="1" t="s">
        <v>32</v>
      </c>
      <c r="I4093" s="3">
        <v>0.59299768518518514</v>
      </c>
      <c r="J4093">
        <v>14</v>
      </c>
      <c r="K4093" s="1" t="s">
        <v>21</v>
      </c>
      <c r="L4093" s="1" t="s">
        <v>22</v>
      </c>
      <c r="M4093" s="1" t="s">
        <v>22</v>
      </c>
      <c r="N4093"/>
      <c r="O4093" s="4"/>
    </row>
    <row r="4094" spans="1:16" x14ac:dyDescent="0.3">
      <c r="A4094">
        <v>4093</v>
      </c>
      <c r="B4094" s="1" t="s">
        <v>30</v>
      </c>
      <c r="C4094" s="2">
        <v>44268</v>
      </c>
      <c r="D4094">
        <v>3</v>
      </c>
      <c r="E4094" s="1" t="s">
        <v>39</v>
      </c>
      <c r="F4094">
        <v>2</v>
      </c>
      <c r="G4094">
        <v>13</v>
      </c>
      <c r="H4094" s="1" t="s">
        <v>32</v>
      </c>
      <c r="I4094" s="3">
        <v>0.59599537037037043</v>
      </c>
      <c r="J4094">
        <v>14</v>
      </c>
      <c r="K4094" s="1" t="s">
        <v>21</v>
      </c>
      <c r="L4094" s="1" t="s">
        <v>19</v>
      </c>
      <c r="M4094" s="1" t="s">
        <v>19</v>
      </c>
      <c r="N4094">
        <v>125</v>
      </c>
      <c r="O4094" s="4">
        <v>3.9699074074074072E-3</v>
      </c>
      <c r="P4094">
        <v>5</v>
      </c>
    </row>
    <row r="4095" spans="1:16" x14ac:dyDescent="0.3">
      <c r="A4095">
        <v>4094</v>
      </c>
      <c r="B4095" s="1" t="s">
        <v>29</v>
      </c>
      <c r="C4095" s="2">
        <v>44268</v>
      </c>
      <c r="D4095">
        <v>3</v>
      </c>
      <c r="E4095" s="1" t="s">
        <v>39</v>
      </c>
      <c r="F4095">
        <v>2</v>
      </c>
      <c r="G4095">
        <v>13</v>
      </c>
      <c r="H4095" s="1" t="s">
        <v>32</v>
      </c>
      <c r="I4095" s="3">
        <v>0.59599537037037043</v>
      </c>
      <c r="J4095">
        <v>14</v>
      </c>
      <c r="K4095" s="1" t="s">
        <v>28</v>
      </c>
      <c r="L4095" s="1" t="s">
        <v>22</v>
      </c>
      <c r="M4095" s="1" t="s">
        <v>22</v>
      </c>
      <c r="N4095"/>
      <c r="O4095" s="4"/>
    </row>
    <row r="4096" spans="1:16" x14ac:dyDescent="0.3">
      <c r="A4096">
        <v>4095</v>
      </c>
      <c r="B4096" s="1" t="s">
        <v>27</v>
      </c>
      <c r="C4096" s="2">
        <v>44268</v>
      </c>
      <c r="D4096">
        <v>3</v>
      </c>
      <c r="E4096" s="1" t="s">
        <v>39</v>
      </c>
      <c r="F4096">
        <v>2</v>
      </c>
      <c r="G4096">
        <v>13</v>
      </c>
      <c r="H4096" s="1" t="s">
        <v>32</v>
      </c>
      <c r="I4096" s="3">
        <v>0.61</v>
      </c>
      <c r="J4096">
        <v>14</v>
      </c>
      <c r="K4096" s="1" t="s">
        <v>21</v>
      </c>
      <c r="L4096" s="1" t="s">
        <v>19</v>
      </c>
      <c r="M4096" s="1" t="s">
        <v>22</v>
      </c>
      <c r="N4096">
        <v>88</v>
      </c>
      <c r="O4096" s="4">
        <v>1.238425925925926E-3</v>
      </c>
      <c r="P4096">
        <v>4</v>
      </c>
    </row>
    <row r="4097" spans="1:16" x14ac:dyDescent="0.3">
      <c r="A4097">
        <v>4096</v>
      </c>
      <c r="B4097" s="1" t="s">
        <v>20</v>
      </c>
      <c r="C4097" s="2">
        <v>44268</v>
      </c>
      <c r="D4097">
        <v>3</v>
      </c>
      <c r="E4097" s="1" t="s">
        <v>39</v>
      </c>
      <c r="F4097">
        <v>2</v>
      </c>
      <c r="G4097">
        <v>13</v>
      </c>
      <c r="H4097" s="1" t="s">
        <v>32</v>
      </c>
      <c r="I4097" s="3">
        <v>0.61</v>
      </c>
      <c r="J4097">
        <v>14</v>
      </c>
      <c r="K4097" s="1" t="s">
        <v>21</v>
      </c>
      <c r="L4097" s="1" t="s">
        <v>19</v>
      </c>
      <c r="M4097" s="1" t="s">
        <v>19</v>
      </c>
      <c r="N4097">
        <v>71</v>
      </c>
      <c r="O4097" s="4">
        <v>3.9351851851851852E-4</v>
      </c>
      <c r="P4097">
        <v>4</v>
      </c>
    </row>
    <row r="4098" spans="1:16" x14ac:dyDescent="0.3">
      <c r="A4098">
        <v>4097</v>
      </c>
      <c r="B4098" s="1" t="s">
        <v>31</v>
      </c>
      <c r="C4098" s="2">
        <v>44268</v>
      </c>
      <c r="D4098">
        <v>3</v>
      </c>
      <c r="E4098" s="1" t="s">
        <v>39</v>
      </c>
      <c r="F4098">
        <v>2</v>
      </c>
      <c r="G4098">
        <v>13</v>
      </c>
      <c r="H4098" s="1" t="s">
        <v>32</v>
      </c>
      <c r="I4098" s="3">
        <v>0.61200231481481482</v>
      </c>
      <c r="J4098">
        <v>14</v>
      </c>
      <c r="K4098" s="1" t="s">
        <v>18</v>
      </c>
      <c r="L4098" s="1" t="s">
        <v>19</v>
      </c>
      <c r="M4098" s="1" t="s">
        <v>19</v>
      </c>
      <c r="N4098">
        <v>99</v>
      </c>
      <c r="O4098" s="4">
        <v>3.9351851851851852E-4</v>
      </c>
      <c r="P4098">
        <v>4</v>
      </c>
    </row>
    <row r="4099" spans="1:16" x14ac:dyDescent="0.3">
      <c r="A4099">
        <v>4098</v>
      </c>
      <c r="B4099" s="1" t="s">
        <v>31</v>
      </c>
      <c r="C4099" s="2">
        <v>44268</v>
      </c>
      <c r="D4099">
        <v>3</v>
      </c>
      <c r="E4099" s="1" t="s">
        <v>39</v>
      </c>
      <c r="F4099">
        <v>2</v>
      </c>
      <c r="G4099">
        <v>13</v>
      </c>
      <c r="H4099" s="1" t="s">
        <v>32</v>
      </c>
      <c r="I4099" s="3">
        <v>0.61200231481481482</v>
      </c>
      <c r="J4099">
        <v>14</v>
      </c>
      <c r="K4099" s="1" t="s">
        <v>26</v>
      </c>
      <c r="L4099" s="1" t="s">
        <v>19</v>
      </c>
      <c r="M4099" s="1" t="s">
        <v>19</v>
      </c>
      <c r="N4099">
        <v>94</v>
      </c>
      <c r="O4099" s="4">
        <v>4.0740740740740737E-3</v>
      </c>
      <c r="P4099">
        <v>1</v>
      </c>
    </row>
    <row r="4100" spans="1:16" x14ac:dyDescent="0.3">
      <c r="A4100">
        <v>4099</v>
      </c>
      <c r="B4100" s="1" t="s">
        <v>20</v>
      </c>
      <c r="C4100" s="2">
        <v>44268</v>
      </c>
      <c r="D4100">
        <v>3</v>
      </c>
      <c r="E4100" s="1" t="s">
        <v>39</v>
      </c>
      <c r="F4100">
        <v>2</v>
      </c>
      <c r="G4100">
        <v>13</v>
      </c>
      <c r="H4100" s="1" t="s">
        <v>32</v>
      </c>
      <c r="I4100" s="3">
        <v>0.625</v>
      </c>
      <c r="J4100">
        <v>15</v>
      </c>
      <c r="K4100" s="1" t="s">
        <v>26</v>
      </c>
      <c r="L4100" s="1" t="s">
        <v>19</v>
      </c>
      <c r="M4100" s="1" t="s">
        <v>19</v>
      </c>
      <c r="N4100">
        <v>115</v>
      </c>
      <c r="O4100" s="4">
        <v>3.6111111111111109E-3</v>
      </c>
      <c r="P4100">
        <v>1</v>
      </c>
    </row>
    <row r="4101" spans="1:16" x14ac:dyDescent="0.3">
      <c r="A4101">
        <v>4100</v>
      </c>
      <c r="B4101" s="1" t="s">
        <v>20</v>
      </c>
      <c r="C4101" s="2">
        <v>44268</v>
      </c>
      <c r="D4101">
        <v>3</v>
      </c>
      <c r="E4101" s="1" t="s">
        <v>39</v>
      </c>
      <c r="F4101">
        <v>2</v>
      </c>
      <c r="G4101">
        <v>13</v>
      </c>
      <c r="H4101" s="1" t="s">
        <v>32</v>
      </c>
      <c r="I4101" s="3">
        <v>0.625</v>
      </c>
      <c r="J4101">
        <v>15</v>
      </c>
      <c r="K4101" s="1" t="s">
        <v>18</v>
      </c>
      <c r="L4101" s="1" t="s">
        <v>19</v>
      </c>
      <c r="M4101" s="1" t="s">
        <v>19</v>
      </c>
      <c r="N4101">
        <v>36</v>
      </c>
      <c r="O4101" s="4">
        <v>3.5995370370370369E-3</v>
      </c>
      <c r="P4101">
        <v>5</v>
      </c>
    </row>
    <row r="4102" spans="1:16" x14ac:dyDescent="0.3">
      <c r="A4102">
        <v>4101</v>
      </c>
      <c r="B4102" s="1" t="s">
        <v>23</v>
      </c>
      <c r="C4102" s="2">
        <v>44268</v>
      </c>
      <c r="D4102">
        <v>3</v>
      </c>
      <c r="E4102" s="1" t="s">
        <v>39</v>
      </c>
      <c r="F4102">
        <v>2</v>
      </c>
      <c r="G4102">
        <v>13</v>
      </c>
      <c r="H4102" s="1" t="s">
        <v>32</v>
      </c>
      <c r="I4102" s="3">
        <v>0.62700231481481483</v>
      </c>
      <c r="J4102">
        <v>15</v>
      </c>
      <c r="K4102" s="1" t="s">
        <v>25</v>
      </c>
      <c r="L4102" s="1" t="s">
        <v>19</v>
      </c>
      <c r="M4102" s="1" t="s">
        <v>19</v>
      </c>
      <c r="N4102">
        <v>72</v>
      </c>
      <c r="O4102" s="4">
        <v>2.685185185185185E-3</v>
      </c>
      <c r="P4102">
        <v>3</v>
      </c>
    </row>
    <row r="4103" spans="1:16" x14ac:dyDescent="0.3">
      <c r="A4103">
        <v>4102</v>
      </c>
      <c r="B4103" s="1" t="s">
        <v>20</v>
      </c>
      <c r="C4103" s="2">
        <v>44268</v>
      </c>
      <c r="D4103">
        <v>3</v>
      </c>
      <c r="E4103" s="1" t="s">
        <v>39</v>
      </c>
      <c r="F4103">
        <v>2</v>
      </c>
      <c r="G4103">
        <v>13</v>
      </c>
      <c r="H4103" s="1" t="s">
        <v>32</v>
      </c>
      <c r="I4103" s="3">
        <v>0.62700231481481483</v>
      </c>
      <c r="J4103">
        <v>15</v>
      </c>
      <c r="K4103" s="1" t="s">
        <v>18</v>
      </c>
      <c r="L4103" s="1" t="s">
        <v>19</v>
      </c>
      <c r="M4103" s="1" t="s">
        <v>19</v>
      </c>
      <c r="N4103">
        <v>51</v>
      </c>
      <c r="O4103" s="4">
        <v>7.291666666666667E-4</v>
      </c>
      <c r="P4103">
        <v>3</v>
      </c>
    </row>
    <row r="4104" spans="1:16" x14ac:dyDescent="0.3">
      <c r="A4104">
        <v>4103</v>
      </c>
      <c r="B4104" s="1" t="s">
        <v>15</v>
      </c>
      <c r="C4104" s="2">
        <v>44268</v>
      </c>
      <c r="D4104">
        <v>3</v>
      </c>
      <c r="E4104" s="1" t="s">
        <v>39</v>
      </c>
      <c r="F4104">
        <v>2</v>
      </c>
      <c r="G4104">
        <v>13</v>
      </c>
      <c r="H4104" s="1" t="s">
        <v>32</v>
      </c>
      <c r="I4104" s="3">
        <v>0.65</v>
      </c>
      <c r="J4104">
        <v>15</v>
      </c>
      <c r="K4104" s="1" t="s">
        <v>26</v>
      </c>
      <c r="L4104" s="1" t="s">
        <v>19</v>
      </c>
      <c r="M4104" s="1" t="s">
        <v>19</v>
      </c>
      <c r="N4104">
        <v>11</v>
      </c>
      <c r="O4104" s="4">
        <v>3.1597222222222222E-3</v>
      </c>
      <c r="P4104">
        <v>2</v>
      </c>
    </row>
    <row r="4105" spans="1:16" x14ac:dyDescent="0.3">
      <c r="A4105">
        <v>4104</v>
      </c>
      <c r="B4105" s="1" t="s">
        <v>23</v>
      </c>
      <c r="C4105" s="2">
        <v>44268</v>
      </c>
      <c r="D4105">
        <v>3</v>
      </c>
      <c r="E4105" s="1" t="s">
        <v>39</v>
      </c>
      <c r="F4105">
        <v>2</v>
      </c>
      <c r="G4105">
        <v>13</v>
      </c>
      <c r="H4105" s="1" t="s">
        <v>32</v>
      </c>
      <c r="I4105" s="3">
        <v>0.65</v>
      </c>
      <c r="J4105">
        <v>15</v>
      </c>
      <c r="K4105" s="1" t="s">
        <v>26</v>
      </c>
      <c r="L4105" s="1" t="s">
        <v>19</v>
      </c>
      <c r="M4105" s="1" t="s">
        <v>22</v>
      </c>
      <c r="N4105">
        <v>101</v>
      </c>
      <c r="O4105" s="4">
        <v>4.0046296296296297E-3</v>
      </c>
      <c r="P4105">
        <v>5</v>
      </c>
    </row>
    <row r="4106" spans="1:16" x14ac:dyDescent="0.3">
      <c r="A4106">
        <v>4105</v>
      </c>
      <c r="B4106" s="1" t="s">
        <v>23</v>
      </c>
      <c r="C4106" s="2">
        <v>44268</v>
      </c>
      <c r="D4106">
        <v>3</v>
      </c>
      <c r="E4106" s="1" t="s">
        <v>39</v>
      </c>
      <c r="F4106">
        <v>2</v>
      </c>
      <c r="G4106">
        <v>13</v>
      </c>
      <c r="H4106" s="1" t="s">
        <v>32</v>
      </c>
      <c r="I4106" s="3">
        <v>0.65200231481481485</v>
      </c>
      <c r="J4106">
        <v>15</v>
      </c>
      <c r="K4106" s="1" t="s">
        <v>26</v>
      </c>
      <c r="L4106" s="1" t="s">
        <v>19</v>
      </c>
      <c r="M4106" s="1" t="s">
        <v>19</v>
      </c>
      <c r="N4106">
        <v>119</v>
      </c>
      <c r="O4106" s="4">
        <v>3.9004629629629628E-3</v>
      </c>
      <c r="P4106">
        <v>3</v>
      </c>
    </row>
    <row r="4107" spans="1:16" x14ac:dyDescent="0.3">
      <c r="A4107">
        <v>4106</v>
      </c>
      <c r="B4107" s="1" t="s">
        <v>15</v>
      </c>
      <c r="C4107" s="2">
        <v>44268</v>
      </c>
      <c r="D4107">
        <v>3</v>
      </c>
      <c r="E4107" s="1" t="s">
        <v>39</v>
      </c>
      <c r="F4107">
        <v>2</v>
      </c>
      <c r="G4107">
        <v>13</v>
      </c>
      <c r="H4107" s="1" t="s">
        <v>32</v>
      </c>
      <c r="I4107" s="3">
        <v>0.65200231481481485</v>
      </c>
      <c r="J4107">
        <v>15</v>
      </c>
      <c r="K4107" s="1" t="s">
        <v>21</v>
      </c>
      <c r="L4107" s="1" t="s">
        <v>19</v>
      </c>
      <c r="M4107" s="1" t="s">
        <v>19</v>
      </c>
      <c r="N4107">
        <v>64</v>
      </c>
      <c r="O4107" s="4">
        <v>1.8171296296296297E-3</v>
      </c>
      <c r="P4107">
        <v>3</v>
      </c>
    </row>
    <row r="4108" spans="1:16" x14ac:dyDescent="0.3">
      <c r="A4108">
        <v>4107</v>
      </c>
      <c r="B4108" s="1" t="s">
        <v>30</v>
      </c>
      <c r="C4108" s="2">
        <v>44268</v>
      </c>
      <c r="D4108">
        <v>3</v>
      </c>
      <c r="E4108" s="1" t="s">
        <v>39</v>
      </c>
      <c r="F4108">
        <v>2</v>
      </c>
      <c r="G4108">
        <v>13</v>
      </c>
      <c r="H4108" s="1" t="s">
        <v>32</v>
      </c>
      <c r="I4108" s="3">
        <v>0.65599537037037037</v>
      </c>
      <c r="J4108">
        <v>15</v>
      </c>
      <c r="K4108" s="1" t="s">
        <v>21</v>
      </c>
      <c r="L4108" s="1" t="s">
        <v>19</v>
      </c>
      <c r="M4108" s="1" t="s">
        <v>19</v>
      </c>
      <c r="N4108">
        <v>12</v>
      </c>
      <c r="O4108" s="4">
        <v>2.8935185185185184E-3</v>
      </c>
      <c r="P4108">
        <v>3</v>
      </c>
    </row>
    <row r="4109" spans="1:16" x14ac:dyDescent="0.3">
      <c r="A4109">
        <v>4108</v>
      </c>
      <c r="B4109" s="1" t="s">
        <v>24</v>
      </c>
      <c r="C4109" s="2">
        <v>44268</v>
      </c>
      <c r="D4109">
        <v>3</v>
      </c>
      <c r="E4109" s="1" t="s">
        <v>39</v>
      </c>
      <c r="F4109">
        <v>2</v>
      </c>
      <c r="G4109">
        <v>13</v>
      </c>
      <c r="H4109" s="1" t="s">
        <v>32</v>
      </c>
      <c r="I4109" s="3">
        <v>0.65599537037037037</v>
      </c>
      <c r="J4109">
        <v>15</v>
      </c>
      <c r="K4109" s="1" t="s">
        <v>28</v>
      </c>
      <c r="L4109" s="1" t="s">
        <v>19</v>
      </c>
      <c r="M4109" s="1" t="s">
        <v>19</v>
      </c>
      <c r="N4109">
        <v>118</v>
      </c>
      <c r="O4109" s="4">
        <v>3.5995370370370369E-3</v>
      </c>
      <c r="P4109">
        <v>3</v>
      </c>
    </row>
    <row r="4110" spans="1:16" x14ac:dyDescent="0.3">
      <c r="A4110">
        <v>4109</v>
      </c>
      <c r="B4110" s="1" t="s">
        <v>24</v>
      </c>
      <c r="C4110" s="2">
        <v>44268</v>
      </c>
      <c r="D4110">
        <v>3</v>
      </c>
      <c r="E4110" s="1" t="s">
        <v>39</v>
      </c>
      <c r="F4110">
        <v>2</v>
      </c>
      <c r="G4110">
        <v>13</v>
      </c>
      <c r="H4110" s="1" t="s">
        <v>32</v>
      </c>
      <c r="I4110" s="3">
        <v>0.66599537037037038</v>
      </c>
      <c r="J4110">
        <v>15</v>
      </c>
      <c r="K4110" s="1" t="s">
        <v>25</v>
      </c>
      <c r="L4110" s="1" t="s">
        <v>19</v>
      </c>
      <c r="M4110" s="1" t="s">
        <v>19</v>
      </c>
      <c r="N4110">
        <v>107</v>
      </c>
      <c r="O4110" s="4">
        <v>1.7476851851851852E-3</v>
      </c>
      <c r="P4110">
        <v>2</v>
      </c>
    </row>
    <row r="4111" spans="1:16" x14ac:dyDescent="0.3">
      <c r="A4111">
        <v>4110</v>
      </c>
      <c r="B4111" s="1" t="s">
        <v>30</v>
      </c>
      <c r="C4111" s="2">
        <v>44268</v>
      </c>
      <c r="D4111">
        <v>3</v>
      </c>
      <c r="E4111" s="1" t="s">
        <v>39</v>
      </c>
      <c r="F4111">
        <v>2</v>
      </c>
      <c r="G4111">
        <v>13</v>
      </c>
      <c r="H4111" s="1" t="s">
        <v>32</v>
      </c>
      <c r="I4111" s="3">
        <v>0.66599537037037038</v>
      </c>
      <c r="J4111">
        <v>15</v>
      </c>
      <c r="K4111" s="1" t="s">
        <v>25</v>
      </c>
      <c r="L4111" s="1" t="s">
        <v>19</v>
      </c>
      <c r="M4111" s="1" t="s">
        <v>19</v>
      </c>
      <c r="N4111">
        <v>122</v>
      </c>
      <c r="O4111" s="4">
        <v>3.5069444444444445E-3</v>
      </c>
      <c r="P4111">
        <v>3</v>
      </c>
    </row>
    <row r="4112" spans="1:16" x14ac:dyDescent="0.3">
      <c r="A4112">
        <v>4111</v>
      </c>
      <c r="B4112" s="1" t="s">
        <v>20</v>
      </c>
      <c r="C4112" s="2">
        <v>44268</v>
      </c>
      <c r="D4112">
        <v>3</v>
      </c>
      <c r="E4112" s="1" t="s">
        <v>39</v>
      </c>
      <c r="F4112">
        <v>2</v>
      </c>
      <c r="G4112">
        <v>13</v>
      </c>
      <c r="H4112" s="1" t="s">
        <v>32</v>
      </c>
      <c r="I4112" s="3">
        <v>0.6790046296296296</v>
      </c>
      <c r="J4112">
        <v>16</v>
      </c>
      <c r="K4112" s="1" t="s">
        <v>25</v>
      </c>
      <c r="L4112" s="1" t="s">
        <v>19</v>
      </c>
      <c r="M4112" s="1" t="s">
        <v>19</v>
      </c>
      <c r="N4112">
        <v>41</v>
      </c>
      <c r="O4112" s="4">
        <v>2.5578703703703705E-3</v>
      </c>
      <c r="P4112">
        <v>4</v>
      </c>
    </row>
    <row r="4113" spans="1:16" x14ac:dyDescent="0.3">
      <c r="A4113">
        <v>4112</v>
      </c>
      <c r="B4113" s="1" t="s">
        <v>20</v>
      </c>
      <c r="C4113" s="2">
        <v>44268</v>
      </c>
      <c r="D4113">
        <v>3</v>
      </c>
      <c r="E4113" s="1" t="s">
        <v>39</v>
      </c>
      <c r="F4113">
        <v>2</v>
      </c>
      <c r="G4113">
        <v>13</v>
      </c>
      <c r="H4113" s="1" t="s">
        <v>32</v>
      </c>
      <c r="I4113" s="3">
        <v>0.6790046296296296</v>
      </c>
      <c r="J4113">
        <v>16</v>
      </c>
      <c r="K4113" s="1" t="s">
        <v>28</v>
      </c>
      <c r="L4113" s="1" t="s">
        <v>19</v>
      </c>
      <c r="M4113" s="1" t="s">
        <v>19</v>
      </c>
      <c r="N4113">
        <v>22</v>
      </c>
      <c r="O4113" s="4">
        <v>4.9768518518518521E-4</v>
      </c>
      <c r="P4113">
        <v>1</v>
      </c>
    </row>
    <row r="4114" spans="1:16" x14ac:dyDescent="0.3">
      <c r="A4114">
        <v>4113</v>
      </c>
      <c r="B4114" s="1" t="s">
        <v>30</v>
      </c>
      <c r="C4114" s="2">
        <v>44268</v>
      </c>
      <c r="D4114">
        <v>3</v>
      </c>
      <c r="E4114" s="1" t="s">
        <v>39</v>
      </c>
      <c r="F4114">
        <v>2</v>
      </c>
      <c r="G4114">
        <v>13</v>
      </c>
      <c r="H4114" s="1" t="s">
        <v>32</v>
      </c>
      <c r="I4114" s="3">
        <v>0.70400462962962962</v>
      </c>
      <c r="J4114">
        <v>16</v>
      </c>
      <c r="K4114" s="1" t="s">
        <v>21</v>
      </c>
      <c r="L4114" s="1" t="s">
        <v>22</v>
      </c>
      <c r="M4114" s="1" t="s">
        <v>22</v>
      </c>
      <c r="N4114"/>
      <c r="O4114" s="4"/>
    </row>
    <row r="4115" spans="1:16" x14ac:dyDescent="0.3">
      <c r="A4115">
        <v>4114</v>
      </c>
      <c r="B4115" s="1" t="s">
        <v>30</v>
      </c>
      <c r="C4115" s="2">
        <v>44268</v>
      </c>
      <c r="D4115">
        <v>3</v>
      </c>
      <c r="E4115" s="1" t="s">
        <v>39</v>
      </c>
      <c r="F4115">
        <v>2</v>
      </c>
      <c r="G4115">
        <v>13</v>
      </c>
      <c r="H4115" s="1" t="s">
        <v>32</v>
      </c>
      <c r="I4115" s="3">
        <v>0.70400462962962962</v>
      </c>
      <c r="J4115">
        <v>16</v>
      </c>
      <c r="K4115" s="1" t="s">
        <v>18</v>
      </c>
      <c r="L4115" s="1" t="s">
        <v>19</v>
      </c>
      <c r="M4115" s="1" t="s">
        <v>19</v>
      </c>
      <c r="N4115">
        <v>93</v>
      </c>
      <c r="O4115" s="4">
        <v>2.5347222222222221E-3</v>
      </c>
      <c r="P4115">
        <v>3</v>
      </c>
    </row>
    <row r="4116" spans="1:16" x14ac:dyDescent="0.3">
      <c r="A4116">
        <v>4115</v>
      </c>
      <c r="B4116" s="1" t="s">
        <v>27</v>
      </c>
      <c r="C4116" s="2">
        <v>44268</v>
      </c>
      <c r="D4116">
        <v>3</v>
      </c>
      <c r="E4116" s="1" t="s">
        <v>39</v>
      </c>
      <c r="F4116">
        <v>2</v>
      </c>
      <c r="G4116">
        <v>13</v>
      </c>
      <c r="H4116" s="1" t="s">
        <v>32</v>
      </c>
      <c r="I4116" s="3">
        <v>0.71</v>
      </c>
      <c r="J4116">
        <v>17</v>
      </c>
      <c r="K4116" s="1" t="s">
        <v>26</v>
      </c>
      <c r="L4116" s="1" t="s">
        <v>19</v>
      </c>
      <c r="M4116" s="1" t="s">
        <v>19</v>
      </c>
      <c r="N4116">
        <v>20</v>
      </c>
      <c r="O4116" s="4">
        <v>3.0092592592592593E-3</v>
      </c>
      <c r="P4116">
        <v>5</v>
      </c>
    </row>
    <row r="4117" spans="1:16" x14ac:dyDescent="0.3">
      <c r="A4117">
        <v>4116</v>
      </c>
      <c r="B4117" s="1" t="s">
        <v>31</v>
      </c>
      <c r="C4117" s="2">
        <v>44268</v>
      </c>
      <c r="D4117">
        <v>3</v>
      </c>
      <c r="E4117" s="1" t="s">
        <v>39</v>
      </c>
      <c r="F4117">
        <v>2</v>
      </c>
      <c r="G4117">
        <v>13</v>
      </c>
      <c r="H4117" s="1" t="s">
        <v>32</v>
      </c>
      <c r="I4117" s="3">
        <v>0.71</v>
      </c>
      <c r="J4117">
        <v>17</v>
      </c>
      <c r="K4117" s="1" t="s">
        <v>18</v>
      </c>
      <c r="L4117" s="1" t="s">
        <v>19</v>
      </c>
      <c r="M4117" s="1" t="s">
        <v>19</v>
      </c>
      <c r="N4117">
        <v>90</v>
      </c>
      <c r="O4117" s="4">
        <v>2.8356481481481483E-3</v>
      </c>
      <c r="P4117">
        <v>4</v>
      </c>
    </row>
    <row r="4118" spans="1:16" x14ac:dyDescent="0.3">
      <c r="A4118">
        <v>4117</v>
      </c>
      <c r="B4118" s="1" t="s">
        <v>20</v>
      </c>
      <c r="C4118" s="2">
        <v>44268</v>
      </c>
      <c r="D4118">
        <v>3</v>
      </c>
      <c r="E4118" s="1" t="s">
        <v>39</v>
      </c>
      <c r="F4118">
        <v>2</v>
      </c>
      <c r="G4118">
        <v>13</v>
      </c>
      <c r="H4118" s="1" t="s">
        <v>32</v>
      </c>
      <c r="I4118" s="3">
        <v>0.72499999999999998</v>
      </c>
      <c r="J4118">
        <v>17</v>
      </c>
      <c r="K4118" s="1" t="s">
        <v>21</v>
      </c>
      <c r="L4118" s="1" t="s">
        <v>19</v>
      </c>
      <c r="M4118" s="1" t="s">
        <v>19</v>
      </c>
      <c r="N4118">
        <v>107</v>
      </c>
      <c r="O4118" s="4">
        <v>4.5486111111111109E-3</v>
      </c>
      <c r="P4118">
        <v>3</v>
      </c>
    </row>
    <row r="4119" spans="1:16" x14ac:dyDescent="0.3">
      <c r="A4119">
        <v>4118</v>
      </c>
      <c r="B4119" s="1" t="s">
        <v>27</v>
      </c>
      <c r="C4119" s="2">
        <v>44268</v>
      </c>
      <c r="D4119">
        <v>3</v>
      </c>
      <c r="E4119" s="1" t="s">
        <v>39</v>
      </c>
      <c r="F4119">
        <v>2</v>
      </c>
      <c r="G4119">
        <v>13</v>
      </c>
      <c r="H4119" s="1" t="s">
        <v>32</v>
      </c>
      <c r="I4119" s="3">
        <v>0.72499999999999998</v>
      </c>
      <c r="J4119">
        <v>17</v>
      </c>
      <c r="K4119" s="1" t="s">
        <v>21</v>
      </c>
      <c r="L4119" s="1" t="s">
        <v>22</v>
      </c>
      <c r="M4119" s="1" t="s">
        <v>22</v>
      </c>
      <c r="N4119"/>
      <c r="O4119" s="4"/>
    </row>
    <row r="4120" spans="1:16" x14ac:dyDescent="0.3">
      <c r="A4120">
        <v>4119</v>
      </c>
      <c r="B4120" s="1" t="s">
        <v>31</v>
      </c>
      <c r="C4120" s="2">
        <v>44268</v>
      </c>
      <c r="D4120">
        <v>3</v>
      </c>
      <c r="E4120" s="1" t="s">
        <v>39</v>
      </c>
      <c r="F4120">
        <v>2</v>
      </c>
      <c r="G4120">
        <v>13</v>
      </c>
      <c r="H4120" s="1" t="s">
        <v>32</v>
      </c>
      <c r="I4120" s="3">
        <v>0.73900462962962965</v>
      </c>
      <c r="J4120">
        <v>17</v>
      </c>
      <c r="K4120" s="1" t="s">
        <v>18</v>
      </c>
      <c r="L4120" s="1" t="s">
        <v>19</v>
      </c>
      <c r="M4120" s="1" t="s">
        <v>19</v>
      </c>
      <c r="N4120">
        <v>38</v>
      </c>
      <c r="O4120" s="4">
        <v>3.9699074074074072E-3</v>
      </c>
      <c r="P4120">
        <v>3</v>
      </c>
    </row>
    <row r="4121" spans="1:16" x14ac:dyDescent="0.3">
      <c r="A4121">
        <v>4120</v>
      </c>
      <c r="B4121" s="1" t="s">
        <v>29</v>
      </c>
      <c r="C4121" s="2">
        <v>44268</v>
      </c>
      <c r="D4121">
        <v>3</v>
      </c>
      <c r="E4121" s="1" t="s">
        <v>39</v>
      </c>
      <c r="F4121">
        <v>2</v>
      </c>
      <c r="G4121">
        <v>13</v>
      </c>
      <c r="H4121" s="1" t="s">
        <v>32</v>
      </c>
      <c r="I4121" s="3">
        <v>0.73900462962962965</v>
      </c>
      <c r="J4121">
        <v>17</v>
      </c>
      <c r="K4121" s="1" t="s">
        <v>18</v>
      </c>
      <c r="L4121" s="1" t="s">
        <v>22</v>
      </c>
      <c r="M4121" s="1" t="s">
        <v>22</v>
      </c>
      <c r="N4121"/>
      <c r="O4121" s="4"/>
    </row>
    <row r="4122" spans="1:16" x14ac:dyDescent="0.3">
      <c r="A4122">
        <v>4121</v>
      </c>
      <c r="B4122" s="1" t="s">
        <v>20</v>
      </c>
      <c r="C4122" s="2">
        <v>44269</v>
      </c>
      <c r="D4122">
        <v>3</v>
      </c>
      <c r="E4122" s="1" t="s">
        <v>39</v>
      </c>
      <c r="F4122">
        <v>3</v>
      </c>
      <c r="G4122">
        <v>14</v>
      </c>
      <c r="H4122" s="1" t="s">
        <v>33</v>
      </c>
      <c r="I4122" s="3">
        <v>0.375</v>
      </c>
      <c r="J4122">
        <v>9</v>
      </c>
      <c r="K4122" s="1" t="s">
        <v>28</v>
      </c>
      <c r="L4122" s="1" t="s">
        <v>19</v>
      </c>
      <c r="M4122" s="1" t="s">
        <v>19</v>
      </c>
      <c r="N4122">
        <v>50</v>
      </c>
      <c r="O4122" s="4">
        <v>1.3541666666666667E-3</v>
      </c>
      <c r="P4122">
        <v>4</v>
      </c>
    </row>
    <row r="4123" spans="1:16" x14ac:dyDescent="0.3">
      <c r="A4123">
        <v>4122</v>
      </c>
      <c r="B4123" s="1" t="s">
        <v>24</v>
      </c>
      <c r="C4123" s="2">
        <v>44269</v>
      </c>
      <c r="D4123">
        <v>3</v>
      </c>
      <c r="E4123" s="1" t="s">
        <v>39</v>
      </c>
      <c r="F4123">
        <v>3</v>
      </c>
      <c r="G4123">
        <v>14</v>
      </c>
      <c r="H4123" s="1" t="s">
        <v>33</v>
      </c>
      <c r="I4123" s="3">
        <v>0.375</v>
      </c>
      <c r="J4123">
        <v>9</v>
      </c>
      <c r="K4123" s="1" t="s">
        <v>26</v>
      </c>
      <c r="L4123" s="1" t="s">
        <v>19</v>
      </c>
      <c r="M4123" s="1" t="s">
        <v>19</v>
      </c>
      <c r="N4123">
        <v>90</v>
      </c>
      <c r="O4123" s="4">
        <v>3.5416666666666665E-3</v>
      </c>
      <c r="P4123">
        <v>4</v>
      </c>
    </row>
    <row r="4124" spans="1:16" x14ac:dyDescent="0.3">
      <c r="A4124">
        <v>4123</v>
      </c>
      <c r="B4124" s="1" t="s">
        <v>20</v>
      </c>
      <c r="C4124" s="2">
        <v>44269</v>
      </c>
      <c r="D4124">
        <v>3</v>
      </c>
      <c r="E4124" s="1" t="s">
        <v>39</v>
      </c>
      <c r="F4124">
        <v>3</v>
      </c>
      <c r="G4124">
        <v>14</v>
      </c>
      <c r="H4124" s="1" t="s">
        <v>33</v>
      </c>
      <c r="I4124" s="3">
        <v>0.38900462962962962</v>
      </c>
      <c r="J4124">
        <v>9</v>
      </c>
      <c r="K4124" s="1" t="s">
        <v>26</v>
      </c>
      <c r="L4124" s="1" t="s">
        <v>19</v>
      </c>
      <c r="M4124" s="1" t="s">
        <v>19</v>
      </c>
      <c r="N4124">
        <v>22</v>
      </c>
      <c r="O4124" s="4">
        <v>3.0208333333333333E-3</v>
      </c>
      <c r="P4124">
        <v>4</v>
      </c>
    </row>
    <row r="4125" spans="1:16" x14ac:dyDescent="0.3">
      <c r="A4125">
        <v>4124</v>
      </c>
      <c r="B4125" s="1" t="s">
        <v>29</v>
      </c>
      <c r="C4125" s="2">
        <v>44269</v>
      </c>
      <c r="D4125">
        <v>3</v>
      </c>
      <c r="E4125" s="1" t="s">
        <v>39</v>
      </c>
      <c r="F4125">
        <v>3</v>
      </c>
      <c r="G4125">
        <v>14</v>
      </c>
      <c r="H4125" s="1" t="s">
        <v>33</v>
      </c>
      <c r="I4125" s="3">
        <v>0.38900462962962962</v>
      </c>
      <c r="J4125">
        <v>9</v>
      </c>
      <c r="K4125" s="1" t="s">
        <v>26</v>
      </c>
      <c r="L4125" s="1" t="s">
        <v>22</v>
      </c>
      <c r="M4125" s="1" t="s">
        <v>22</v>
      </c>
      <c r="N4125"/>
      <c r="O4125" s="4"/>
    </row>
    <row r="4126" spans="1:16" x14ac:dyDescent="0.3">
      <c r="A4126">
        <v>4125</v>
      </c>
      <c r="B4126" s="1" t="s">
        <v>30</v>
      </c>
      <c r="C4126" s="2">
        <v>44269</v>
      </c>
      <c r="D4126">
        <v>3</v>
      </c>
      <c r="E4126" s="1" t="s">
        <v>39</v>
      </c>
      <c r="F4126">
        <v>3</v>
      </c>
      <c r="G4126">
        <v>14</v>
      </c>
      <c r="H4126" s="1" t="s">
        <v>33</v>
      </c>
      <c r="I4126" s="3">
        <v>0.41499999999999998</v>
      </c>
      <c r="J4126">
        <v>9</v>
      </c>
      <c r="K4126" s="1" t="s">
        <v>28</v>
      </c>
      <c r="L4126" s="1" t="s">
        <v>19</v>
      </c>
      <c r="M4126" s="1" t="s">
        <v>19</v>
      </c>
      <c r="N4126">
        <v>67</v>
      </c>
      <c r="O4126" s="4">
        <v>3.5300925925925925E-3</v>
      </c>
      <c r="P4126">
        <v>4</v>
      </c>
    </row>
    <row r="4127" spans="1:16" x14ac:dyDescent="0.3">
      <c r="A4127">
        <v>4126</v>
      </c>
      <c r="B4127" s="1" t="s">
        <v>31</v>
      </c>
      <c r="C4127" s="2">
        <v>44269</v>
      </c>
      <c r="D4127">
        <v>3</v>
      </c>
      <c r="E4127" s="1" t="s">
        <v>39</v>
      </c>
      <c r="F4127">
        <v>3</v>
      </c>
      <c r="G4127">
        <v>14</v>
      </c>
      <c r="H4127" s="1" t="s">
        <v>33</v>
      </c>
      <c r="I4127" s="3">
        <v>0.41499999999999998</v>
      </c>
      <c r="J4127">
        <v>9</v>
      </c>
      <c r="K4127" s="1" t="s">
        <v>18</v>
      </c>
      <c r="L4127" s="1" t="s">
        <v>19</v>
      </c>
      <c r="M4127" s="1" t="s">
        <v>19</v>
      </c>
      <c r="N4127">
        <v>89</v>
      </c>
      <c r="O4127" s="4">
        <v>4.3981481481481484E-3</v>
      </c>
      <c r="P4127">
        <v>3</v>
      </c>
    </row>
    <row r="4128" spans="1:16" x14ac:dyDescent="0.3">
      <c r="A4128">
        <v>4127</v>
      </c>
      <c r="B4128" s="1" t="s">
        <v>20</v>
      </c>
      <c r="C4128" s="2">
        <v>44269</v>
      </c>
      <c r="D4128">
        <v>3</v>
      </c>
      <c r="E4128" s="1" t="s">
        <v>39</v>
      </c>
      <c r="F4128">
        <v>3</v>
      </c>
      <c r="G4128">
        <v>14</v>
      </c>
      <c r="H4128" s="1" t="s">
        <v>33</v>
      </c>
      <c r="I4128" s="3">
        <v>0.42200231481481482</v>
      </c>
      <c r="J4128">
        <v>10</v>
      </c>
      <c r="K4128" s="1" t="s">
        <v>25</v>
      </c>
      <c r="L4128" s="1" t="s">
        <v>19</v>
      </c>
      <c r="M4128" s="1" t="s">
        <v>19</v>
      </c>
      <c r="N4128">
        <v>21</v>
      </c>
      <c r="O4128" s="4">
        <v>4.0046296296296297E-3</v>
      </c>
      <c r="P4128">
        <v>3</v>
      </c>
    </row>
    <row r="4129" spans="1:16" x14ac:dyDescent="0.3">
      <c r="A4129">
        <v>4128</v>
      </c>
      <c r="B4129" s="1" t="s">
        <v>15</v>
      </c>
      <c r="C4129" s="2">
        <v>44269</v>
      </c>
      <c r="D4129">
        <v>3</v>
      </c>
      <c r="E4129" s="1" t="s">
        <v>39</v>
      </c>
      <c r="F4129">
        <v>3</v>
      </c>
      <c r="G4129">
        <v>14</v>
      </c>
      <c r="H4129" s="1" t="s">
        <v>33</v>
      </c>
      <c r="I4129" s="3">
        <v>0.42200231481481482</v>
      </c>
      <c r="J4129">
        <v>10</v>
      </c>
      <c r="K4129" s="1" t="s">
        <v>18</v>
      </c>
      <c r="L4129" s="1" t="s">
        <v>19</v>
      </c>
      <c r="M4129" s="1" t="s">
        <v>19</v>
      </c>
      <c r="N4129">
        <v>34</v>
      </c>
      <c r="O4129" s="4">
        <v>7.407407407407407E-4</v>
      </c>
      <c r="P4129">
        <v>4</v>
      </c>
    </row>
    <row r="4130" spans="1:16" x14ac:dyDescent="0.3">
      <c r="A4130">
        <v>4129</v>
      </c>
      <c r="B4130" s="1" t="s">
        <v>15</v>
      </c>
      <c r="C4130" s="2">
        <v>44269</v>
      </c>
      <c r="D4130">
        <v>3</v>
      </c>
      <c r="E4130" s="1" t="s">
        <v>39</v>
      </c>
      <c r="F4130">
        <v>3</v>
      </c>
      <c r="G4130">
        <v>14</v>
      </c>
      <c r="H4130" s="1" t="s">
        <v>33</v>
      </c>
      <c r="I4130" s="3">
        <v>0.42299768518518521</v>
      </c>
      <c r="J4130">
        <v>10</v>
      </c>
      <c r="K4130" s="1" t="s">
        <v>18</v>
      </c>
      <c r="L4130" s="1" t="s">
        <v>19</v>
      </c>
      <c r="M4130" s="1" t="s">
        <v>19</v>
      </c>
      <c r="N4130">
        <v>77</v>
      </c>
      <c r="O4130" s="4">
        <v>5.5555555555555556E-4</v>
      </c>
      <c r="P4130">
        <v>2</v>
      </c>
    </row>
    <row r="4131" spans="1:16" x14ac:dyDescent="0.3">
      <c r="A4131">
        <v>4130</v>
      </c>
      <c r="B4131" s="1" t="s">
        <v>15</v>
      </c>
      <c r="C4131" s="2">
        <v>44269</v>
      </c>
      <c r="D4131">
        <v>3</v>
      </c>
      <c r="E4131" s="1" t="s">
        <v>39</v>
      </c>
      <c r="F4131">
        <v>3</v>
      </c>
      <c r="G4131">
        <v>14</v>
      </c>
      <c r="H4131" s="1" t="s">
        <v>33</v>
      </c>
      <c r="I4131" s="3">
        <v>0.42299768518518521</v>
      </c>
      <c r="J4131">
        <v>10</v>
      </c>
      <c r="K4131" s="1" t="s">
        <v>26</v>
      </c>
      <c r="L4131" s="1" t="s">
        <v>19</v>
      </c>
      <c r="M4131" s="1" t="s">
        <v>19</v>
      </c>
      <c r="N4131">
        <v>72</v>
      </c>
      <c r="O4131" s="4">
        <v>1.9097222222222222E-3</v>
      </c>
      <c r="P4131">
        <v>1</v>
      </c>
    </row>
    <row r="4132" spans="1:16" x14ac:dyDescent="0.3">
      <c r="A4132">
        <v>4131</v>
      </c>
      <c r="B4132" s="1" t="s">
        <v>29</v>
      </c>
      <c r="C4132" s="2">
        <v>44269</v>
      </c>
      <c r="D4132">
        <v>3</v>
      </c>
      <c r="E4132" s="1" t="s">
        <v>39</v>
      </c>
      <c r="F4132">
        <v>3</v>
      </c>
      <c r="G4132">
        <v>14</v>
      </c>
      <c r="H4132" s="1" t="s">
        <v>33</v>
      </c>
      <c r="I4132" s="3">
        <v>0.43900462962962961</v>
      </c>
      <c r="J4132">
        <v>10</v>
      </c>
      <c r="K4132" s="1" t="s">
        <v>28</v>
      </c>
      <c r="L4132" s="1" t="s">
        <v>19</v>
      </c>
      <c r="M4132" s="1" t="s">
        <v>19</v>
      </c>
      <c r="N4132">
        <v>83</v>
      </c>
      <c r="O4132" s="4">
        <v>1.4004629629629629E-3</v>
      </c>
      <c r="P4132">
        <v>3</v>
      </c>
    </row>
    <row r="4133" spans="1:16" x14ac:dyDescent="0.3">
      <c r="A4133">
        <v>4132</v>
      </c>
      <c r="B4133" s="1" t="s">
        <v>27</v>
      </c>
      <c r="C4133" s="2">
        <v>44269</v>
      </c>
      <c r="D4133">
        <v>3</v>
      </c>
      <c r="E4133" s="1" t="s">
        <v>39</v>
      </c>
      <c r="F4133">
        <v>3</v>
      </c>
      <c r="G4133">
        <v>14</v>
      </c>
      <c r="H4133" s="1" t="s">
        <v>33</v>
      </c>
      <c r="I4133" s="3">
        <v>0.43900462962962961</v>
      </c>
      <c r="J4133">
        <v>10</v>
      </c>
      <c r="K4133" s="1" t="s">
        <v>28</v>
      </c>
      <c r="L4133" s="1" t="s">
        <v>19</v>
      </c>
      <c r="M4133" s="1" t="s">
        <v>19</v>
      </c>
      <c r="N4133">
        <v>120</v>
      </c>
      <c r="O4133" s="4">
        <v>1.2268518518518518E-3</v>
      </c>
      <c r="P4133">
        <v>3</v>
      </c>
    </row>
    <row r="4134" spans="1:16" x14ac:dyDescent="0.3">
      <c r="A4134">
        <v>4133</v>
      </c>
      <c r="B4134" s="1" t="s">
        <v>15</v>
      </c>
      <c r="C4134" s="2">
        <v>44269</v>
      </c>
      <c r="D4134">
        <v>3</v>
      </c>
      <c r="E4134" s="1" t="s">
        <v>39</v>
      </c>
      <c r="F4134">
        <v>3</v>
      </c>
      <c r="G4134">
        <v>14</v>
      </c>
      <c r="H4134" s="1" t="s">
        <v>33</v>
      </c>
      <c r="I4134" s="3">
        <v>0.46500000000000002</v>
      </c>
      <c r="J4134">
        <v>11</v>
      </c>
      <c r="K4134" s="1" t="s">
        <v>18</v>
      </c>
      <c r="L4134" s="1" t="s">
        <v>19</v>
      </c>
      <c r="M4134" s="1" t="s">
        <v>19</v>
      </c>
      <c r="N4134">
        <v>82</v>
      </c>
      <c r="O4134" s="4">
        <v>2.9629629629629628E-3</v>
      </c>
      <c r="P4134">
        <v>5</v>
      </c>
    </row>
    <row r="4135" spans="1:16" x14ac:dyDescent="0.3">
      <c r="A4135">
        <v>4134</v>
      </c>
      <c r="B4135" s="1" t="s">
        <v>30</v>
      </c>
      <c r="C4135" s="2">
        <v>44269</v>
      </c>
      <c r="D4135">
        <v>3</v>
      </c>
      <c r="E4135" s="1" t="s">
        <v>39</v>
      </c>
      <c r="F4135">
        <v>3</v>
      </c>
      <c r="G4135">
        <v>14</v>
      </c>
      <c r="H4135" s="1" t="s">
        <v>33</v>
      </c>
      <c r="I4135" s="3">
        <v>0.46500000000000002</v>
      </c>
      <c r="J4135">
        <v>11</v>
      </c>
      <c r="K4135" s="1" t="s">
        <v>28</v>
      </c>
      <c r="L4135" s="1" t="s">
        <v>19</v>
      </c>
      <c r="M4135" s="1" t="s">
        <v>19</v>
      </c>
      <c r="N4135">
        <v>61</v>
      </c>
      <c r="O4135" s="4">
        <v>4.6180555555555558E-3</v>
      </c>
      <c r="P4135">
        <v>5</v>
      </c>
    </row>
    <row r="4136" spans="1:16" x14ac:dyDescent="0.3">
      <c r="A4136">
        <v>4135</v>
      </c>
      <c r="B4136" s="1" t="s">
        <v>27</v>
      </c>
      <c r="C4136" s="2">
        <v>44269</v>
      </c>
      <c r="D4136">
        <v>3</v>
      </c>
      <c r="E4136" s="1" t="s">
        <v>39</v>
      </c>
      <c r="F4136">
        <v>3</v>
      </c>
      <c r="G4136">
        <v>14</v>
      </c>
      <c r="H4136" s="1" t="s">
        <v>33</v>
      </c>
      <c r="I4136" s="3">
        <v>0.47599537037037037</v>
      </c>
      <c r="J4136">
        <v>11</v>
      </c>
      <c r="K4136" s="1" t="s">
        <v>18</v>
      </c>
      <c r="L4136" s="1" t="s">
        <v>19</v>
      </c>
      <c r="M4136" s="1" t="s">
        <v>19</v>
      </c>
      <c r="N4136">
        <v>69</v>
      </c>
      <c r="O4136" s="4">
        <v>1.8402777777777777E-3</v>
      </c>
      <c r="P4136">
        <v>2</v>
      </c>
    </row>
    <row r="4137" spans="1:16" x14ac:dyDescent="0.3">
      <c r="A4137">
        <v>4136</v>
      </c>
      <c r="B4137" s="1" t="s">
        <v>27</v>
      </c>
      <c r="C4137" s="2">
        <v>44269</v>
      </c>
      <c r="D4137">
        <v>3</v>
      </c>
      <c r="E4137" s="1" t="s">
        <v>39</v>
      </c>
      <c r="F4137">
        <v>3</v>
      </c>
      <c r="G4137">
        <v>14</v>
      </c>
      <c r="H4137" s="1" t="s">
        <v>33</v>
      </c>
      <c r="I4137" s="3">
        <v>0.47599537037037037</v>
      </c>
      <c r="J4137">
        <v>11</v>
      </c>
      <c r="K4137" s="1" t="s">
        <v>21</v>
      </c>
      <c r="L4137" s="1" t="s">
        <v>19</v>
      </c>
      <c r="M4137" s="1" t="s">
        <v>22</v>
      </c>
      <c r="N4137">
        <v>19</v>
      </c>
      <c r="O4137" s="4">
        <v>2.9745370370370373E-3</v>
      </c>
      <c r="P4137">
        <v>4</v>
      </c>
    </row>
    <row r="4138" spans="1:16" x14ac:dyDescent="0.3">
      <c r="A4138">
        <v>4137</v>
      </c>
      <c r="B4138" s="1" t="s">
        <v>15</v>
      </c>
      <c r="C4138" s="2">
        <v>44269</v>
      </c>
      <c r="D4138">
        <v>3</v>
      </c>
      <c r="E4138" s="1" t="s">
        <v>39</v>
      </c>
      <c r="F4138">
        <v>3</v>
      </c>
      <c r="G4138">
        <v>14</v>
      </c>
      <c r="H4138" s="1" t="s">
        <v>33</v>
      </c>
      <c r="I4138" s="3">
        <v>0.48400462962962965</v>
      </c>
      <c r="J4138">
        <v>11</v>
      </c>
      <c r="K4138" s="1" t="s">
        <v>21</v>
      </c>
      <c r="L4138" s="1" t="s">
        <v>19</v>
      </c>
      <c r="M4138" s="1" t="s">
        <v>19</v>
      </c>
      <c r="N4138">
        <v>35</v>
      </c>
      <c r="O4138" s="4">
        <v>2.9513888888888888E-3</v>
      </c>
      <c r="P4138">
        <v>2</v>
      </c>
    </row>
    <row r="4139" spans="1:16" x14ac:dyDescent="0.3">
      <c r="A4139">
        <v>4138</v>
      </c>
      <c r="B4139" s="1" t="s">
        <v>27</v>
      </c>
      <c r="C4139" s="2">
        <v>44269</v>
      </c>
      <c r="D4139">
        <v>3</v>
      </c>
      <c r="E4139" s="1" t="s">
        <v>39</v>
      </c>
      <c r="F4139">
        <v>3</v>
      </c>
      <c r="G4139">
        <v>14</v>
      </c>
      <c r="H4139" s="1" t="s">
        <v>33</v>
      </c>
      <c r="I4139" s="3">
        <v>0.48400462962962965</v>
      </c>
      <c r="J4139">
        <v>11</v>
      </c>
      <c r="K4139" s="1" t="s">
        <v>25</v>
      </c>
      <c r="L4139" s="1" t="s">
        <v>22</v>
      </c>
      <c r="M4139" s="1" t="s">
        <v>22</v>
      </c>
      <c r="N4139"/>
      <c r="O4139" s="4"/>
    </row>
    <row r="4140" spans="1:16" x14ac:dyDescent="0.3">
      <c r="A4140">
        <v>4139</v>
      </c>
      <c r="B4140" s="1" t="s">
        <v>27</v>
      </c>
      <c r="C4140" s="2">
        <v>44269</v>
      </c>
      <c r="D4140">
        <v>3</v>
      </c>
      <c r="E4140" s="1" t="s">
        <v>39</v>
      </c>
      <c r="F4140">
        <v>3</v>
      </c>
      <c r="G4140">
        <v>14</v>
      </c>
      <c r="H4140" s="1" t="s">
        <v>33</v>
      </c>
      <c r="I4140" s="3">
        <v>0.495</v>
      </c>
      <c r="J4140">
        <v>11</v>
      </c>
      <c r="K4140" s="1" t="s">
        <v>18</v>
      </c>
      <c r="L4140" s="1" t="s">
        <v>19</v>
      </c>
      <c r="M4140" s="1" t="s">
        <v>19</v>
      </c>
      <c r="N4140">
        <v>11</v>
      </c>
      <c r="O4140" s="4">
        <v>4.4907407407407405E-3</v>
      </c>
      <c r="P4140">
        <v>3</v>
      </c>
    </row>
    <row r="4141" spans="1:16" x14ac:dyDescent="0.3">
      <c r="A4141">
        <v>4140</v>
      </c>
      <c r="B4141" s="1" t="s">
        <v>27</v>
      </c>
      <c r="C4141" s="2">
        <v>44269</v>
      </c>
      <c r="D4141">
        <v>3</v>
      </c>
      <c r="E4141" s="1" t="s">
        <v>39</v>
      </c>
      <c r="F4141">
        <v>3</v>
      </c>
      <c r="G4141">
        <v>14</v>
      </c>
      <c r="H4141" s="1" t="s">
        <v>33</v>
      </c>
      <c r="I4141" s="3">
        <v>0.495</v>
      </c>
      <c r="J4141">
        <v>11</v>
      </c>
      <c r="K4141" s="1" t="s">
        <v>26</v>
      </c>
      <c r="L4141" s="1" t="s">
        <v>19</v>
      </c>
      <c r="M4141" s="1" t="s">
        <v>19</v>
      </c>
      <c r="N4141">
        <v>110</v>
      </c>
      <c r="O4141" s="4">
        <v>5.6712962962962967E-4</v>
      </c>
      <c r="P4141">
        <v>3</v>
      </c>
    </row>
    <row r="4142" spans="1:16" x14ac:dyDescent="0.3">
      <c r="A4142">
        <v>4141</v>
      </c>
      <c r="B4142" s="1" t="s">
        <v>31</v>
      </c>
      <c r="C4142" s="2">
        <v>44269</v>
      </c>
      <c r="D4142">
        <v>3</v>
      </c>
      <c r="E4142" s="1" t="s">
        <v>39</v>
      </c>
      <c r="F4142">
        <v>3</v>
      </c>
      <c r="G4142">
        <v>14</v>
      </c>
      <c r="H4142" s="1" t="s">
        <v>33</v>
      </c>
      <c r="I4142" s="3">
        <v>0.54200231481481487</v>
      </c>
      <c r="J4142">
        <v>13</v>
      </c>
      <c r="K4142" s="1" t="s">
        <v>25</v>
      </c>
      <c r="L4142" s="1" t="s">
        <v>19</v>
      </c>
      <c r="M4142" s="1" t="s">
        <v>19</v>
      </c>
      <c r="N4142">
        <v>119</v>
      </c>
      <c r="O4142" s="4">
        <v>1.5856481481481481E-3</v>
      </c>
      <c r="P4142">
        <v>1</v>
      </c>
    </row>
    <row r="4143" spans="1:16" x14ac:dyDescent="0.3">
      <c r="A4143">
        <v>4142</v>
      </c>
      <c r="B4143" s="1" t="s">
        <v>27</v>
      </c>
      <c r="C4143" s="2">
        <v>44269</v>
      </c>
      <c r="D4143">
        <v>3</v>
      </c>
      <c r="E4143" s="1" t="s">
        <v>39</v>
      </c>
      <c r="F4143">
        <v>3</v>
      </c>
      <c r="G4143">
        <v>14</v>
      </c>
      <c r="H4143" s="1" t="s">
        <v>33</v>
      </c>
      <c r="I4143" s="3">
        <v>0.54200231481481487</v>
      </c>
      <c r="J4143">
        <v>13</v>
      </c>
      <c r="K4143" s="1" t="s">
        <v>18</v>
      </c>
      <c r="L4143" s="1" t="s">
        <v>19</v>
      </c>
      <c r="M4143" s="1" t="s">
        <v>19</v>
      </c>
      <c r="N4143">
        <v>38</v>
      </c>
      <c r="O4143" s="4">
        <v>1.0069444444444444E-3</v>
      </c>
      <c r="P4143">
        <v>4</v>
      </c>
    </row>
    <row r="4144" spans="1:16" x14ac:dyDescent="0.3">
      <c r="A4144">
        <v>4143</v>
      </c>
      <c r="B4144" s="1" t="s">
        <v>29</v>
      </c>
      <c r="C4144" s="2">
        <v>44269</v>
      </c>
      <c r="D4144">
        <v>3</v>
      </c>
      <c r="E4144" s="1" t="s">
        <v>39</v>
      </c>
      <c r="F4144">
        <v>3</v>
      </c>
      <c r="G4144">
        <v>14</v>
      </c>
      <c r="H4144" s="1" t="s">
        <v>33</v>
      </c>
      <c r="I4144" s="3">
        <v>0.54799768518518521</v>
      </c>
      <c r="J4144">
        <v>13</v>
      </c>
      <c r="K4144" s="1" t="s">
        <v>25</v>
      </c>
      <c r="L4144" s="1" t="s">
        <v>19</v>
      </c>
      <c r="M4144" s="1" t="s">
        <v>19</v>
      </c>
      <c r="N4144">
        <v>40</v>
      </c>
      <c r="O4144" s="4">
        <v>3.5648148148148149E-3</v>
      </c>
      <c r="P4144">
        <v>4</v>
      </c>
    </row>
    <row r="4145" spans="1:16" x14ac:dyDescent="0.3">
      <c r="A4145">
        <v>4144</v>
      </c>
      <c r="B4145" s="1" t="s">
        <v>31</v>
      </c>
      <c r="C4145" s="2">
        <v>44269</v>
      </c>
      <c r="D4145">
        <v>3</v>
      </c>
      <c r="E4145" s="1" t="s">
        <v>39</v>
      </c>
      <c r="F4145">
        <v>3</v>
      </c>
      <c r="G4145">
        <v>14</v>
      </c>
      <c r="H4145" s="1" t="s">
        <v>33</v>
      </c>
      <c r="I4145" s="3">
        <v>0.54799768518518521</v>
      </c>
      <c r="J4145">
        <v>13</v>
      </c>
      <c r="K4145" s="1" t="s">
        <v>28</v>
      </c>
      <c r="L4145" s="1" t="s">
        <v>19</v>
      </c>
      <c r="M4145" s="1" t="s">
        <v>19</v>
      </c>
      <c r="N4145">
        <v>19</v>
      </c>
      <c r="O4145" s="4">
        <v>3.0787037037037037E-3</v>
      </c>
      <c r="P4145">
        <v>5</v>
      </c>
    </row>
    <row r="4146" spans="1:16" x14ac:dyDescent="0.3">
      <c r="A4146">
        <v>4145</v>
      </c>
      <c r="B4146" s="1" t="s">
        <v>31</v>
      </c>
      <c r="C4146" s="2">
        <v>44269</v>
      </c>
      <c r="D4146">
        <v>3</v>
      </c>
      <c r="E4146" s="1" t="s">
        <v>39</v>
      </c>
      <c r="F4146">
        <v>3</v>
      </c>
      <c r="G4146">
        <v>14</v>
      </c>
      <c r="H4146" s="1" t="s">
        <v>33</v>
      </c>
      <c r="I4146" s="3">
        <v>0.55299768518518522</v>
      </c>
      <c r="J4146">
        <v>13</v>
      </c>
      <c r="K4146" s="1" t="s">
        <v>21</v>
      </c>
      <c r="L4146" s="1" t="s">
        <v>22</v>
      </c>
      <c r="M4146" s="1" t="s">
        <v>22</v>
      </c>
      <c r="N4146"/>
      <c r="O4146" s="4"/>
    </row>
    <row r="4147" spans="1:16" x14ac:dyDescent="0.3">
      <c r="A4147">
        <v>4146</v>
      </c>
      <c r="B4147" s="1" t="s">
        <v>30</v>
      </c>
      <c r="C4147" s="2">
        <v>44269</v>
      </c>
      <c r="D4147">
        <v>3</v>
      </c>
      <c r="E4147" s="1" t="s">
        <v>39</v>
      </c>
      <c r="F4147">
        <v>3</v>
      </c>
      <c r="G4147">
        <v>14</v>
      </c>
      <c r="H4147" s="1" t="s">
        <v>33</v>
      </c>
      <c r="I4147" s="3">
        <v>0.55299768518518522</v>
      </c>
      <c r="J4147">
        <v>13</v>
      </c>
      <c r="K4147" s="1" t="s">
        <v>25</v>
      </c>
      <c r="L4147" s="1" t="s">
        <v>19</v>
      </c>
      <c r="M4147" s="1" t="s">
        <v>19</v>
      </c>
      <c r="N4147">
        <v>63</v>
      </c>
      <c r="O4147" s="4">
        <v>3.9930555555555552E-3</v>
      </c>
      <c r="P4147">
        <v>3</v>
      </c>
    </row>
    <row r="4148" spans="1:16" x14ac:dyDescent="0.3">
      <c r="A4148">
        <v>4147</v>
      </c>
      <c r="B4148" s="1" t="s">
        <v>27</v>
      </c>
      <c r="C4148" s="2">
        <v>44269</v>
      </c>
      <c r="D4148">
        <v>3</v>
      </c>
      <c r="E4148" s="1" t="s">
        <v>39</v>
      </c>
      <c r="F4148">
        <v>3</v>
      </c>
      <c r="G4148">
        <v>14</v>
      </c>
      <c r="H4148" s="1" t="s">
        <v>33</v>
      </c>
      <c r="I4148" s="3">
        <v>0.5590046296296296</v>
      </c>
      <c r="J4148">
        <v>13</v>
      </c>
      <c r="K4148" s="1" t="s">
        <v>21</v>
      </c>
      <c r="L4148" s="1" t="s">
        <v>19</v>
      </c>
      <c r="M4148" s="1" t="s">
        <v>19</v>
      </c>
      <c r="N4148">
        <v>33</v>
      </c>
      <c r="O4148" s="4">
        <v>2.1990740740740742E-3</v>
      </c>
      <c r="P4148">
        <v>5</v>
      </c>
    </row>
    <row r="4149" spans="1:16" x14ac:dyDescent="0.3">
      <c r="A4149">
        <v>4148</v>
      </c>
      <c r="B4149" s="1" t="s">
        <v>20</v>
      </c>
      <c r="C4149" s="2">
        <v>44269</v>
      </c>
      <c r="D4149">
        <v>3</v>
      </c>
      <c r="E4149" s="1" t="s">
        <v>39</v>
      </c>
      <c r="F4149">
        <v>3</v>
      </c>
      <c r="G4149">
        <v>14</v>
      </c>
      <c r="H4149" s="1" t="s">
        <v>33</v>
      </c>
      <c r="I4149" s="3">
        <v>0.5590046296296296</v>
      </c>
      <c r="J4149">
        <v>13</v>
      </c>
      <c r="K4149" s="1" t="s">
        <v>21</v>
      </c>
      <c r="L4149" s="1" t="s">
        <v>22</v>
      </c>
      <c r="M4149" s="1" t="s">
        <v>22</v>
      </c>
      <c r="N4149"/>
      <c r="O4149" s="4"/>
    </row>
    <row r="4150" spans="1:16" x14ac:dyDescent="0.3">
      <c r="A4150">
        <v>4149</v>
      </c>
      <c r="B4150" s="1" t="s">
        <v>27</v>
      </c>
      <c r="C4150" s="2">
        <v>44269</v>
      </c>
      <c r="D4150">
        <v>3</v>
      </c>
      <c r="E4150" s="1" t="s">
        <v>39</v>
      </c>
      <c r="F4150">
        <v>3</v>
      </c>
      <c r="G4150">
        <v>14</v>
      </c>
      <c r="H4150" s="1" t="s">
        <v>33</v>
      </c>
      <c r="I4150" s="3">
        <v>0.56999999999999995</v>
      </c>
      <c r="J4150">
        <v>13</v>
      </c>
      <c r="K4150" s="1" t="s">
        <v>26</v>
      </c>
      <c r="L4150" s="1" t="s">
        <v>19</v>
      </c>
      <c r="M4150" s="1" t="s">
        <v>22</v>
      </c>
      <c r="N4150">
        <v>26</v>
      </c>
      <c r="O4150" s="4">
        <v>3.5648148148148149E-3</v>
      </c>
      <c r="P4150">
        <v>5</v>
      </c>
    </row>
    <row r="4151" spans="1:16" x14ac:dyDescent="0.3">
      <c r="A4151">
        <v>4150</v>
      </c>
      <c r="B4151" s="1" t="s">
        <v>27</v>
      </c>
      <c r="C4151" s="2">
        <v>44269</v>
      </c>
      <c r="D4151">
        <v>3</v>
      </c>
      <c r="E4151" s="1" t="s">
        <v>39</v>
      </c>
      <c r="F4151">
        <v>3</v>
      </c>
      <c r="G4151">
        <v>14</v>
      </c>
      <c r="H4151" s="1" t="s">
        <v>33</v>
      </c>
      <c r="I4151" s="3">
        <v>0.56999999999999995</v>
      </c>
      <c r="J4151">
        <v>13</v>
      </c>
      <c r="K4151" s="1" t="s">
        <v>28</v>
      </c>
      <c r="L4151" s="1" t="s">
        <v>22</v>
      </c>
      <c r="M4151" s="1" t="s">
        <v>22</v>
      </c>
      <c r="N4151"/>
      <c r="O4151" s="4"/>
    </row>
    <row r="4152" spans="1:16" x14ac:dyDescent="0.3">
      <c r="A4152">
        <v>4151</v>
      </c>
      <c r="B4152" s="1" t="s">
        <v>15</v>
      </c>
      <c r="C4152" s="2">
        <v>44269</v>
      </c>
      <c r="D4152">
        <v>3</v>
      </c>
      <c r="E4152" s="1" t="s">
        <v>39</v>
      </c>
      <c r="F4152">
        <v>3</v>
      </c>
      <c r="G4152">
        <v>14</v>
      </c>
      <c r="H4152" s="1" t="s">
        <v>33</v>
      </c>
      <c r="I4152" s="3">
        <v>0.57400462962962961</v>
      </c>
      <c r="J4152">
        <v>13</v>
      </c>
      <c r="K4152" s="1" t="s">
        <v>18</v>
      </c>
      <c r="L4152" s="1" t="s">
        <v>22</v>
      </c>
      <c r="M4152" s="1" t="s">
        <v>22</v>
      </c>
      <c r="N4152"/>
      <c r="O4152" s="4"/>
    </row>
    <row r="4153" spans="1:16" x14ac:dyDescent="0.3">
      <c r="A4153">
        <v>4152</v>
      </c>
      <c r="B4153" s="1" t="s">
        <v>27</v>
      </c>
      <c r="C4153" s="2">
        <v>44269</v>
      </c>
      <c r="D4153">
        <v>3</v>
      </c>
      <c r="E4153" s="1" t="s">
        <v>39</v>
      </c>
      <c r="F4153">
        <v>3</v>
      </c>
      <c r="G4153">
        <v>14</v>
      </c>
      <c r="H4153" s="1" t="s">
        <v>33</v>
      </c>
      <c r="I4153" s="3">
        <v>0.57400462962962961</v>
      </c>
      <c r="J4153">
        <v>13</v>
      </c>
      <c r="K4153" s="1" t="s">
        <v>26</v>
      </c>
      <c r="L4153" s="1" t="s">
        <v>19</v>
      </c>
      <c r="M4153" s="1" t="s">
        <v>19</v>
      </c>
      <c r="N4153">
        <v>81</v>
      </c>
      <c r="O4153" s="4">
        <v>2.4421296296296296E-3</v>
      </c>
      <c r="P4153">
        <v>5</v>
      </c>
    </row>
    <row r="4154" spans="1:16" x14ac:dyDescent="0.3">
      <c r="A4154">
        <v>4153</v>
      </c>
      <c r="B4154" s="1" t="s">
        <v>30</v>
      </c>
      <c r="C4154" s="2">
        <v>44269</v>
      </c>
      <c r="D4154">
        <v>3</v>
      </c>
      <c r="E4154" s="1" t="s">
        <v>39</v>
      </c>
      <c r="F4154">
        <v>3</v>
      </c>
      <c r="G4154">
        <v>14</v>
      </c>
      <c r="H4154" s="1" t="s">
        <v>33</v>
      </c>
      <c r="I4154" s="3">
        <v>0.58599537037037042</v>
      </c>
      <c r="J4154">
        <v>14</v>
      </c>
      <c r="K4154" s="1" t="s">
        <v>21</v>
      </c>
      <c r="L4154" s="1" t="s">
        <v>19</v>
      </c>
      <c r="M4154" s="1" t="s">
        <v>19</v>
      </c>
      <c r="N4154">
        <v>65</v>
      </c>
      <c r="O4154" s="4">
        <v>4.4907407407407405E-3</v>
      </c>
      <c r="P4154">
        <v>3</v>
      </c>
    </row>
    <row r="4155" spans="1:16" x14ac:dyDescent="0.3">
      <c r="A4155">
        <v>4154</v>
      </c>
      <c r="B4155" s="1" t="s">
        <v>27</v>
      </c>
      <c r="C4155" s="2">
        <v>44269</v>
      </c>
      <c r="D4155">
        <v>3</v>
      </c>
      <c r="E4155" s="1" t="s">
        <v>39</v>
      </c>
      <c r="F4155">
        <v>3</v>
      </c>
      <c r="G4155">
        <v>14</v>
      </c>
      <c r="H4155" s="1" t="s">
        <v>33</v>
      </c>
      <c r="I4155" s="3">
        <v>0.58599537037037042</v>
      </c>
      <c r="J4155">
        <v>14</v>
      </c>
      <c r="K4155" s="1" t="s">
        <v>26</v>
      </c>
      <c r="L4155" s="1" t="s">
        <v>19</v>
      </c>
      <c r="M4155" s="1" t="s">
        <v>19</v>
      </c>
      <c r="N4155">
        <v>84</v>
      </c>
      <c r="O4155" s="4">
        <v>2.9398148148148148E-3</v>
      </c>
      <c r="P4155">
        <v>3</v>
      </c>
    </row>
    <row r="4156" spans="1:16" x14ac:dyDescent="0.3">
      <c r="A4156">
        <v>4155</v>
      </c>
      <c r="B4156" s="1" t="s">
        <v>27</v>
      </c>
      <c r="C4156" s="2">
        <v>44269</v>
      </c>
      <c r="D4156">
        <v>3</v>
      </c>
      <c r="E4156" s="1" t="s">
        <v>39</v>
      </c>
      <c r="F4156">
        <v>3</v>
      </c>
      <c r="G4156">
        <v>14</v>
      </c>
      <c r="H4156" s="1" t="s">
        <v>33</v>
      </c>
      <c r="I4156" s="3">
        <v>0.60099537037037032</v>
      </c>
      <c r="J4156">
        <v>14</v>
      </c>
      <c r="K4156" s="1" t="s">
        <v>26</v>
      </c>
      <c r="L4156" s="1" t="s">
        <v>19</v>
      </c>
      <c r="M4156" s="1" t="s">
        <v>19</v>
      </c>
      <c r="N4156">
        <v>42</v>
      </c>
      <c r="O4156" s="4">
        <v>3.3796296296296296E-3</v>
      </c>
      <c r="P4156">
        <v>1</v>
      </c>
    </row>
    <row r="4157" spans="1:16" x14ac:dyDescent="0.3">
      <c r="A4157">
        <v>4156</v>
      </c>
      <c r="B4157" s="1" t="s">
        <v>31</v>
      </c>
      <c r="C4157" s="2">
        <v>44269</v>
      </c>
      <c r="D4157">
        <v>3</v>
      </c>
      <c r="E4157" s="1" t="s">
        <v>39</v>
      </c>
      <c r="F4157">
        <v>3</v>
      </c>
      <c r="G4157">
        <v>14</v>
      </c>
      <c r="H4157" s="1" t="s">
        <v>33</v>
      </c>
      <c r="I4157" s="3">
        <v>0.60099537037037032</v>
      </c>
      <c r="J4157">
        <v>14</v>
      </c>
      <c r="K4157" s="1" t="s">
        <v>26</v>
      </c>
      <c r="L4157" s="1" t="s">
        <v>22</v>
      </c>
      <c r="M4157" s="1" t="s">
        <v>22</v>
      </c>
      <c r="N4157"/>
      <c r="O4157" s="4"/>
    </row>
    <row r="4158" spans="1:16" x14ac:dyDescent="0.3">
      <c r="A4158">
        <v>4157</v>
      </c>
      <c r="B4158" s="1" t="s">
        <v>20</v>
      </c>
      <c r="C4158" s="2">
        <v>44269</v>
      </c>
      <c r="D4158">
        <v>3</v>
      </c>
      <c r="E4158" s="1" t="s">
        <v>39</v>
      </c>
      <c r="F4158">
        <v>3</v>
      </c>
      <c r="G4158">
        <v>14</v>
      </c>
      <c r="H4158" s="1" t="s">
        <v>33</v>
      </c>
      <c r="I4158" s="3">
        <v>0.61099537037037033</v>
      </c>
      <c r="J4158">
        <v>14</v>
      </c>
      <c r="K4158" s="1" t="s">
        <v>26</v>
      </c>
      <c r="L4158" s="1" t="s">
        <v>22</v>
      </c>
      <c r="M4158" s="1" t="s">
        <v>22</v>
      </c>
      <c r="N4158"/>
      <c r="O4158" s="4"/>
    </row>
    <row r="4159" spans="1:16" x14ac:dyDescent="0.3">
      <c r="A4159">
        <v>4158</v>
      </c>
      <c r="B4159" s="1" t="s">
        <v>30</v>
      </c>
      <c r="C4159" s="2">
        <v>44269</v>
      </c>
      <c r="D4159">
        <v>3</v>
      </c>
      <c r="E4159" s="1" t="s">
        <v>39</v>
      </c>
      <c r="F4159">
        <v>3</v>
      </c>
      <c r="G4159">
        <v>14</v>
      </c>
      <c r="H4159" s="1" t="s">
        <v>33</v>
      </c>
      <c r="I4159" s="3">
        <v>0.61099537037037033</v>
      </c>
      <c r="J4159">
        <v>14</v>
      </c>
      <c r="K4159" s="1" t="s">
        <v>28</v>
      </c>
      <c r="L4159" s="1" t="s">
        <v>19</v>
      </c>
      <c r="M4159" s="1" t="s">
        <v>19</v>
      </c>
      <c r="N4159">
        <v>123</v>
      </c>
      <c r="O4159" s="4">
        <v>2.5231481481481481E-3</v>
      </c>
      <c r="P4159">
        <v>2</v>
      </c>
    </row>
    <row r="4160" spans="1:16" x14ac:dyDescent="0.3">
      <c r="A4160">
        <v>4159</v>
      </c>
      <c r="B4160" s="1" t="s">
        <v>24</v>
      </c>
      <c r="C4160" s="2">
        <v>44269</v>
      </c>
      <c r="D4160">
        <v>3</v>
      </c>
      <c r="E4160" s="1" t="s">
        <v>39</v>
      </c>
      <c r="F4160">
        <v>3</v>
      </c>
      <c r="G4160">
        <v>14</v>
      </c>
      <c r="H4160" s="1" t="s">
        <v>33</v>
      </c>
      <c r="I4160" s="3">
        <v>0.63700231481481484</v>
      </c>
      <c r="J4160">
        <v>15</v>
      </c>
      <c r="K4160" s="1" t="s">
        <v>18</v>
      </c>
      <c r="L4160" s="1" t="s">
        <v>19</v>
      </c>
      <c r="M4160" s="1" t="s">
        <v>19</v>
      </c>
      <c r="N4160">
        <v>65</v>
      </c>
      <c r="O4160" s="4">
        <v>4.5949074074074078E-3</v>
      </c>
      <c r="P4160">
        <v>4</v>
      </c>
    </row>
    <row r="4161" spans="1:16" x14ac:dyDescent="0.3">
      <c r="A4161">
        <v>4160</v>
      </c>
      <c r="B4161" s="1" t="s">
        <v>15</v>
      </c>
      <c r="C4161" s="2">
        <v>44269</v>
      </c>
      <c r="D4161">
        <v>3</v>
      </c>
      <c r="E4161" s="1" t="s">
        <v>39</v>
      </c>
      <c r="F4161">
        <v>3</v>
      </c>
      <c r="G4161">
        <v>14</v>
      </c>
      <c r="H4161" s="1" t="s">
        <v>33</v>
      </c>
      <c r="I4161" s="3">
        <v>0.63700231481481484</v>
      </c>
      <c r="J4161">
        <v>15</v>
      </c>
      <c r="K4161" s="1" t="s">
        <v>18</v>
      </c>
      <c r="L4161" s="1" t="s">
        <v>19</v>
      </c>
      <c r="M4161" s="1" t="s">
        <v>19</v>
      </c>
      <c r="N4161">
        <v>33</v>
      </c>
      <c r="O4161" s="4">
        <v>3.9699074074074072E-3</v>
      </c>
      <c r="P4161">
        <v>5</v>
      </c>
    </row>
    <row r="4162" spans="1:16" x14ac:dyDescent="0.3">
      <c r="A4162">
        <v>4161</v>
      </c>
      <c r="B4162" s="1" t="s">
        <v>15</v>
      </c>
      <c r="C4162" s="2">
        <v>44269</v>
      </c>
      <c r="D4162">
        <v>3</v>
      </c>
      <c r="E4162" s="1" t="s">
        <v>39</v>
      </c>
      <c r="F4162">
        <v>3</v>
      </c>
      <c r="G4162">
        <v>14</v>
      </c>
      <c r="H4162" s="1" t="s">
        <v>33</v>
      </c>
      <c r="I4162" s="3">
        <v>0.64400462962962968</v>
      </c>
      <c r="J4162">
        <v>15</v>
      </c>
      <c r="K4162" s="1" t="s">
        <v>25</v>
      </c>
      <c r="L4162" s="1" t="s">
        <v>19</v>
      </c>
      <c r="M4162" s="1" t="s">
        <v>19</v>
      </c>
      <c r="N4162">
        <v>117</v>
      </c>
      <c r="O4162" s="4">
        <v>2.8240740740740739E-3</v>
      </c>
      <c r="P4162">
        <v>3</v>
      </c>
    </row>
    <row r="4163" spans="1:16" x14ac:dyDescent="0.3">
      <c r="A4163">
        <v>4162</v>
      </c>
      <c r="B4163" s="1" t="s">
        <v>15</v>
      </c>
      <c r="C4163" s="2">
        <v>44269</v>
      </c>
      <c r="D4163">
        <v>3</v>
      </c>
      <c r="E4163" s="1" t="s">
        <v>39</v>
      </c>
      <c r="F4163">
        <v>3</v>
      </c>
      <c r="G4163">
        <v>14</v>
      </c>
      <c r="H4163" s="1" t="s">
        <v>33</v>
      </c>
      <c r="I4163" s="3">
        <v>0.64400462962962968</v>
      </c>
      <c r="J4163">
        <v>15</v>
      </c>
      <c r="K4163" s="1" t="s">
        <v>28</v>
      </c>
      <c r="L4163" s="1" t="s">
        <v>19</v>
      </c>
      <c r="M4163" s="1" t="s">
        <v>19</v>
      </c>
      <c r="N4163">
        <v>122</v>
      </c>
      <c r="O4163" s="4">
        <v>1.1111111111111111E-3</v>
      </c>
      <c r="P4163">
        <v>3</v>
      </c>
    </row>
    <row r="4164" spans="1:16" x14ac:dyDescent="0.3">
      <c r="A4164">
        <v>4163</v>
      </c>
      <c r="B4164" s="1" t="s">
        <v>27</v>
      </c>
      <c r="C4164" s="2">
        <v>44269</v>
      </c>
      <c r="D4164">
        <v>3</v>
      </c>
      <c r="E4164" s="1" t="s">
        <v>39</v>
      </c>
      <c r="F4164">
        <v>3</v>
      </c>
      <c r="G4164">
        <v>14</v>
      </c>
      <c r="H4164" s="1" t="s">
        <v>33</v>
      </c>
      <c r="I4164" s="3">
        <v>0.65500000000000003</v>
      </c>
      <c r="J4164">
        <v>15</v>
      </c>
      <c r="K4164" s="1" t="s">
        <v>21</v>
      </c>
      <c r="L4164" s="1" t="s">
        <v>19</v>
      </c>
      <c r="M4164" s="1" t="s">
        <v>19</v>
      </c>
      <c r="N4164">
        <v>21</v>
      </c>
      <c r="O4164" s="4">
        <v>3.7615740740740739E-3</v>
      </c>
      <c r="P4164">
        <v>4</v>
      </c>
    </row>
    <row r="4165" spans="1:16" x14ac:dyDescent="0.3">
      <c r="A4165">
        <v>4164</v>
      </c>
      <c r="B4165" s="1" t="s">
        <v>31</v>
      </c>
      <c r="C4165" s="2">
        <v>44269</v>
      </c>
      <c r="D4165">
        <v>3</v>
      </c>
      <c r="E4165" s="1" t="s">
        <v>39</v>
      </c>
      <c r="F4165">
        <v>3</v>
      </c>
      <c r="G4165">
        <v>14</v>
      </c>
      <c r="H4165" s="1" t="s">
        <v>33</v>
      </c>
      <c r="I4165" s="3">
        <v>0.65500000000000003</v>
      </c>
      <c r="J4165">
        <v>15</v>
      </c>
      <c r="K4165" s="1" t="s">
        <v>28</v>
      </c>
      <c r="L4165" s="1" t="s">
        <v>19</v>
      </c>
      <c r="M4165" s="1" t="s">
        <v>22</v>
      </c>
      <c r="N4165">
        <v>48</v>
      </c>
      <c r="O4165" s="4">
        <v>2.9629629629629628E-3</v>
      </c>
      <c r="P4165">
        <v>4</v>
      </c>
    </row>
    <row r="4166" spans="1:16" x14ac:dyDescent="0.3">
      <c r="A4166">
        <v>4165</v>
      </c>
      <c r="B4166" s="1" t="s">
        <v>24</v>
      </c>
      <c r="C4166" s="2">
        <v>44269</v>
      </c>
      <c r="D4166">
        <v>3</v>
      </c>
      <c r="E4166" s="1" t="s">
        <v>39</v>
      </c>
      <c r="F4166">
        <v>3</v>
      </c>
      <c r="G4166">
        <v>14</v>
      </c>
      <c r="H4166" s="1" t="s">
        <v>33</v>
      </c>
      <c r="I4166" s="3">
        <v>0.69200231481481478</v>
      </c>
      <c r="J4166">
        <v>16</v>
      </c>
      <c r="K4166" s="1" t="s">
        <v>18</v>
      </c>
      <c r="L4166" s="1" t="s">
        <v>22</v>
      </c>
      <c r="M4166" s="1" t="s">
        <v>22</v>
      </c>
      <c r="N4166"/>
      <c r="O4166" s="4"/>
    </row>
    <row r="4167" spans="1:16" x14ac:dyDescent="0.3">
      <c r="A4167">
        <v>4166</v>
      </c>
      <c r="B4167" s="1" t="s">
        <v>15</v>
      </c>
      <c r="C4167" s="2">
        <v>44269</v>
      </c>
      <c r="D4167">
        <v>3</v>
      </c>
      <c r="E4167" s="1" t="s">
        <v>39</v>
      </c>
      <c r="F4167">
        <v>3</v>
      </c>
      <c r="G4167">
        <v>14</v>
      </c>
      <c r="H4167" s="1" t="s">
        <v>33</v>
      </c>
      <c r="I4167" s="3">
        <v>0.69200231481481478</v>
      </c>
      <c r="J4167">
        <v>16</v>
      </c>
      <c r="K4167" s="1" t="s">
        <v>21</v>
      </c>
      <c r="L4167" s="1" t="s">
        <v>19</v>
      </c>
      <c r="M4167" s="1" t="s">
        <v>19</v>
      </c>
      <c r="N4167">
        <v>98</v>
      </c>
      <c r="O4167" s="4">
        <v>2.0486111111111113E-3</v>
      </c>
      <c r="P4167">
        <v>1</v>
      </c>
    </row>
    <row r="4168" spans="1:16" x14ac:dyDescent="0.3">
      <c r="A4168">
        <v>4167</v>
      </c>
      <c r="B4168" s="1" t="s">
        <v>31</v>
      </c>
      <c r="C4168" s="2">
        <v>44269</v>
      </c>
      <c r="D4168">
        <v>3</v>
      </c>
      <c r="E4168" s="1" t="s">
        <v>39</v>
      </c>
      <c r="F4168">
        <v>3</v>
      </c>
      <c r="G4168">
        <v>14</v>
      </c>
      <c r="H4168" s="1" t="s">
        <v>33</v>
      </c>
      <c r="I4168" s="3">
        <v>0.69200231481481478</v>
      </c>
      <c r="J4168">
        <v>16</v>
      </c>
      <c r="K4168" s="1" t="s">
        <v>28</v>
      </c>
      <c r="L4168" s="1" t="s">
        <v>19</v>
      </c>
      <c r="M4168" s="1" t="s">
        <v>19</v>
      </c>
      <c r="N4168">
        <v>95</v>
      </c>
      <c r="O4168" s="4">
        <v>1.7476851851851852E-3</v>
      </c>
      <c r="P4168">
        <v>4</v>
      </c>
    </row>
    <row r="4169" spans="1:16" x14ac:dyDescent="0.3">
      <c r="A4169">
        <v>4168</v>
      </c>
      <c r="B4169" s="1" t="s">
        <v>31</v>
      </c>
      <c r="C4169" s="2">
        <v>44269</v>
      </c>
      <c r="D4169">
        <v>3</v>
      </c>
      <c r="E4169" s="1" t="s">
        <v>39</v>
      </c>
      <c r="F4169">
        <v>3</v>
      </c>
      <c r="G4169">
        <v>14</v>
      </c>
      <c r="H4169" s="1" t="s">
        <v>33</v>
      </c>
      <c r="I4169" s="3">
        <v>0.69200231481481478</v>
      </c>
      <c r="J4169">
        <v>16</v>
      </c>
      <c r="K4169" s="1" t="s">
        <v>18</v>
      </c>
      <c r="L4169" s="1" t="s">
        <v>19</v>
      </c>
      <c r="M4169" s="1" t="s">
        <v>19</v>
      </c>
      <c r="N4169">
        <v>28</v>
      </c>
      <c r="O4169" s="4">
        <v>4.7222222222222223E-3</v>
      </c>
      <c r="P4169">
        <v>3</v>
      </c>
    </row>
    <row r="4170" spans="1:16" x14ac:dyDescent="0.3">
      <c r="A4170">
        <v>4169</v>
      </c>
      <c r="B4170" s="1" t="s">
        <v>29</v>
      </c>
      <c r="C4170" s="2">
        <v>44269</v>
      </c>
      <c r="D4170">
        <v>3</v>
      </c>
      <c r="E4170" s="1" t="s">
        <v>39</v>
      </c>
      <c r="F4170">
        <v>3</v>
      </c>
      <c r="G4170">
        <v>14</v>
      </c>
      <c r="H4170" s="1" t="s">
        <v>33</v>
      </c>
      <c r="I4170" s="3">
        <v>0.74799768518518517</v>
      </c>
      <c r="J4170">
        <v>17</v>
      </c>
      <c r="K4170" s="1" t="s">
        <v>26</v>
      </c>
      <c r="L4170" s="1" t="s">
        <v>22</v>
      </c>
      <c r="M4170" s="1" t="s">
        <v>22</v>
      </c>
      <c r="N4170"/>
      <c r="O4170" s="4"/>
    </row>
    <row r="4171" spans="1:16" x14ac:dyDescent="0.3">
      <c r="A4171">
        <v>4170</v>
      </c>
      <c r="B4171" s="1" t="s">
        <v>31</v>
      </c>
      <c r="C4171" s="2">
        <v>44269</v>
      </c>
      <c r="D4171">
        <v>3</v>
      </c>
      <c r="E4171" s="1" t="s">
        <v>39</v>
      </c>
      <c r="F4171">
        <v>3</v>
      </c>
      <c r="G4171">
        <v>14</v>
      </c>
      <c r="H4171" s="1" t="s">
        <v>33</v>
      </c>
      <c r="I4171" s="3">
        <v>0.74799768518518517</v>
      </c>
      <c r="J4171">
        <v>17</v>
      </c>
      <c r="K4171" s="1" t="s">
        <v>28</v>
      </c>
      <c r="L4171" s="1" t="s">
        <v>22</v>
      </c>
      <c r="M4171" s="1" t="s">
        <v>22</v>
      </c>
      <c r="N4171"/>
      <c r="O4171" s="4"/>
    </row>
    <row r="4172" spans="1:16" x14ac:dyDescent="0.3">
      <c r="A4172">
        <v>4171</v>
      </c>
      <c r="B4172" s="1" t="s">
        <v>31</v>
      </c>
      <c r="C4172" s="2">
        <v>44270</v>
      </c>
      <c r="D4172">
        <v>3</v>
      </c>
      <c r="E4172" s="1" t="s">
        <v>39</v>
      </c>
      <c r="F4172">
        <v>3</v>
      </c>
      <c r="G4172">
        <v>15</v>
      </c>
      <c r="H4172" s="1" t="s">
        <v>34</v>
      </c>
      <c r="I4172" s="3">
        <v>0.38099537037037035</v>
      </c>
      <c r="J4172">
        <v>9</v>
      </c>
      <c r="K4172" s="1" t="s">
        <v>26</v>
      </c>
      <c r="L4172" s="1" t="s">
        <v>22</v>
      </c>
      <c r="M4172" s="1" t="s">
        <v>22</v>
      </c>
      <c r="N4172"/>
      <c r="O4172" s="4"/>
    </row>
    <row r="4173" spans="1:16" x14ac:dyDescent="0.3">
      <c r="A4173">
        <v>4172</v>
      </c>
      <c r="B4173" s="1" t="s">
        <v>24</v>
      </c>
      <c r="C4173" s="2">
        <v>44270</v>
      </c>
      <c r="D4173">
        <v>3</v>
      </c>
      <c r="E4173" s="1" t="s">
        <v>39</v>
      </c>
      <c r="F4173">
        <v>3</v>
      </c>
      <c r="G4173">
        <v>15</v>
      </c>
      <c r="H4173" s="1" t="s">
        <v>34</v>
      </c>
      <c r="I4173" s="3">
        <v>0.38099537037037035</v>
      </c>
      <c r="J4173">
        <v>9</v>
      </c>
      <c r="K4173" s="1" t="s">
        <v>28</v>
      </c>
      <c r="L4173" s="1" t="s">
        <v>19</v>
      </c>
      <c r="M4173" s="1" t="s">
        <v>19</v>
      </c>
      <c r="N4173">
        <v>40</v>
      </c>
      <c r="O4173" s="4">
        <v>3.3796296296296296E-3</v>
      </c>
      <c r="P4173">
        <v>3</v>
      </c>
    </row>
    <row r="4174" spans="1:16" x14ac:dyDescent="0.3">
      <c r="A4174">
        <v>4173</v>
      </c>
      <c r="B4174" s="1" t="s">
        <v>30</v>
      </c>
      <c r="C4174" s="2">
        <v>44270</v>
      </c>
      <c r="D4174">
        <v>3</v>
      </c>
      <c r="E4174" s="1" t="s">
        <v>39</v>
      </c>
      <c r="F4174">
        <v>3</v>
      </c>
      <c r="G4174">
        <v>15</v>
      </c>
      <c r="H4174" s="1" t="s">
        <v>34</v>
      </c>
      <c r="I4174" s="3">
        <v>0.39599537037037036</v>
      </c>
      <c r="J4174">
        <v>9</v>
      </c>
      <c r="K4174" s="1" t="s">
        <v>28</v>
      </c>
      <c r="L4174" s="1" t="s">
        <v>19</v>
      </c>
      <c r="M4174" s="1" t="s">
        <v>19</v>
      </c>
      <c r="N4174">
        <v>13</v>
      </c>
      <c r="O4174" s="4">
        <v>2.5810185185185185E-3</v>
      </c>
      <c r="P4174">
        <v>2</v>
      </c>
    </row>
    <row r="4175" spans="1:16" x14ac:dyDescent="0.3">
      <c r="A4175">
        <v>4174</v>
      </c>
      <c r="B4175" s="1" t="s">
        <v>20</v>
      </c>
      <c r="C4175" s="2">
        <v>44270</v>
      </c>
      <c r="D4175">
        <v>3</v>
      </c>
      <c r="E4175" s="1" t="s">
        <v>39</v>
      </c>
      <c r="F4175">
        <v>3</v>
      </c>
      <c r="G4175">
        <v>15</v>
      </c>
      <c r="H4175" s="1" t="s">
        <v>34</v>
      </c>
      <c r="I4175" s="3">
        <v>0.39599537037037036</v>
      </c>
      <c r="J4175">
        <v>9</v>
      </c>
      <c r="K4175" s="1" t="s">
        <v>28</v>
      </c>
      <c r="L4175" s="1" t="s">
        <v>19</v>
      </c>
      <c r="M4175" s="1" t="s">
        <v>19</v>
      </c>
      <c r="N4175">
        <v>71</v>
      </c>
      <c r="O4175" s="4">
        <v>9.1435185185185185E-4</v>
      </c>
      <c r="P4175">
        <v>5</v>
      </c>
    </row>
    <row r="4176" spans="1:16" x14ac:dyDescent="0.3">
      <c r="A4176">
        <v>4175</v>
      </c>
      <c r="B4176" s="1" t="s">
        <v>30</v>
      </c>
      <c r="C4176" s="2">
        <v>44270</v>
      </c>
      <c r="D4176">
        <v>3</v>
      </c>
      <c r="E4176" s="1" t="s">
        <v>39</v>
      </c>
      <c r="F4176">
        <v>3</v>
      </c>
      <c r="G4176">
        <v>15</v>
      </c>
      <c r="H4176" s="1" t="s">
        <v>34</v>
      </c>
      <c r="I4176" s="3">
        <v>0.40599537037037037</v>
      </c>
      <c r="J4176">
        <v>9</v>
      </c>
      <c r="K4176" s="1" t="s">
        <v>21</v>
      </c>
      <c r="L4176" s="1" t="s">
        <v>19</v>
      </c>
      <c r="M4176" s="1" t="s">
        <v>19</v>
      </c>
      <c r="N4176">
        <v>106</v>
      </c>
      <c r="O4176" s="4">
        <v>5.3240740740740744E-4</v>
      </c>
      <c r="P4176">
        <v>4</v>
      </c>
    </row>
    <row r="4177" spans="1:16" x14ac:dyDescent="0.3">
      <c r="A4177">
        <v>4176</v>
      </c>
      <c r="B4177" s="1" t="s">
        <v>31</v>
      </c>
      <c r="C4177" s="2">
        <v>44270</v>
      </c>
      <c r="D4177">
        <v>3</v>
      </c>
      <c r="E4177" s="1" t="s">
        <v>39</v>
      </c>
      <c r="F4177">
        <v>3</v>
      </c>
      <c r="G4177">
        <v>15</v>
      </c>
      <c r="H4177" s="1" t="s">
        <v>34</v>
      </c>
      <c r="I4177" s="3">
        <v>0.40599537037037037</v>
      </c>
      <c r="J4177">
        <v>9</v>
      </c>
      <c r="K4177" s="1" t="s">
        <v>28</v>
      </c>
      <c r="L4177" s="1" t="s">
        <v>19</v>
      </c>
      <c r="M4177" s="1" t="s">
        <v>22</v>
      </c>
      <c r="N4177">
        <v>94</v>
      </c>
      <c r="O4177" s="4">
        <v>2.4421296296296296E-3</v>
      </c>
      <c r="P4177">
        <v>4</v>
      </c>
    </row>
    <row r="4178" spans="1:16" x14ac:dyDescent="0.3">
      <c r="A4178">
        <v>4177</v>
      </c>
      <c r="B4178" s="1" t="s">
        <v>24</v>
      </c>
      <c r="C4178" s="2">
        <v>44270</v>
      </c>
      <c r="D4178">
        <v>3</v>
      </c>
      <c r="E4178" s="1" t="s">
        <v>39</v>
      </c>
      <c r="F4178">
        <v>3</v>
      </c>
      <c r="G4178">
        <v>15</v>
      </c>
      <c r="H4178" s="1" t="s">
        <v>34</v>
      </c>
      <c r="I4178" s="3">
        <v>0.41700231481481481</v>
      </c>
      <c r="J4178">
        <v>10</v>
      </c>
      <c r="K4178" s="1" t="s">
        <v>25</v>
      </c>
      <c r="L4178" s="1" t="s">
        <v>19</v>
      </c>
      <c r="M4178" s="1" t="s">
        <v>19</v>
      </c>
      <c r="N4178">
        <v>74</v>
      </c>
      <c r="O4178" s="4">
        <v>2.7662037037037039E-3</v>
      </c>
      <c r="P4178">
        <v>5</v>
      </c>
    </row>
    <row r="4179" spans="1:16" x14ac:dyDescent="0.3">
      <c r="A4179">
        <v>4178</v>
      </c>
      <c r="B4179" s="1" t="s">
        <v>31</v>
      </c>
      <c r="C4179" s="2">
        <v>44270</v>
      </c>
      <c r="D4179">
        <v>3</v>
      </c>
      <c r="E4179" s="1" t="s">
        <v>39</v>
      </c>
      <c r="F4179">
        <v>3</v>
      </c>
      <c r="G4179">
        <v>15</v>
      </c>
      <c r="H4179" s="1" t="s">
        <v>34</v>
      </c>
      <c r="I4179" s="3">
        <v>0.41700231481481481</v>
      </c>
      <c r="J4179">
        <v>10</v>
      </c>
      <c r="K4179" s="1" t="s">
        <v>18</v>
      </c>
      <c r="L4179" s="1" t="s">
        <v>19</v>
      </c>
      <c r="M4179" s="1" t="s">
        <v>19</v>
      </c>
      <c r="N4179">
        <v>34</v>
      </c>
      <c r="O4179" s="4">
        <v>4.3981481481481481E-4</v>
      </c>
      <c r="P4179">
        <v>4</v>
      </c>
    </row>
    <row r="4180" spans="1:16" x14ac:dyDescent="0.3">
      <c r="A4180">
        <v>4179</v>
      </c>
      <c r="B4180" s="1" t="s">
        <v>27</v>
      </c>
      <c r="C4180" s="2">
        <v>44270</v>
      </c>
      <c r="D4180">
        <v>3</v>
      </c>
      <c r="E4180" s="1" t="s">
        <v>39</v>
      </c>
      <c r="F4180">
        <v>3</v>
      </c>
      <c r="G4180">
        <v>15</v>
      </c>
      <c r="H4180" s="1" t="s">
        <v>34</v>
      </c>
      <c r="I4180" s="3">
        <v>0.42299768518518521</v>
      </c>
      <c r="J4180">
        <v>10</v>
      </c>
      <c r="K4180" s="1" t="s">
        <v>26</v>
      </c>
      <c r="L4180" s="1" t="s">
        <v>19</v>
      </c>
      <c r="M4180" s="1" t="s">
        <v>19</v>
      </c>
      <c r="N4180">
        <v>38</v>
      </c>
      <c r="O4180" s="4">
        <v>1.4583333333333334E-3</v>
      </c>
      <c r="P4180">
        <v>2</v>
      </c>
    </row>
    <row r="4181" spans="1:16" x14ac:dyDescent="0.3">
      <c r="A4181">
        <v>4180</v>
      </c>
      <c r="B4181" s="1" t="s">
        <v>27</v>
      </c>
      <c r="C4181" s="2">
        <v>44270</v>
      </c>
      <c r="D4181">
        <v>3</v>
      </c>
      <c r="E4181" s="1" t="s">
        <v>39</v>
      </c>
      <c r="F4181">
        <v>3</v>
      </c>
      <c r="G4181">
        <v>15</v>
      </c>
      <c r="H4181" s="1" t="s">
        <v>34</v>
      </c>
      <c r="I4181" s="3">
        <v>0.42299768518518521</v>
      </c>
      <c r="J4181">
        <v>10</v>
      </c>
      <c r="K4181" s="1" t="s">
        <v>21</v>
      </c>
      <c r="L4181" s="1" t="s">
        <v>19</v>
      </c>
      <c r="M4181" s="1" t="s">
        <v>19</v>
      </c>
      <c r="N4181">
        <v>31</v>
      </c>
      <c r="O4181" s="4">
        <v>2.0023148148148148E-3</v>
      </c>
      <c r="P4181">
        <v>4</v>
      </c>
    </row>
    <row r="4182" spans="1:16" x14ac:dyDescent="0.3">
      <c r="A4182">
        <v>4181</v>
      </c>
      <c r="B4182" s="1" t="s">
        <v>30</v>
      </c>
      <c r="C4182" s="2">
        <v>44270</v>
      </c>
      <c r="D4182">
        <v>3</v>
      </c>
      <c r="E4182" s="1" t="s">
        <v>39</v>
      </c>
      <c r="F4182">
        <v>3</v>
      </c>
      <c r="G4182">
        <v>15</v>
      </c>
      <c r="H4182" s="1" t="s">
        <v>34</v>
      </c>
      <c r="I4182" s="3">
        <v>0.42599537037037039</v>
      </c>
      <c r="J4182">
        <v>10</v>
      </c>
      <c r="K4182" s="1" t="s">
        <v>18</v>
      </c>
      <c r="L4182" s="1" t="s">
        <v>19</v>
      </c>
      <c r="M4182" s="1" t="s">
        <v>19</v>
      </c>
      <c r="N4182">
        <v>13</v>
      </c>
      <c r="O4182" s="4">
        <v>2.1412037037037038E-3</v>
      </c>
      <c r="P4182">
        <v>3</v>
      </c>
    </row>
    <row r="4183" spans="1:16" x14ac:dyDescent="0.3">
      <c r="A4183">
        <v>4182</v>
      </c>
      <c r="B4183" s="1" t="s">
        <v>23</v>
      </c>
      <c r="C4183" s="2">
        <v>44270</v>
      </c>
      <c r="D4183">
        <v>3</v>
      </c>
      <c r="E4183" s="1" t="s">
        <v>39</v>
      </c>
      <c r="F4183">
        <v>3</v>
      </c>
      <c r="G4183">
        <v>15</v>
      </c>
      <c r="H4183" s="1" t="s">
        <v>34</v>
      </c>
      <c r="I4183" s="3">
        <v>0.42599537037037039</v>
      </c>
      <c r="J4183">
        <v>10</v>
      </c>
      <c r="K4183" s="1" t="s">
        <v>21</v>
      </c>
      <c r="L4183" s="1" t="s">
        <v>19</v>
      </c>
      <c r="M4183" s="1" t="s">
        <v>19</v>
      </c>
      <c r="N4183">
        <v>79</v>
      </c>
      <c r="O4183" s="4">
        <v>1.25E-3</v>
      </c>
      <c r="P4183">
        <v>3</v>
      </c>
    </row>
    <row r="4184" spans="1:16" x14ac:dyDescent="0.3">
      <c r="A4184">
        <v>4183</v>
      </c>
      <c r="B4184" s="1" t="s">
        <v>23</v>
      </c>
      <c r="C4184" s="2">
        <v>44270</v>
      </c>
      <c r="D4184">
        <v>3</v>
      </c>
      <c r="E4184" s="1" t="s">
        <v>39</v>
      </c>
      <c r="F4184">
        <v>3</v>
      </c>
      <c r="G4184">
        <v>15</v>
      </c>
      <c r="H4184" s="1" t="s">
        <v>34</v>
      </c>
      <c r="I4184" s="3">
        <v>0.46299768518518519</v>
      </c>
      <c r="J4184">
        <v>11</v>
      </c>
      <c r="K4184" s="1" t="s">
        <v>18</v>
      </c>
      <c r="L4184" s="1" t="s">
        <v>19</v>
      </c>
      <c r="M4184" s="1" t="s">
        <v>19</v>
      </c>
      <c r="N4184">
        <v>49</v>
      </c>
      <c r="O4184" s="4">
        <v>3.472222222222222E-3</v>
      </c>
      <c r="P4184">
        <v>2</v>
      </c>
    </row>
    <row r="4185" spans="1:16" x14ac:dyDescent="0.3">
      <c r="A4185">
        <v>4184</v>
      </c>
      <c r="B4185" s="1" t="s">
        <v>23</v>
      </c>
      <c r="C4185" s="2">
        <v>44270</v>
      </c>
      <c r="D4185">
        <v>3</v>
      </c>
      <c r="E4185" s="1" t="s">
        <v>39</v>
      </c>
      <c r="F4185">
        <v>3</v>
      </c>
      <c r="G4185">
        <v>15</v>
      </c>
      <c r="H4185" s="1" t="s">
        <v>34</v>
      </c>
      <c r="I4185" s="3">
        <v>0.46299768518518519</v>
      </c>
      <c r="J4185">
        <v>11</v>
      </c>
      <c r="K4185" s="1" t="s">
        <v>21</v>
      </c>
      <c r="L4185" s="1" t="s">
        <v>19</v>
      </c>
      <c r="M4185" s="1" t="s">
        <v>19</v>
      </c>
      <c r="N4185">
        <v>89</v>
      </c>
      <c r="O4185" s="4">
        <v>2.7662037037037039E-3</v>
      </c>
      <c r="P4185">
        <v>1</v>
      </c>
    </row>
    <row r="4186" spans="1:16" x14ac:dyDescent="0.3">
      <c r="A4186">
        <v>4185</v>
      </c>
      <c r="B4186" s="1" t="s">
        <v>27</v>
      </c>
      <c r="C4186" s="2">
        <v>44270</v>
      </c>
      <c r="D4186">
        <v>3</v>
      </c>
      <c r="E4186" s="1" t="s">
        <v>39</v>
      </c>
      <c r="F4186">
        <v>3</v>
      </c>
      <c r="G4186">
        <v>15</v>
      </c>
      <c r="H4186" s="1" t="s">
        <v>34</v>
      </c>
      <c r="I4186" s="3">
        <v>0.46500000000000002</v>
      </c>
      <c r="J4186">
        <v>11</v>
      </c>
      <c r="K4186" s="1" t="s">
        <v>28</v>
      </c>
      <c r="L4186" s="1" t="s">
        <v>19</v>
      </c>
      <c r="M4186" s="1" t="s">
        <v>19</v>
      </c>
      <c r="N4186">
        <v>37</v>
      </c>
      <c r="O4186" s="4">
        <v>3.4375E-3</v>
      </c>
      <c r="P4186">
        <v>5</v>
      </c>
    </row>
    <row r="4187" spans="1:16" x14ac:dyDescent="0.3">
      <c r="A4187">
        <v>4186</v>
      </c>
      <c r="B4187" s="1" t="s">
        <v>20</v>
      </c>
      <c r="C4187" s="2">
        <v>44270</v>
      </c>
      <c r="D4187">
        <v>3</v>
      </c>
      <c r="E4187" s="1" t="s">
        <v>39</v>
      </c>
      <c r="F4187">
        <v>3</v>
      </c>
      <c r="G4187">
        <v>15</v>
      </c>
      <c r="H4187" s="1" t="s">
        <v>34</v>
      </c>
      <c r="I4187" s="3">
        <v>0.46500000000000002</v>
      </c>
      <c r="J4187">
        <v>11</v>
      </c>
      <c r="K4187" s="1" t="s">
        <v>28</v>
      </c>
      <c r="L4187" s="1" t="s">
        <v>22</v>
      </c>
      <c r="M4187" s="1" t="s">
        <v>22</v>
      </c>
      <c r="N4187"/>
      <c r="O4187" s="4"/>
    </row>
    <row r="4188" spans="1:16" x14ac:dyDescent="0.3">
      <c r="A4188">
        <v>4187</v>
      </c>
      <c r="B4188" s="1" t="s">
        <v>27</v>
      </c>
      <c r="C4188" s="2">
        <v>44270</v>
      </c>
      <c r="D4188">
        <v>3</v>
      </c>
      <c r="E4188" s="1" t="s">
        <v>39</v>
      </c>
      <c r="F4188">
        <v>3</v>
      </c>
      <c r="G4188">
        <v>15</v>
      </c>
      <c r="H4188" s="1" t="s">
        <v>34</v>
      </c>
      <c r="I4188" s="3">
        <v>0.4990046296296296</v>
      </c>
      <c r="J4188">
        <v>11</v>
      </c>
      <c r="K4188" s="1" t="s">
        <v>18</v>
      </c>
      <c r="L4188" s="1" t="s">
        <v>22</v>
      </c>
      <c r="M4188" s="1" t="s">
        <v>22</v>
      </c>
      <c r="N4188"/>
      <c r="O4188" s="4"/>
    </row>
    <row r="4189" spans="1:16" x14ac:dyDescent="0.3">
      <c r="A4189">
        <v>4188</v>
      </c>
      <c r="B4189" s="1" t="s">
        <v>15</v>
      </c>
      <c r="C4189" s="2">
        <v>44270</v>
      </c>
      <c r="D4189">
        <v>3</v>
      </c>
      <c r="E4189" s="1" t="s">
        <v>39</v>
      </c>
      <c r="F4189">
        <v>3</v>
      </c>
      <c r="G4189">
        <v>15</v>
      </c>
      <c r="H4189" s="1" t="s">
        <v>34</v>
      </c>
      <c r="I4189" s="3">
        <v>0.4990046296296296</v>
      </c>
      <c r="J4189">
        <v>11</v>
      </c>
      <c r="K4189" s="1" t="s">
        <v>26</v>
      </c>
      <c r="L4189" s="1" t="s">
        <v>19</v>
      </c>
      <c r="M4189" s="1" t="s">
        <v>19</v>
      </c>
      <c r="N4189">
        <v>51</v>
      </c>
      <c r="O4189" s="4">
        <v>1.6435185185185185E-3</v>
      </c>
      <c r="P4189">
        <v>3</v>
      </c>
    </row>
    <row r="4190" spans="1:16" x14ac:dyDescent="0.3">
      <c r="A4190">
        <v>4189</v>
      </c>
      <c r="B4190" s="1" t="s">
        <v>24</v>
      </c>
      <c r="C4190" s="2">
        <v>44270</v>
      </c>
      <c r="D4190">
        <v>3</v>
      </c>
      <c r="E4190" s="1" t="s">
        <v>39</v>
      </c>
      <c r="F4190">
        <v>3</v>
      </c>
      <c r="G4190">
        <v>15</v>
      </c>
      <c r="H4190" s="1" t="s">
        <v>34</v>
      </c>
      <c r="I4190" s="3">
        <v>0.50700231481481484</v>
      </c>
      <c r="J4190">
        <v>12</v>
      </c>
      <c r="K4190" s="1" t="s">
        <v>25</v>
      </c>
      <c r="L4190" s="1" t="s">
        <v>19</v>
      </c>
      <c r="M4190" s="1" t="s">
        <v>19</v>
      </c>
      <c r="N4190">
        <v>49</v>
      </c>
      <c r="O4190" s="4">
        <v>1.5162037037037036E-3</v>
      </c>
      <c r="P4190">
        <v>1</v>
      </c>
    </row>
    <row r="4191" spans="1:16" x14ac:dyDescent="0.3">
      <c r="A4191">
        <v>4190</v>
      </c>
      <c r="B4191" s="1" t="s">
        <v>27</v>
      </c>
      <c r="C4191" s="2">
        <v>44270</v>
      </c>
      <c r="D4191">
        <v>3</v>
      </c>
      <c r="E4191" s="1" t="s">
        <v>39</v>
      </c>
      <c r="F4191">
        <v>3</v>
      </c>
      <c r="G4191">
        <v>15</v>
      </c>
      <c r="H4191" s="1" t="s">
        <v>34</v>
      </c>
      <c r="I4191" s="3">
        <v>0.50700231481481484</v>
      </c>
      <c r="J4191">
        <v>12</v>
      </c>
      <c r="K4191" s="1" t="s">
        <v>25</v>
      </c>
      <c r="L4191" s="1" t="s">
        <v>22</v>
      </c>
      <c r="M4191" s="1" t="s">
        <v>22</v>
      </c>
      <c r="N4191"/>
      <c r="O4191" s="4"/>
    </row>
    <row r="4192" spans="1:16" x14ac:dyDescent="0.3">
      <c r="A4192">
        <v>4191</v>
      </c>
      <c r="B4192" s="1" t="s">
        <v>20</v>
      </c>
      <c r="C4192" s="2">
        <v>44270</v>
      </c>
      <c r="D4192">
        <v>3</v>
      </c>
      <c r="E4192" s="1" t="s">
        <v>39</v>
      </c>
      <c r="F4192">
        <v>3</v>
      </c>
      <c r="G4192">
        <v>15</v>
      </c>
      <c r="H4192" s="1" t="s">
        <v>34</v>
      </c>
      <c r="I4192" s="3">
        <v>0.52</v>
      </c>
      <c r="J4192">
        <v>12</v>
      </c>
      <c r="K4192" s="1" t="s">
        <v>26</v>
      </c>
      <c r="L4192" s="1" t="s">
        <v>19</v>
      </c>
      <c r="M4192" s="1" t="s">
        <v>19</v>
      </c>
      <c r="N4192">
        <v>14</v>
      </c>
      <c r="O4192" s="4">
        <v>3.9814814814814817E-3</v>
      </c>
      <c r="P4192">
        <v>4</v>
      </c>
    </row>
    <row r="4193" spans="1:16" x14ac:dyDescent="0.3">
      <c r="A4193">
        <v>4192</v>
      </c>
      <c r="B4193" s="1" t="s">
        <v>29</v>
      </c>
      <c r="C4193" s="2">
        <v>44270</v>
      </c>
      <c r="D4193">
        <v>3</v>
      </c>
      <c r="E4193" s="1" t="s">
        <v>39</v>
      </c>
      <c r="F4193">
        <v>3</v>
      </c>
      <c r="G4193">
        <v>15</v>
      </c>
      <c r="H4193" s="1" t="s">
        <v>34</v>
      </c>
      <c r="I4193" s="3">
        <v>0.52</v>
      </c>
      <c r="J4193">
        <v>12</v>
      </c>
      <c r="K4193" s="1" t="s">
        <v>25</v>
      </c>
      <c r="L4193" s="1" t="s">
        <v>19</v>
      </c>
      <c r="M4193" s="1" t="s">
        <v>19</v>
      </c>
      <c r="N4193">
        <v>91</v>
      </c>
      <c r="O4193" s="4">
        <v>3.3217592592592591E-3</v>
      </c>
      <c r="P4193">
        <v>3</v>
      </c>
    </row>
    <row r="4194" spans="1:16" x14ac:dyDescent="0.3">
      <c r="A4194">
        <v>4193</v>
      </c>
      <c r="B4194" s="1" t="s">
        <v>20</v>
      </c>
      <c r="C4194" s="2">
        <v>44270</v>
      </c>
      <c r="D4194">
        <v>3</v>
      </c>
      <c r="E4194" s="1" t="s">
        <v>39</v>
      </c>
      <c r="F4194">
        <v>3</v>
      </c>
      <c r="G4194">
        <v>15</v>
      </c>
      <c r="H4194" s="1" t="s">
        <v>34</v>
      </c>
      <c r="I4194" s="3">
        <v>0.54700231481481476</v>
      </c>
      <c r="J4194">
        <v>13</v>
      </c>
      <c r="K4194" s="1" t="s">
        <v>18</v>
      </c>
      <c r="L4194" s="1" t="s">
        <v>22</v>
      </c>
      <c r="M4194" s="1" t="s">
        <v>22</v>
      </c>
      <c r="N4194"/>
      <c r="O4194" s="4"/>
    </row>
    <row r="4195" spans="1:16" x14ac:dyDescent="0.3">
      <c r="A4195">
        <v>4194</v>
      </c>
      <c r="B4195" s="1" t="s">
        <v>24</v>
      </c>
      <c r="C4195" s="2">
        <v>44270</v>
      </c>
      <c r="D4195">
        <v>3</v>
      </c>
      <c r="E4195" s="1" t="s">
        <v>39</v>
      </c>
      <c r="F4195">
        <v>3</v>
      </c>
      <c r="G4195">
        <v>15</v>
      </c>
      <c r="H4195" s="1" t="s">
        <v>34</v>
      </c>
      <c r="I4195" s="3">
        <v>0.54700231481481476</v>
      </c>
      <c r="J4195">
        <v>13</v>
      </c>
      <c r="K4195" s="1" t="s">
        <v>26</v>
      </c>
      <c r="L4195" s="1" t="s">
        <v>19</v>
      </c>
      <c r="M4195" s="1" t="s">
        <v>19</v>
      </c>
      <c r="N4195">
        <v>111</v>
      </c>
      <c r="O4195" s="4">
        <v>2.1759259259259258E-3</v>
      </c>
      <c r="P4195">
        <v>3</v>
      </c>
    </row>
    <row r="4196" spans="1:16" x14ac:dyDescent="0.3">
      <c r="A4196">
        <v>4195</v>
      </c>
      <c r="B4196" s="1" t="s">
        <v>30</v>
      </c>
      <c r="C4196" s="2">
        <v>44270</v>
      </c>
      <c r="D4196">
        <v>3</v>
      </c>
      <c r="E4196" s="1" t="s">
        <v>39</v>
      </c>
      <c r="F4196">
        <v>3</v>
      </c>
      <c r="G4196">
        <v>15</v>
      </c>
      <c r="H4196" s="1" t="s">
        <v>34</v>
      </c>
      <c r="I4196" s="3">
        <v>0.56499999999999995</v>
      </c>
      <c r="J4196">
        <v>13</v>
      </c>
      <c r="K4196" s="1" t="s">
        <v>18</v>
      </c>
      <c r="L4196" s="1" t="s">
        <v>19</v>
      </c>
      <c r="M4196" s="1" t="s">
        <v>19</v>
      </c>
      <c r="N4196">
        <v>80</v>
      </c>
      <c r="O4196" s="4">
        <v>3.3101851851851851E-3</v>
      </c>
      <c r="P4196">
        <v>5</v>
      </c>
    </row>
    <row r="4197" spans="1:16" x14ac:dyDescent="0.3">
      <c r="A4197">
        <v>4196</v>
      </c>
      <c r="B4197" s="1" t="s">
        <v>31</v>
      </c>
      <c r="C4197" s="2">
        <v>44270</v>
      </c>
      <c r="D4197">
        <v>3</v>
      </c>
      <c r="E4197" s="1" t="s">
        <v>39</v>
      </c>
      <c r="F4197">
        <v>3</v>
      </c>
      <c r="G4197">
        <v>15</v>
      </c>
      <c r="H4197" s="1" t="s">
        <v>34</v>
      </c>
      <c r="I4197" s="3">
        <v>0.56499999999999995</v>
      </c>
      <c r="J4197">
        <v>13</v>
      </c>
      <c r="K4197" s="1" t="s">
        <v>26</v>
      </c>
      <c r="L4197" s="1" t="s">
        <v>19</v>
      </c>
      <c r="M4197" s="1" t="s">
        <v>19</v>
      </c>
      <c r="N4197">
        <v>119</v>
      </c>
      <c r="O4197" s="4">
        <v>1.3194444444444445E-3</v>
      </c>
      <c r="P4197">
        <v>3</v>
      </c>
    </row>
    <row r="4198" spans="1:16" x14ac:dyDescent="0.3">
      <c r="A4198">
        <v>4197</v>
      </c>
      <c r="B4198" s="1" t="s">
        <v>27</v>
      </c>
      <c r="C4198" s="2">
        <v>44270</v>
      </c>
      <c r="D4198">
        <v>3</v>
      </c>
      <c r="E4198" s="1" t="s">
        <v>39</v>
      </c>
      <c r="F4198">
        <v>3</v>
      </c>
      <c r="G4198">
        <v>15</v>
      </c>
      <c r="H4198" s="1" t="s">
        <v>34</v>
      </c>
      <c r="I4198" s="3">
        <v>0.57799768518518524</v>
      </c>
      <c r="J4198">
        <v>13</v>
      </c>
      <c r="K4198" s="1" t="s">
        <v>18</v>
      </c>
      <c r="L4198" s="1" t="s">
        <v>19</v>
      </c>
      <c r="M4198" s="1" t="s">
        <v>19</v>
      </c>
      <c r="N4198">
        <v>68</v>
      </c>
      <c r="O4198" s="4">
        <v>2.2800925925925927E-3</v>
      </c>
      <c r="P4198">
        <v>3</v>
      </c>
    </row>
    <row r="4199" spans="1:16" x14ac:dyDescent="0.3">
      <c r="A4199">
        <v>4198</v>
      </c>
      <c r="B4199" s="1" t="s">
        <v>23</v>
      </c>
      <c r="C4199" s="2">
        <v>44270</v>
      </c>
      <c r="D4199">
        <v>3</v>
      </c>
      <c r="E4199" s="1" t="s">
        <v>39</v>
      </c>
      <c r="F4199">
        <v>3</v>
      </c>
      <c r="G4199">
        <v>15</v>
      </c>
      <c r="H4199" s="1" t="s">
        <v>34</v>
      </c>
      <c r="I4199" s="3">
        <v>0.57799768518518524</v>
      </c>
      <c r="J4199">
        <v>13</v>
      </c>
      <c r="K4199" s="1" t="s">
        <v>25</v>
      </c>
      <c r="L4199" s="1" t="s">
        <v>22</v>
      </c>
      <c r="M4199" s="1" t="s">
        <v>22</v>
      </c>
      <c r="N4199"/>
      <c r="O4199" s="4"/>
    </row>
    <row r="4200" spans="1:16" x14ac:dyDescent="0.3">
      <c r="A4200">
        <v>4199</v>
      </c>
      <c r="B4200" s="1" t="s">
        <v>27</v>
      </c>
      <c r="C4200" s="2">
        <v>44270</v>
      </c>
      <c r="D4200">
        <v>3</v>
      </c>
      <c r="E4200" s="1" t="s">
        <v>39</v>
      </c>
      <c r="F4200">
        <v>3</v>
      </c>
      <c r="G4200">
        <v>15</v>
      </c>
      <c r="H4200" s="1" t="s">
        <v>34</v>
      </c>
      <c r="I4200" s="3">
        <v>0.59</v>
      </c>
      <c r="J4200">
        <v>14</v>
      </c>
      <c r="K4200" s="1" t="s">
        <v>18</v>
      </c>
      <c r="L4200" s="1" t="s">
        <v>19</v>
      </c>
      <c r="M4200" s="1" t="s">
        <v>19</v>
      </c>
      <c r="N4200">
        <v>109</v>
      </c>
      <c r="O4200" s="4">
        <v>1.6782407407407408E-3</v>
      </c>
      <c r="P4200">
        <v>3</v>
      </c>
    </row>
    <row r="4201" spans="1:16" x14ac:dyDescent="0.3">
      <c r="A4201">
        <v>4200</v>
      </c>
      <c r="B4201" s="1" t="s">
        <v>23</v>
      </c>
      <c r="C4201" s="2">
        <v>44270</v>
      </c>
      <c r="D4201">
        <v>3</v>
      </c>
      <c r="E4201" s="1" t="s">
        <v>39</v>
      </c>
      <c r="F4201">
        <v>3</v>
      </c>
      <c r="G4201">
        <v>15</v>
      </c>
      <c r="H4201" s="1" t="s">
        <v>34</v>
      </c>
      <c r="I4201" s="3">
        <v>0.59</v>
      </c>
      <c r="J4201">
        <v>14</v>
      </c>
      <c r="K4201" s="1" t="s">
        <v>28</v>
      </c>
      <c r="L4201" s="1" t="s">
        <v>19</v>
      </c>
      <c r="M4201" s="1" t="s">
        <v>19</v>
      </c>
      <c r="N4201">
        <v>24</v>
      </c>
      <c r="O4201" s="4">
        <v>4.8148148148148152E-3</v>
      </c>
      <c r="P4201">
        <v>4</v>
      </c>
    </row>
    <row r="4202" spans="1:16" x14ac:dyDescent="0.3">
      <c r="A4202">
        <v>4201</v>
      </c>
      <c r="B4202" s="1" t="s">
        <v>15</v>
      </c>
      <c r="C4202" s="2">
        <v>44270</v>
      </c>
      <c r="D4202">
        <v>3</v>
      </c>
      <c r="E4202" s="1" t="s">
        <v>39</v>
      </c>
      <c r="F4202">
        <v>3</v>
      </c>
      <c r="G4202">
        <v>15</v>
      </c>
      <c r="H4202" s="1" t="s">
        <v>34</v>
      </c>
      <c r="I4202" s="3">
        <v>0.60200231481481481</v>
      </c>
      <c r="J4202">
        <v>14</v>
      </c>
      <c r="K4202" s="1" t="s">
        <v>21</v>
      </c>
      <c r="L4202" s="1" t="s">
        <v>19</v>
      </c>
      <c r="M4202" s="1" t="s">
        <v>19</v>
      </c>
      <c r="N4202">
        <v>55</v>
      </c>
      <c r="O4202" s="4">
        <v>1.6782407407407408E-3</v>
      </c>
      <c r="P4202">
        <v>5</v>
      </c>
    </row>
    <row r="4203" spans="1:16" x14ac:dyDescent="0.3">
      <c r="A4203">
        <v>4202</v>
      </c>
      <c r="B4203" s="1" t="s">
        <v>31</v>
      </c>
      <c r="C4203" s="2">
        <v>44270</v>
      </c>
      <c r="D4203">
        <v>3</v>
      </c>
      <c r="E4203" s="1" t="s">
        <v>39</v>
      </c>
      <c r="F4203">
        <v>3</v>
      </c>
      <c r="G4203">
        <v>15</v>
      </c>
      <c r="H4203" s="1" t="s">
        <v>34</v>
      </c>
      <c r="I4203" s="3">
        <v>0.60200231481481481</v>
      </c>
      <c r="J4203">
        <v>14</v>
      </c>
      <c r="K4203" s="1" t="s">
        <v>26</v>
      </c>
      <c r="L4203" s="1" t="s">
        <v>19</v>
      </c>
      <c r="M4203" s="1" t="s">
        <v>19</v>
      </c>
      <c r="N4203">
        <v>92</v>
      </c>
      <c r="O4203" s="4">
        <v>2.9398148148148148E-3</v>
      </c>
      <c r="P4203">
        <v>5</v>
      </c>
    </row>
    <row r="4204" spans="1:16" x14ac:dyDescent="0.3">
      <c r="A4204">
        <v>4203</v>
      </c>
      <c r="B4204" s="1" t="s">
        <v>30</v>
      </c>
      <c r="C4204" s="2">
        <v>44270</v>
      </c>
      <c r="D4204">
        <v>3</v>
      </c>
      <c r="E4204" s="1" t="s">
        <v>39</v>
      </c>
      <c r="F4204">
        <v>3</v>
      </c>
      <c r="G4204">
        <v>15</v>
      </c>
      <c r="H4204" s="1" t="s">
        <v>34</v>
      </c>
      <c r="I4204" s="3">
        <v>0.66099537037037037</v>
      </c>
      <c r="J4204">
        <v>15</v>
      </c>
      <c r="K4204" s="1" t="s">
        <v>21</v>
      </c>
      <c r="L4204" s="1" t="s">
        <v>19</v>
      </c>
      <c r="M4204" s="1" t="s">
        <v>19</v>
      </c>
      <c r="N4204">
        <v>106</v>
      </c>
      <c r="O4204" s="4">
        <v>2.3379629629629631E-3</v>
      </c>
      <c r="P4204">
        <v>3</v>
      </c>
    </row>
    <row r="4205" spans="1:16" x14ac:dyDescent="0.3">
      <c r="A4205">
        <v>4204</v>
      </c>
      <c r="B4205" s="1" t="s">
        <v>15</v>
      </c>
      <c r="C4205" s="2">
        <v>44270</v>
      </c>
      <c r="D4205">
        <v>3</v>
      </c>
      <c r="E4205" s="1" t="s">
        <v>39</v>
      </c>
      <c r="F4205">
        <v>3</v>
      </c>
      <c r="G4205">
        <v>15</v>
      </c>
      <c r="H4205" s="1" t="s">
        <v>34</v>
      </c>
      <c r="I4205" s="3">
        <v>0.66099537037037037</v>
      </c>
      <c r="J4205">
        <v>15</v>
      </c>
      <c r="K4205" s="1" t="s">
        <v>26</v>
      </c>
      <c r="L4205" s="1" t="s">
        <v>19</v>
      </c>
      <c r="M4205" s="1" t="s">
        <v>19</v>
      </c>
      <c r="N4205">
        <v>28</v>
      </c>
      <c r="O4205" s="4">
        <v>9.837962962962962E-4</v>
      </c>
      <c r="P4205">
        <v>3</v>
      </c>
    </row>
    <row r="4206" spans="1:16" x14ac:dyDescent="0.3">
      <c r="A4206">
        <v>4205</v>
      </c>
      <c r="B4206" s="1" t="s">
        <v>20</v>
      </c>
      <c r="C4206" s="2">
        <v>44270</v>
      </c>
      <c r="D4206">
        <v>3</v>
      </c>
      <c r="E4206" s="1" t="s">
        <v>39</v>
      </c>
      <c r="F4206">
        <v>3</v>
      </c>
      <c r="G4206">
        <v>15</v>
      </c>
      <c r="H4206" s="1" t="s">
        <v>34</v>
      </c>
      <c r="I4206" s="3">
        <v>0.67</v>
      </c>
      <c r="J4206">
        <v>16</v>
      </c>
      <c r="K4206" s="1" t="s">
        <v>25</v>
      </c>
      <c r="L4206" s="1" t="s">
        <v>19</v>
      </c>
      <c r="M4206" s="1" t="s">
        <v>19</v>
      </c>
      <c r="N4206">
        <v>28</v>
      </c>
      <c r="O4206" s="4">
        <v>1.7592592592592592E-3</v>
      </c>
      <c r="P4206">
        <v>5</v>
      </c>
    </row>
    <row r="4207" spans="1:16" x14ac:dyDescent="0.3">
      <c r="A4207">
        <v>4206</v>
      </c>
      <c r="B4207" s="1" t="s">
        <v>31</v>
      </c>
      <c r="C4207" s="2">
        <v>44270</v>
      </c>
      <c r="D4207">
        <v>3</v>
      </c>
      <c r="E4207" s="1" t="s">
        <v>39</v>
      </c>
      <c r="F4207">
        <v>3</v>
      </c>
      <c r="G4207">
        <v>15</v>
      </c>
      <c r="H4207" s="1" t="s">
        <v>34</v>
      </c>
      <c r="I4207" s="3">
        <v>0.67</v>
      </c>
      <c r="J4207">
        <v>16</v>
      </c>
      <c r="K4207" s="1" t="s">
        <v>18</v>
      </c>
      <c r="L4207" s="1" t="s">
        <v>19</v>
      </c>
      <c r="M4207" s="1" t="s">
        <v>22</v>
      </c>
      <c r="N4207">
        <v>40</v>
      </c>
      <c r="O4207" s="4">
        <v>4.1319444444444442E-3</v>
      </c>
      <c r="P4207">
        <v>2</v>
      </c>
    </row>
    <row r="4208" spans="1:16" x14ac:dyDescent="0.3">
      <c r="A4208">
        <v>4207</v>
      </c>
      <c r="B4208" s="1" t="s">
        <v>24</v>
      </c>
      <c r="C4208" s="2">
        <v>44270</v>
      </c>
      <c r="D4208">
        <v>3</v>
      </c>
      <c r="E4208" s="1" t="s">
        <v>39</v>
      </c>
      <c r="F4208">
        <v>3</v>
      </c>
      <c r="G4208">
        <v>15</v>
      </c>
      <c r="H4208" s="1" t="s">
        <v>34</v>
      </c>
      <c r="I4208" s="3">
        <v>0.68599537037037039</v>
      </c>
      <c r="J4208">
        <v>16</v>
      </c>
      <c r="K4208" s="1" t="s">
        <v>21</v>
      </c>
      <c r="L4208" s="1" t="s">
        <v>19</v>
      </c>
      <c r="M4208" s="1" t="s">
        <v>19</v>
      </c>
      <c r="N4208">
        <v>12</v>
      </c>
      <c r="O4208" s="4">
        <v>4.6874999999999998E-3</v>
      </c>
      <c r="P4208">
        <v>5</v>
      </c>
    </row>
    <row r="4209" spans="1:16" x14ac:dyDescent="0.3">
      <c r="A4209">
        <v>4208</v>
      </c>
      <c r="B4209" s="1" t="s">
        <v>29</v>
      </c>
      <c r="C4209" s="2">
        <v>44270</v>
      </c>
      <c r="D4209">
        <v>3</v>
      </c>
      <c r="E4209" s="1" t="s">
        <v>39</v>
      </c>
      <c r="F4209">
        <v>3</v>
      </c>
      <c r="G4209">
        <v>15</v>
      </c>
      <c r="H4209" s="1" t="s">
        <v>34</v>
      </c>
      <c r="I4209" s="3">
        <v>0.68599537037037039</v>
      </c>
      <c r="J4209">
        <v>16</v>
      </c>
      <c r="K4209" s="1" t="s">
        <v>28</v>
      </c>
      <c r="L4209" s="1" t="s">
        <v>19</v>
      </c>
      <c r="M4209" s="1" t="s">
        <v>19</v>
      </c>
      <c r="N4209">
        <v>61</v>
      </c>
      <c r="O4209" s="4">
        <v>1.724537037037037E-3</v>
      </c>
      <c r="P4209">
        <v>5</v>
      </c>
    </row>
    <row r="4210" spans="1:16" x14ac:dyDescent="0.3">
      <c r="A4210">
        <v>4209</v>
      </c>
      <c r="B4210" s="1" t="s">
        <v>20</v>
      </c>
      <c r="C4210" s="2">
        <v>44270</v>
      </c>
      <c r="D4210">
        <v>3</v>
      </c>
      <c r="E4210" s="1" t="s">
        <v>39</v>
      </c>
      <c r="F4210">
        <v>3</v>
      </c>
      <c r="G4210">
        <v>15</v>
      </c>
      <c r="H4210" s="1" t="s">
        <v>34</v>
      </c>
      <c r="I4210" s="3">
        <v>0.7120023148148148</v>
      </c>
      <c r="J4210">
        <v>17</v>
      </c>
      <c r="K4210" s="1" t="s">
        <v>28</v>
      </c>
      <c r="L4210" s="1" t="s">
        <v>19</v>
      </c>
      <c r="M4210" s="1" t="s">
        <v>19</v>
      </c>
      <c r="N4210">
        <v>92</v>
      </c>
      <c r="O4210" s="4">
        <v>9.7222222222222219E-4</v>
      </c>
      <c r="P4210">
        <v>1</v>
      </c>
    </row>
    <row r="4211" spans="1:16" x14ac:dyDescent="0.3">
      <c r="A4211">
        <v>4210</v>
      </c>
      <c r="B4211" s="1" t="s">
        <v>27</v>
      </c>
      <c r="C4211" s="2">
        <v>44270</v>
      </c>
      <c r="D4211">
        <v>3</v>
      </c>
      <c r="E4211" s="1" t="s">
        <v>39</v>
      </c>
      <c r="F4211">
        <v>3</v>
      </c>
      <c r="G4211">
        <v>15</v>
      </c>
      <c r="H4211" s="1" t="s">
        <v>34</v>
      </c>
      <c r="I4211" s="3">
        <v>0.7120023148148148</v>
      </c>
      <c r="J4211">
        <v>17</v>
      </c>
      <c r="K4211" s="1" t="s">
        <v>21</v>
      </c>
      <c r="L4211" s="1" t="s">
        <v>22</v>
      </c>
      <c r="M4211" s="1" t="s">
        <v>22</v>
      </c>
      <c r="N4211"/>
      <c r="O4211" s="4"/>
    </row>
    <row r="4212" spans="1:16" x14ac:dyDescent="0.3">
      <c r="A4212">
        <v>4211</v>
      </c>
      <c r="B4212" s="1" t="s">
        <v>24</v>
      </c>
      <c r="C4212" s="2">
        <v>44270</v>
      </c>
      <c r="D4212">
        <v>3</v>
      </c>
      <c r="E4212" s="1" t="s">
        <v>39</v>
      </c>
      <c r="F4212">
        <v>3</v>
      </c>
      <c r="G4212">
        <v>15</v>
      </c>
      <c r="H4212" s="1" t="s">
        <v>34</v>
      </c>
      <c r="I4212" s="3">
        <v>0.71599537037037042</v>
      </c>
      <c r="J4212">
        <v>17</v>
      </c>
      <c r="K4212" s="1" t="s">
        <v>25</v>
      </c>
      <c r="L4212" s="1" t="s">
        <v>22</v>
      </c>
      <c r="M4212" s="1" t="s">
        <v>22</v>
      </c>
      <c r="N4212"/>
      <c r="O4212" s="4"/>
    </row>
    <row r="4213" spans="1:16" x14ac:dyDescent="0.3">
      <c r="A4213">
        <v>4212</v>
      </c>
      <c r="B4213" s="1" t="s">
        <v>24</v>
      </c>
      <c r="C4213" s="2">
        <v>44270</v>
      </c>
      <c r="D4213">
        <v>3</v>
      </c>
      <c r="E4213" s="1" t="s">
        <v>39</v>
      </c>
      <c r="F4213">
        <v>3</v>
      </c>
      <c r="G4213">
        <v>15</v>
      </c>
      <c r="H4213" s="1" t="s">
        <v>34</v>
      </c>
      <c r="I4213" s="3">
        <v>0.71599537037037042</v>
      </c>
      <c r="J4213">
        <v>17</v>
      </c>
      <c r="K4213" s="1" t="s">
        <v>26</v>
      </c>
      <c r="L4213" s="1" t="s">
        <v>19</v>
      </c>
      <c r="M4213" s="1" t="s">
        <v>19</v>
      </c>
      <c r="N4213">
        <v>43</v>
      </c>
      <c r="O4213" s="4">
        <v>4.1666666666666669E-4</v>
      </c>
      <c r="P4213">
        <v>3</v>
      </c>
    </row>
    <row r="4214" spans="1:16" x14ac:dyDescent="0.3">
      <c r="A4214">
        <v>4213</v>
      </c>
      <c r="B4214" s="1" t="s">
        <v>29</v>
      </c>
      <c r="C4214" s="2">
        <v>44270</v>
      </c>
      <c r="D4214">
        <v>3</v>
      </c>
      <c r="E4214" s="1" t="s">
        <v>39</v>
      </c>
      <c r="F4214">
        <v>3</v>
      </c>
      <c r="G4214">
        <v>15</v>
      </c>
      <c r="H4214" s="1" t="s">
        <v>34</v>
      </c>
      <c r="I4214" s="3">
        <v>0.72099537037037043</v>
      </c>
      <c r="J4214">
        <v>17</v>
      </c>
      <c r="K4214" s="1" t="s">
        <v>26</v>
      </c>
      <c r="L4214" s="1" t="s">
        <v>19</v>
      </c>
      <c r="M4214" s="1" t="s">
        <v>19</v>
      </c>
      <c r="N4214">
        <v>46</v>
      </c>
      <c r="O4214" s="4">
        <v>2.6967592592592594E-3</v>
      </c>
      <c r="P4214">
        <v>5</v>
      </c>
    </row>
    <row r="4215" spans="1:16" x14ac:dyDescent="0.3">
      <c r="A4215">
        <v>4214</v>
      </c>
      <c r="B4215" s="1" t="s">
        <v>31</v>
      </c>
      <c r="C4215" s="2">
        <v>44270</v>
      </c>
      <c r="D4215">
        <v>3</v>
      </c>
      <c r="E4215" s="1" t="s">
        <v>39</v>
      </c>
      <c r="F4215">
        <v>3</v>
      </c>
      <c r="G4215">
        <v>15</v>
      </c>
      <c r="H4215" s="1" t="s">
        <v>34</v>
      </c>
      <c r="I4215" s="3">
        <v>0.72099537037037043</v>
      </c>
      <c r="J4215">
        <v>17</v>
      </c>
      <c r="K4215" s="1" t="s">
        <v>21</v>
      </c>
      <c r="L4215" s="1" t="s">
        <v>19</v>
      </c>
      <c r="M4215" s="1" t="s">
        <v>19</v>
      </c>
      <c r="N4215">
        <v>51</v>
      </c>
      <c r="O4215" s="4">
        <v>4.1898148148148146E-3</v>
      </c>
      <c r="P4215">
        <v>4</v>
      </c>
    </row>
    <row r="4216" spans="1:16" x14ac:dyDescent="0.3">
      <c r="A4216">
        <v>4215</v>
      </c>
      <c r="B4216" s="1" t="s">
        <v>15</v>
      </c>
      <c r="C4216" s="2">
        <v>44270</v>
      </c>
      <c r="D4216">
        <v>3</v>
      </c>
      <c r="E4216" s="1" t="s">
        <v>39</v>
      </c>
      <c r="F4216">
        <v>3</v>
      </c>
      <c r="G4216">
        <v>15</v>
      </c>
      <c r="H4216" s="1" t="s">
        <v>34</v>
      </c>
      <c r="I4216" s="3">
        <v>0.72799768518518515</v>
      </c>
      <c r="J4216">
        <v>17</v>
      </c>
      <c r="K4216" s="1" t="s">
        <v>18</v>
      </c>
      <c r="L4216" s="1" t="s">
        <v>19</v>
      </c>
      <c r="M4216" s="1" t="s">
        <v>19</v>
      </c>
      <c r="N4216">
        <v>13</v>
      </c>
      <c r="O4216" s="4">
        <v>8.564814814814815E-4</v>
      </c>
      <c r="P4216">
        <v>3</v>
      </c>
    </row>
    <row r="4217" spans="1:16" x14ac:dyDescent="0.3">
      <c r="A4217">
        <v>4216</v>
      </c>
      <c r="B4217" s="1" t="s">
        <v>15</v>
      </c>
      <c r="C4217" s="2">
        <v>44270</v>
      </c>
      <c r="D4217">
        <v>3</v>
      </c>
      <c r="E4217" s="1" t="s">
        <v>39</v>
      </c>
      <c r="F4217">
        <v>3</v>
      </c>
      <c r="G4217">
        <v>15</v>
      </c>
      <c r="H4217" s="1" t="s">
        <v>34</v>
      </c>
      <c r="I4217" s="3">
        <v>0.72799768518518515</v>
      </c>
      <c r="J4217">
        <v>17</v>
      </c>
      <c r="K4217" s="1" t="s">
        <v>25</v>
      </c>
      <c r="L4217" s="1" t="s">
        <v>19</v>
      </c>
      <c r="M4217" s="1" t="s">
        <v>22</v>
      </c>
      <c r="N4217">
        <v>19</v>
      </c>
      <c r="O4217" s="4">
        <v>1.2037037037037038E-3</v>
      </c>
      <c r="P4217">
        <v>5</v>
      </c>
    </row>
    <row r="4218" spans="1:16" x14ac:dyDescent="0.3">
      <c r="A4218">
        <v>4217</v>
      </c>
      <c r="B4218" s="1" t="s">
        <v>20</v>
      </c>
      <c r="C4218" s="2">
        <v>44270</v>
      </c>
      <c r="D4218">
        <v>3</v>
      </c>
      <c r="E4218" s="1" t="s">
        <v>39</v>
      </c>
      <c r="F4218">
        <v>3</v>
      </c>
      <c r="G4218">
        <v>15</v>
      </c>
      <c r="H4218" s="1" t="s">
        <v>34</v>
      </c>
      <c r="I4218" s="3">
        <v>0.73099537037037032</v>
      </c>
      <c r="J4218">
        <v>17</v>
      </c>
      <c r="K4218" s="1" t="s">
        <v>26</v>
      </c>
      <c r="L4218" s="1" t="s">
        <v>19</v>
      </c>
      <c r="M4218" s="1" t="s">
        <v>19</v>
      </c>
      <c r="N4218">
        <v>30</v>
      </c>
      <c r="O4218" s="4">
        <v>2.4189814814814816E-3</v>
      </c>
      <c r="P4218">
        <v>3</v>
      </c>
    </row>
    <row r="4219" spans="1:16" x14ac:dyDescent="0.3">
      <c r="A4219">
        <v>4218</v>
      </c>
      <c r="B4219" s="1" t="s">
        <v>31</v>
      </c>
      <c r="C4219" s="2">
        <v>44270</v>
      </c>
      <c r="D4219">
        <v>3</v>
      </c>
      <c r="E4219" s="1" t="s">
        <v>39</v>
      </c>
      <c r="F4219">
        <v>3</v>
      </c>
      <c r="G4219">
        <v>15</v>
      </c>
      <c r="H4219" s="1" t="s">
        <v>34</v>
      </c>
      <c r="I4219" s="3">
        <v>0.73099537037037032</v>
      </c>
      <c r="J4219">
        <v>17</v>
      </c>
      <c r="K4219" s="1" t="s">
        <v>21</v>
      </c>
      <c r="L4219" s="1" t="s">
        <v>19</v>
      </c>
      <c r="M4219" s="1" t="s">
        <v>19</v>
      </c>
      <c r="N4219">
        <v>122</v>
      </c>
      <c r="O4219" s="4">
        <v>4.5601851851851853E-3</v>
      </c>
      <c r="P4219">
        <v>3</v>
      </c>
    </row>
    <row r="4220" spans="1:16" x14ac:dyDescent="0.3">
      <c r="A4220">
        <v>4219</v>
      </c>
      <c r="B4220" s="1" t="s">
        <v>24</v>
      </c>
      <c r="C4220" s="2">
        <v>44270</v>
      </c>
      <c r="D4220">
        <v>3</v>
      </c>
      <c r="E4220" s="1" t="s">
        <v>39</v>
      </c>
      <c r="F4220">
        <v>3</v>
      </c>
      <c r="G4220">
        <v>15</v>
      </c>
      <c r="H4220" s="1" t="s">
        <v>34</v>
      </c>
      <c r="I4220" s="3">
        <v>0.74099537037037033</v>
      </c>
      <c r="J4220">
        <v>17</v>
      </c>
      <c r="K4220" s="1" t="s">
        <v>26</v>
      </c>
      <c r="L4220" s="1" t="s">
        <v>19</v>
      </c>
      <c r="M4220" s="1" t="s">
        <v>19</v>
      </c>
      <c r="N4220">
        <v>83</v>
      </c>
      <c r="O4220" s="4">
        <v>2.5578703703703705E-3</v>
      </c>
      <c r="P4220">
        <v>2</v>
      </c>
    </row>
    <row r="4221" spans="1:16" x14ac:dyDescent="0.3">
      <c r="A4221">
        <v>4220</v>
      </c>
      <c r="B4221" s="1" t="s">
        <v>27</v>
      </c>
      <c r="C4221" s="2">
        <v>44270</v>
      </c>
      <c r="D4221">
        <v>3</v>
      </c>
      <c r="E4221" s="1" t="s">
        <v>39</v>
      </c>
      <c r="F4221">
        <v>3</v>
      </c>
      <c r="G4221">
        <v>15</v>
      </c>
      <c r="H4221" s="1" t="s">
        <v>34</v>
      </c>
      <c r="I4221" s="3">
        <v>0.74099537037037033</v>
      </c>
      <c r="J4221">
        <v>17</v>
      </c>
      <c r="K4221" s="1" t="s">
        <v>21</v>
      </c>
      <c r="L4221" s="1" t="s">
        <v>22</v>
      </c>
      <c r="M4221" s="1" t="s">
        <v>22</v>
      </c>
      <c r="N4221"/>
      <c r="O4221" s="4"/>
    </row>
    <row r="4222" spans="1:16" x14ac:dyDescent="0.3">
      <c r="A4222">
        <v>4221</v>
      </c>
      <c r="B4222" s="1" t="s">
        <v>29</v>
      </c>
      <c r="C4222" s="2">
        <v>44271</v>
      </c>
      <c r="D4222">
        <v>3</v>
      </c>
      <c r="E4222" s="1" t="s">
        <v>39</v>
      </c>
      <c r="F4222">
        <v>3</v>
      </c>
      <c r="G4222">
        <v>16</v>
      </c>
      <c r="H4222" s="1" t="s">
        <v>35</v>
      </c>
      <c r="I4222" s="3">
        <v>0.38299768518518518</v>
      </c>
      <c r="J4222">
        <v>9</v>
      </c>
      <c r="K4222" s="1" t="s">
        <v>21</v>
      </c>
      <c r="L4222" s="1" t="s">
        <v>19</v>
      </c>
      <c r="M4222" s="1" t="s">
        <v>19</v>
      </c>
      <c r="N4222">
        <v>125</v>
      </c>
      <c r="O4222" s="4">
        <v>8.6805555555555551E-4</v>
      </c>
      <c r="P4222">
        <v>4</v>
      </c>
    </row>
    <row r="4223" spans="1:16" x14ac:dyDescent="0.3">
      <c r="A4223">
        <v>4222</v>
      </c>
      <c r="B4223" s="1" t="s">
        <v>29</v>
      </c>
      <c r="C4223" s="2">
        <v>44271</v>
      </c>
      <c r="D4223">
        <v>3</v>
      </c>
      <c r="E4223" s="1" t="s">
        <v>39</v>
      </c>
      <c r="F4223">
        <v>3</v>
      </c>
      <c r="G4223">
        <v>16</v>
      </c>
      <c r="H4223" s="1" t="s">
        <v>35</v>
      </c>
      <c r="I4223" s="3">
        <v>0.38299768518518518</v>
      </c>
      <c r="J4223">
        <v>9</v>
      </c>
      <c r="K4223" s="1" t="s">
        <v>26</v>
      </c>
      <c r="L4223" s="1" t="s">
        <v>19</v>
      </c>
      <c r="M4223" s="1" t="s">
        <v>19</v>
      </c>
      <c r="N4223">
        <v>80</v>
      </c>
      <c r="O4223" s="4">
        <v>7.9861111111111116E-4</v>
      </c>
      <c r="P4223">
        <v>2</v>
      </c>
    </row>
    <row r="4224" spans="1:16" x14ac:dyDescent="0.3">
      <c r="A4224">
        <v>4223</v>
      </c>
      <c r="B4224" s="1" t="s">
        <v>23</v>
      </c>
      <c r="C4224" s="2">
        <v>44271</v>
      </c>
      <c r="D4224">
        <v>3</v>
      </c>
      <c r="E4224" s="1" t="s">
        <v>39</v>
      </c>
      <c r="F4224">
        <v>3</v>
      </c>
      <c r="G4224">
        <v>16</v>
      </c>
      <c r="H4224" s="1" t="s">
        <v>35</v>
      </c>
      <c r="I4224" s="3">
        <v>0.4070023148148148</v>
      </c>
      <c r="J4224">
        <v>9</v>
      </c>
      <c r="K4224" s="1" t="s">
        <v>28</v>
      </c>
      <c r="L4224" s="1" t="s">
        <v>19</v>
      </c>
      <c r="M4224" s="1" t="s">
        <v>19</v>
      </c>
      <c r="N4224">
        <v>112</v>
      </c>
      <c r="O4224" s="4">
        <v>4.0162037037037041E-3</v>
      </c>
      <c r="P4224">
        <v>2</v>
      </c>
    </row>
    <row r="4225" spans="1:16" x14ac:dyDescent="0.3">
      <c r="A4225">
        <v>4224</v>
      </c>
      <c r="B4225" s="1" t="s">
        <v>24</v>
      </c>
      <c r="C4225" s="2">
        <v>44271</v>
      </c>
      <c r="D4225">
        <v>3</v>
      </c>
      <c r="E4225" s="1" t="s">
        <v>39</v>
      </c>
      <c r="F4225">
        <v>3</v>
      </c>
      <c r="G4225">
        <v>16</v>
      </c>
      <c r="H4225" s="1" t="s">
        <v>35</v>
      </c>
      <c r="I4225" s="3">
        <v>0.4070023148148148</v>
      </c>
      <c r="J4225">
        <v>9</v>
      </c>
      <c r="K4225" s="1" t="s">
        <v>28</v>
      </c>
      <c r="L4225" s="1" t="s">
        <v>19</v>
      </c>
      <c r="M4225" s="1" t="s">
        <v>19</v>
      </c>
      <c r="N4225">
        <v>113</v>
      </c>
      <c r="O4225" s="4">
        <v>2.3842592592592591E-3</v>
      </c>
      <c r="P4225">
        <v>5</v>
      </c>
    </row>
    <row r="4226" spans="1:16" x14ac:dyDescent="0.3">
      <c r="A4226">
        <v>4225</v>
      </c>
      <c r="B4226" s="1" t="s">
        <v>31</v>
      </c>
      <c r="C4226" s="2">
        <v>44271</v>
      </c>
      <c r="D4226">
        <v>3</v>
      </c>
      <c r="E4226" s="1" t="s">
        <v>39</v>
      </c>
      <c r="F4226">
        <v>3</v>
      </c>
      <c r="G4226">
        <v>16</v>
      </c>
      <c r="H4226" s="1" t="s">
        <v>35</v>
      </c>
      <c r="I4226" s="3">
        <v>0.42299768518518521</v>
      </c>
      <c r="J4226">
        <v>10</v>
      </c>
      <c r="K4226" s="1" t="s">
        <v>26</v>
      </c>
      <c r="L4226" s="1" t="s">
        <v>19</v>
      </c>
      <c r="M4226" s="1" t="s">
        <v>19</v>
      </c>
      <c r="N4226">
        <v>95</v>
      </c>
      <c r="O4226" s="4">
        <v>2.7777777777777779E-3</v>
      </c>
      <c r="P4226">
        <v>4</v>
      </c>
    </row>
    <row r="4227" spans="1:16" x14ac:dyDescent="0.3">
      <c r="A4227">
        <v>4226</v>
      </c>
      <c r="B4227" s="1" t="s">
        <v>29</v>
      </c>
      <c r="C4227" s="2">
        <v>44271</v>
      </c>
      <c r="D4227">
        <v>3</v>
      </c>
      <c r="E4227" s="1" t="s">
        <v>39</v>
      </c>
      <c r="F4227">
        <v>3</v>
      </c>
      <c r="G4227">
        <v>16</v>
      </c>
      <c r="H4227" s="1" t="s">
        <v>35</v>
      </c>
      <c r="I4227" s="3">
        <v>0.42299768518518521</v>
      </c>
      <c r="J4227">
        <v>10</v>
      </c>
      <c r="K4227" s="1" t="s">
        <v>28</v>
      </c>
      <c r="L4227" s="1" t="s">
        <v>19</v>
      </c>
      <c r="M4227" s="1" t="s">
        <v>19</v>
      </c>
      <c r="N4227">
        <v>40</v>
      </c>
      <c r="O4227" s="4">
        <v>2.2569444444444442E-3</v>
      </c>
      <c r="P4227">
        <v>3</v>
      </c>
    </row>
    <row r="4228" spans="1:16" x14ac:dyDescent="0.3">
      <c r="A4228">
        <v>4227</v>
      </c>
      <c r="B4228" s="1" t="s">
        <v>31</v>
      </c>
      <c r="C4228" s="2">
        <v>44271</v>
      </c>
      <c r="D4228">
        <v>3</v>
      </c>
      <c r="E4228" s="1" t="s">
        <v>39</v>
      </c>
      <c r="F4228">
        <v>3</v>
      </c>
      <c r="G4228">
        <v>16</v>
      </c>
      <c r="H4228" s="1" t="s">
        <v>35</v>
      </c>
      <c r="I4228" s="3">
        <v>0.42400462962962965</v>
      </c>
      <c r="J4228">
        <v>10</v>
      </c>
      <c r="K4228" s="1" t="s">
        <v>28</v>
      </c>
      <c r="L4228" s="1" t="s">
        <v>19</v>
      </c>
      <c r="M4228" s="1" t="s">
        <v>19</v>
      </c>
      <c r="N4228">
        <v>106</v>
      </c>
      <c r="O4228" s="4">
        <v>4.7685185185185183E-3</v>
      </c>
      <c r="P4228">
        <v>3</v>
      </c>
    </row>
    <row r="4229" spans="1:16" x14ac:dyDescent="0.3">
      <c r="A4229">
        <v>4228</v>
      </c>
      <c r="B4229" s="1" t="s">
        <v>24</v>
      </c>
      <c r="C4229" s="2">
        <v>44271</v>
      </c>
      <c r="D4229">
        <v>3</v>
      </c>
      <c r="E4229" s="1" t="s">
        <v>39</v>
      </c>
      <c r="F4229">
        <v>3</v>
      </c>
      <c r="G4229">
        <v>16</v>
      </c>
      <c r="H4229" s="1" t="s">
        <v>35</v>
      </c>
      <c r="I4229" s="3">
        <v>0.42400462962962965</v>
      </c>
      <c r="J4229">
        <v>10</v>
      </c>
      <c r="K4229" s="1" t="s">
        <v>25</v>
      </c>
      <c r="L4229" s="1" t="s">
        <v>19</v>
      </c>
      <c r="M4229" s="1" t="s">
        <v>19</v>
      </c>
      <c r="N4229">
        <v>38</v>
      </c>
      <c r="O4229" s="4">
        <v>2.4652777777777776E-3</v>
      </c>
      <c r="P4229">
        <v>3</v>
      </c>
    </row>
    <row r="4230" spans="1:16" x14ac:dyDescent="0.3">
      <c r="A4230">
        <v>4229</v>
      </c>
      <c r="B4230" s="1" t="s">
        <v>30</v>
      </c>
      <c r="C4230" s="2">
        <v>44271</v>
      </c>
      <c r="D4230">
        <v>3</v>
      </c>
      <c r="E4230" s="1" t="s">
        <v>39</v>
      </c>
      <c r="F4230">
        <v>3</v>
      </c>
      <c r="G4230">
        <v>16</v>
      </c>
      <c r="H4230" s="1" t="s">
        <v>35</v>
      </c>
      <c r="I4230" s="3">
        <v>0.43299768518518517</v>
      </c>
      <c r="J4230">
        <v>10</v>
      </c>
      <c r="K4230" s="1" t="s">
        <v>18</v>
      </c>
      <c r="L4230" s="1" t="s">
        <v>22</v>
      </c>
      <c r="M4230" s="1" t="s">
        <v>22</v>
      </c>
      <c r="N4230"/>
      <c r="O4230" s="4"/>
    </row>
    <row r="4231" spans="1:16" x14ac:dyDescent="0.3">
      <c r="A4231">
        <v>4230</v>
      </c>
      <c r="B4231" s="1" t="s">
        <v>24</v>
      </c>
      <c r="C4231" s="2">
        <v>44271</v>
      </c>
      <c r="D4231">
        <v>3</v>
      </c>
      <c r="E4231" s="1" t="s">
        <v>39</v>
      </c>
      <c r="F4231">
        <v>3</v>
      </c>
      <c r="G4231">
        <v>16</v>
      </c>
      <c r="H4231" s="1" t="s">
        <v>35</v>
      </c>
      <c r="I4231" s="3">
        <v>0.43299768518518517</v>
      </c>
      <c r="J4231">
        <v>10</v>
      </c>
      <c r="K4231" s="1" t="s">
        <v>28</v>
      </c>
      <c r="L4231" s="1" t="s">
        <v>19</v>
      </c>
      <c r="M4231" s="1" t="s">
        <v>19</v>
      </c>
      <c r="N4231">
        <v>61</v>
      </c>
      <c r="O4231" s="4">
        <v>2.7777777777777779E-3</v>
      </c>
      <c r="P4231">
        <v>3</v>
      </c>
    </row>
    <row r="4232" spans="1:16" x14ac:dyDescent="0.3">
      <c r="A4232">
        <v>4231</v>
      </c>
      <c r="B4232" s="1" t="s">
        <v>31</v>
      </c>
      <c r="C4232" s="2">
        <v>44271</v>
      </c>
      <c r="D4232">
        <v>3</v>
      </c>
      <c r="E4232" s="1" t="s">
        <v>39</v>
      </c>
      <c r="F4232">
        <v>3</v>
      </c>
      <c r="G4232">
        <v>16</v>
      </c>
      <c r="H4232" s="1" t="s">
        <v>35</v>
      </c>
      <c r="I4232" s="3">
        <v>0.43299768518518517</v>
      </c>
      <c r="J4232">
        <v>10</v>
      </c>
      <c r="K4232" s="1" t="s">
        <v>26</v>
      </c>
      <c r="L4232" s="1" t="s">
        <v>22</v>
      </c>
      <c r="M4232" s="1" t="s">
        <v>22</v>
      </c>
      <c r="N4232"/>
      <c r="O4232" s="4"/>
    </row>
    <row r="4233" spans="1:16" x14ac:dyDescent="0.3">
      <c r="A4233">
        <v>4232</v>
      </c>
      <c r="B4233" s="1" t="s">
        <v>29</v>
      </c>
      <c r="C4233" s="2">
        <v>44271</v>
      </c>
      <c r="D4233">
        <v>3</v>
      </c>
      <c r="E4233" s="1" t="s">
        <v>39</v>
      </c>
      <c r="F4233">
        <v>3</v>
      </c>
      <c r="G4233">
        <v>16</v>
      </c>
      <c r="H4233" s="1" t="s">
        <v>35</v>
      </c>
      <c r="I4233" s="3">
        <v>0.43299768518518517</v>
      </c>
      <c r="J4233">
        <v>10</v>
      </c>
      <c r="K4233" s="1" t="s">
        <v>28</v>
      </c>
      <c r="L4233" s="1" t="s">
        <v>22</v>
      </c>
      <c r="M4233" s="1" t="s">
        <v>22</v>
      </c>
      <c r="N4233"/>
      <c r="O4233" s="4"/>
    </row>
    <row r="4234" spans="1:16" x14ac:dyDescent="0.3">
      <c r="A4234">
        <v>4233</v>
      </c>
      <c r="B4234" s="1" t="s">
        <v>30</v>
      </c>
      <c r="C4234" s="2">
        <v>44271</v>
      </c>
      <c r="D4234">
        <v>3</v>
      </c>
      <c r="E4234" s="1" t="s">
        <v>39</v>
      </c>
      <c r="F4234">
        <v>3</v>
      </c>
      <c r="G4234">
        <v>16</v>
      </c>
      <c r="H4234" s="1" t="s">
        <v>35</v>
      </c>
      <c r="I4234" s="3">
        <v>0.44099537037037034</v>
      </c>
      <c r="J4234">
        <v>10</v>
      </c>
      <c r="K4234" s="1" t="s">
        <v>28</v>
      </c>
      <c r="L4234" s="1" t="s">
        <v>22</v>
      </c>
      <c r="M4234" s="1" t="s">
        <v>22</v>
      </c>
      <c r="N4234"/>
      <c r="O4234" s="4"/>
    </row>
    <row r="4235" spans="1:16" x14ac:dyDescent="0.3">
      <c r="A4235">
        <v>4234</v>
      </c>
      <c r="B4235" s="1" t="s">
        <v>27</v>
      </c>
      <c r="C4235" s="2">
        <v>44271</v>
      </c>
      <c r="D4235">
        <v>3</v>
      </c>
      <c r="E4235" s="1" t="s">
        <v>39</v>
      </c>
      <c r="F4235">
        <v>3</v>
      </c>
      <c r="G4235">
        <v>16</v>
      </c>
      <c r="H4235" s="1" t="s">
        <v>35</v>
      </c>
      <c r="I4235" s="3">
        <v>0.44099537037037034</v>
      </c>
      <c r="J4235">
        <v>10</v>
      </c>
      <c r="K4235" s="1" t="s">
        <v>26</v>
      </c>
      <c r="L4235" s="1" t="s">
        <v>19</v>
      </c>
      <c r="M4235" s="1" t="s">
        <v>19</v>
      </c>
      <c r="N4235">
        <v>70</v>
      </c>
      <c r="O4235" s="4">
        <v>2.9050925925925928E-3</v>
      </c>
      <c r="P4235">
        <v>1</v>
      </c>
    </row>
    <row r="4236" spans="1:16" x14ac:dyDescent="0.3">
      <c r="A4236">
        <v>4235</v>
      </c>
      <c r="B4236" s="1" t="s">
        <v>20</v>
      </c>
      <c r="C4236" s="2">
        <v>44271</v>
      </c>
      <c r="D4236">
        <v>3</v>
      </c>
      <c r="E4236" s="1" t="s">
        <v>39</v>
      </c>
      <c r="F4236">
        <v>3</v>
      </c>
      <c r="G4236">
        <v>16</v>
      </c>
      <c r="H4236" s="1" t="s">
        <v>35</v>
      </c>
      <c r="I4236" s="3">
        <v>0.4670023148148148</v>
      </c>
      <c r="J4236">
        <v>11</v>
      </c>
      <c r="K4236" s="1" t="s">
        <v>21</v>
      </c>
      <c r="L4236" s="1" t="s">
        <v>22</v>
      </c>
      <c r="M4236" s="1" t="s">
        <v>22</v>
      </c>
      <c r="N4236"/>
      <c r="O4236" s="4"/>
    </row>
    <row r="4237" spans="1:16" x14ac:dyDescent="0.3">
      <c r="A4237">
        <v>4236</v>
      </c>
      <c r="B4237" s="1" t="s">
        <v>31</v>
      </c>
      <c r="C4237" s="2">
        <v>44271</v>
      </c>
      <c r="D4237">
        <v>3</v>
      </c>
      <c r="E4237" s="1" t="s">
        <v>39</v>
      </c>
      <c r="F4237">
        <v>3</v>
      </c>
      <c r="G4237">
        <v>16</v>
      </c>
      <c r="H4237" s="1" t="s">
        <v>35</v>
      </c>
      <c r="I4237" s="3">
        <v>0.4670023148148148</v>
      </c>
      <c r="J4237">
        <v>11</v>
      </c>
      <c r="K4237" s="1" t="s">
        <v>28</v>
      </c>
      <c r="L4237" s="1" t="s">
        <v>22</v>
      </c>
      <c r="M4237" s="1" t="s">
        <v>22</v>
      </c>
      <c r="N4237"/>
      <c r="O4237" s="4"/>
    </row>
    <row r="4238" spans="1:16" x14ac:dyDescent="0.3">
      <c r="A4238">
        <v>4237</v>
      </c>
      <c r="B4238" s="1" t="s">
        <v>23</v>
      </c>
      <c r="C4238" s="2">
        <v>44271</v>
      </c>
      <c r="D4238">
        <v>3</v>
      </c>
      <c r="E4238" s="1" t="s">
        <v>39</v>
      </c>
      <c r="F4238">
        <v>3</v>
      </c>
      <c r="G4238">
        <v>16</v>
      </c>
      <c r="H4238" s="1" t="s">
        <v>35</v>
      </c>
      <c r="I4238" s="3">
        <v>0.48900462962962965</v>
      </c>
      <c r="J4238">
        <v>11</v>
      </c>
      <c r="K4238" s="1" t="s">
        <v>21</v>
      </c>
      <c r="L4238" s="1" t="s">
        <v>19</v>
      </c>
      <c r="M4238" s="1" t="s">
        <v>19</v>
      </c>
      <c r="N4238">
        <v>56</v>
      </c>
      <c r="O4238" s="4">
        <v>3.8888888888888888E-3</v>
      </c>
      <c r="P4238">
        <v>4</v>
      </c>
    </row>
    <row r="4239" spans="1:16" x14ac:dyDescent="0.3">
      <c r="A4239">
        <v>4238</v>
      </c>
      <c r="B4239" s="1" t="s">
        <v>23</v>
      </c>
      <c r="C4239" s="2">
        <v>44271</v>
      </c>
      <c r="D4239">
        <v>3</v>
      </c>
      <c r="E4239" s="1" t="s">
        <v>39</v>
      </c>
      <c r="F4239">
        <v>3</v>
      </c>
      <c r="G4239">
        <v>16</v>
      </c>
      <c r="H4239" s="1" t="s">
        <v>35</v>
      </c>
      <c r="I4239" s="3">
        <v>0.48900462962962965</v>
      </c>
      <c r="J4239">
        <v>11</v>
      </c>
      <c r="K4239" s="1" t="s">
        <v>28</v>
      </c>
      <c r="L4239" s="1" t="s">
        <v>19</v>
      </c>
      <c r="M4239" s="1" t="s">
        <v>19</v>
      </c>
      <c r="N4239">
        <v>26</v>
      </c>
      <c r="O4239" s="4">
        <v>4.2939814814814811E-3</v>
      </c>
      <c r="P4239">
        <v>4</v>
      </c>
    </row>
    <row r="4240" spans="1:16" x14ac:dyDescent="0.3">
      <c r="A4240">
        <v>4239</v>
      </c>
      <c r="B4240" s="1" t="s">
        <v>15</v>
      </c>
      <c r="C4240" s="2">
        <v>44271</v>
      </c>
      <c r="D4240">
        <v>3</v>
      </c>
      <c r="E4240" s="1" t="s">
        <v>39</v>
      </c>
      <c r="F4240">
        <v>3</v>
      </c>
      <c r="G4240">
        <v>16</v>
      </c>
      <c r="H4240" s="1" t="s">
        <v>35</v>
      </c>
      <c r="I4240" s="3">
        <v>0.51500000000000001</v>
      </c>
      <c r="J4240">
        <v>12</v>
      </c>
      <c r="K4240" s="1" t="s">
        <v>21</v>
      </c>
      <c r="L4240" s="1" t="s">
        <v>19</v>
      </c>
      <c r="M4240" s="1" t="s">
        <v>19</v>
      </c>
      <c r="N4240">
        <v>11</v>
      </c>
      <c r="O4240" s="4">
        <v>2.1527777777777778E-3</v>
      </c>
      <c r="P4240">
        <v>4</v>
      </c>
    </row>
    <row r="4241" spans="1:16" x14ac:dyDescent="0.3">
      <c r="A4241">
        <v>4240</v>
      </c>
      <c r="B4241" s="1" t="s">
        <v>24</v>
      </c>
      <c r="C4241" s="2">
        <v>44271</v>
      </c>
      <c r="D4241">
        <v>3</v>
      </c>
      <c r="E4241" s="1" t="s">
        <v>39</v>
      </c>
      <c r="F4241">
        <v>3</v>
      </c>
      <c r="G4241">
        <v>16</v>
      </c>
      <c r="H4241" s="1" t="s">
        <v>35</v>
      </c>
      <c r="I4241" s="3">
        <v>0.51500000000000001</v>
      </c>
      <c r="J4241">
        <v>12</v>
      </c>
      <c r="K4241" s="1" t="s">
        <v>25</v>
      </c>
      <c r="L4241" s="1" t="s">
        <v>19</v>
      </c>
      <c r="M4241" s="1" t="s">
        <v>19</v>
      </c>
      <c r="N4241">
        <v>22</v>
      </c>
      <c r="O4241" s="4">
        <v>4.5254629629629629E-3</v>
      </c>
      <c r="P4241">
        <v>1</v>
      </c>
    </row>
    <row r="4242" spans="1:16" x14ac:dyDescent="0.3">
      <c r="A4242">
        <v>4241</v>
      </c>
      <c r="B4242" s="1" t="s">
        <v>27</v>
      </c>
      <c r="C4242" s="2">
        <v>44271</v>
      </c>
      <c r="D4242">
        <v>3</v>
      </c>
      <c r="E4242" s="1" t="s">
        <v>39</v>
      </c>
      <c r="F4242">
        <v>3</v>
      </c>
      <c r="G4242">
        <v>16</v>
      </c>
      <c r="H4242" s="1" t="s">
        <v>35</v>
      </c>
      <c r="I4242" s="3">
        <v>0.53</v>
      </c>
      <c r="J4242">
        <v>12</v>
      </c>
      <c r="K4242" s="1" t="s">
        <v>28</v>
      </c>
      <c r="L4242" s="1" t="s">
        <v>19</v>
      </c>
      <c r="M4242" s="1" t="s">
        <v>19</v>
      </c>
      <c r="N4242">
        <v>33</v>
      </c>
      <c r="O4242" s="4">
        <v>4.6296296296296294E-3</v>
      </c>
      <c r="P4242">
        <v>3</v>
      </c>
    </row>
    <row r="4243" spans="1:16" x14ac:dyDescent="0.3">
      <c r="A4243">
        <v>4242</v>
      </c>
      <c r="B4243" s="1" t="s">
        <v>23</v>
      </c>
      <c r="C4243" s="2">
        <v>44271</v>
      </c>
      <c r="D4243">
        <v>3</v>
      </c>
      <c r="E4243" s="1" t="s">
        <v>39</v>
      </c>
      <c r="F4243">
        <v>3</v>
      </c>
      <c r="G4243">
        <v>16</v>
      </c>
      <c r="H4243" s="1" t="s">
        <v>35</v>
      </c>
      <c r="I4243" s="3">
        <v>0.53</v>
      </c>
      <c r="J4243">
        <v>12</v>
      </c>
      <c r="K4243" s="1" t="s">
        <v>28</v>
      </c>
      <c r="L4243" s="1" t="s">
        <v>19</v>
      </c>
      <c r="M4243" s="1" t="s">
        <v>19</v>
      </c>
      <c r="N4243">
        <v>58</v>
      </c>
      <c r="O4243" s="4">
        <v>7.6388888888888893E-4</v>
      </c>
      <c r="P4243">
        <v>4</v>
      </c>
    </row>
    <row r="4244" spans="1:16" x14ac:dyDescent="0.3">
      <c r="A4244">
        <v>4243</v>
      </c>
      <c r="B4244" s="1" t="s">
        <v>24</v>
      </c>
      <c r="C4244" s="2">
        <v>44271</v>
      </c>
      <c r="D4244">
        <v>3</v>
      </c>
      <c r="E4244" s="1" t="s">
        <v>39</v>
      </c>
      <c r="F4244">
        <v>3</v>
      </c>
      <c r="G4244">
        <v>16</v>
      </c>
      <c r="H4244" s="1" t="s">
        <v>35</v>
      </c>
      <c r="I4244" s="3">
        <v>0.53400462962962958</v>
      </c>
      <c r="J4244">
        <v>12</v>
      </c>
      <c r="K4244" s="1" t="s">
        <v>18</v>
      </c>
      <c r="L4244" s="1" t="s">
        <v>19</v>
      </c>
      <c r="M4244" s="1" t="s">
        <v>19</v>
      </c>
      <c r="N4244">
        <v>72</v>
      </c>
      <c r="O4244" s="4">
        <v>4.0162037037037041E-3</v>
      </c>
      <c r="P4244">
        <v>3</v>
      </c>
    </row>
    <row r="4245" spans="1:16" x14ac:dyDescent="0.3">
      <c r="A4245">
        <v>4244</v>
      </c>
      <c r="B4245" s="1" t="s">
        <v>24</v>
      </c>
      <c r="C4245" s="2">
        <v>44271</v>
      </c>
      <c r="D4245">
        <v>3</v>
      </c>
      <c r="E4245" s="1" t="s">
        <v>39</v>
      </c>
      <c r="F4245">
        <v>3</v>
      </c>
      <c r="G4245">
        <v>16</v>
      </c>
      <c r="H4245" s="1" t="s">
        <v>35</v>
      </c>
      <c r="I4245" s="3">
        <v>0.53400462962962958</v>
      </c>
      <c r="J4245">
        <v>12</v>
      </c>
      <c r="K4245" s="1" t="s">
        <v>25</v>
      </c>
      <c r="L4245" s="1" t="s">
        <v>19</v>
      </c>
      <c r="M4245" s="1" t="s">
        <v>19</v>
      </c>
      <c r="N4245">
        <v>63</v>
      </c>
      <c r="O4245" s="4">
        <v>3.7847222222222223E-3</v>
      </c>
      <c r="P4245">
        <v>5</v>
      </c>
    </row>
    <row r="4246" spans="1:16" x14ac:dyDescent="0.3">
      <c r="A4246">
        <v>4245</v>
      </c>
      <c r="B4246" s="1" t="s">
        <v>15</v>
      </c>
      <c r="C4246" s="2">
        <v>44271</v>
      </c>
      <c r="D4246">
        <v>3</v>
      </c>
      <c r="E4246" s="1" t="s">
        <v>39</v>
      </c>
      <c r="F4246">
        <v>3</v>
      </c>
      <c r="G4246">
        <v>16</v>
      </c>
      <c r="H4246" s="1" t="s">
        <v>35</v>
      </c>
      <c r="I4246" s="3">
        <v>0.54500000000000004</v>
      </c>
      <c r="J4246">
        <v>13</v>
      </c>
      <c r="K4246" s="1" t="s">
        <v>28</v>
      </c>
      <c r="L4246" s="1" t="s">
        <v>19</v>
      </c>
      <c r="M4246" s="1" t="s">
        <v>19</v>
      </c>
      <c r="N4246">
        <v>52</v>
      </c>
      <c r="O4246" s="4">
        <v>2.4537037037037036E-3</v>
      </c>
      <c r="P4246">
        <v>4</v>
      </c>
    </row>
    <row r="4247" spans="1:16" x14ac:dyDescent="0.3">
      <c r="A4247">
        <v>4246</v>
      </c>
      <c r="B4247" s="1" t="s">
        <v>29</v>
      </c>
      <c r="C4247" s="2">
        <v>44271</v>
      </c>
      <c r="D4247">
        <v>3</v>
      </c>
      <c r="E4247" s="1" t="s">
        <v>39</v>
      </c>
      <c r="F4247">
        <v>3</v>
      </c>
      <c r="G4247">
        <v>16</v>
      </c>
      <c r="H4247" s="1" t="s">
        <v>35</v>
      </c>
      <c r="I4247" s="3">
        <v>0.54500000000000004</v>
      </c>
      <c r="J4247">
        <v>13</v>
      </c>
      <c r="K4247" s="1" t="s">
        <v>28</v>
      </c>
      <c r="L4247" s="1" t="s">
        <v>22</v>
      </c>
      <c r="M4247" s="1" t="s">
        <v>22</v>
      </c>
      <c r="N4247"/>
      <c r="O4247" s="4"/>
    </row>
    <row r="4248" spans="1:16" x14ac:dyDescent="0.3">
      <c r="A4248">
        <v>4247</v>
      </c>
      <c r="B4248" s="1" t="s">
        <v>23</v>
      </c>
      <c r="C4248" s="2">
        <v>44271</v>
      </c>
      <c r="D4248">
        <v>3</v>
      </c>
      <c r="E4248" s="1" t="s">
        <v>39</v>
      </c>
      <c r="F4248">
        <v>3</v>
      </c>
      <c r="G4248">
        <v>16</v>
      </c>
      <c r="H4248" s="1" t="s">
        <v>35</v>
      </c>
      <c r="I4248" s="3">
        <v>0.55299768518518522</v>
      </c>
      <c r="J4248">
        <v>13</v>
      </c>
      <c r="K4248" s="1" t="s">
        <v>21</v>
      </c>
      <c r="L4248" s="1" t="s">
        <v>19</v>
      </c>
      <c r="M4248" s="1" t="s">
        <v>19</v>
      </c>
      <c r="N4248">
        <v>106</v>
      </c>
      <c r="O4248" s="4">
        <v>3.8310185185185183E-3</v>
      </c>
      <c r="P4248">
        <v>5</v>
      </c>
    </row>
    <row r="4249" spans="1:16" x14ac:dyDescent="0.3">
      <c r="A4249">
        <v>4248</v>
      </c>
      <c r="B4249" s="1" t="s">
        <v>15</v>
      </c>
      <c r="C4249" s="2">
        <v>44271</v>
      </c>
      <c r="D4249">
        <v>3</v>
      </c>
      <c r="E4249" s="1" t="s">
        <v>39</v>
      </c>
      <c r="F4249">
        <v>3</v>
      </c>
      <c r="G4249">
        <v>16</v>
      </c>
      <c r="H4249" s="1" t="s">
        <v>35</v>
      </c>
      <c r="I4249" s="3">
        <v>0.55299768518518522</v>
      </c>
      <c r="J4249">
        <v>13</v>
      </c>
      <c r="K4249" s="1" t="s">
        <v>26</v>
      </c>
      <c r="L4249" s="1" t="s">
        <v>19</v>
      </c>
      <c r="M4249" s="1" t="s">
        <v>19</v>
      </c>
      <c r="N4249">
        <v>26</v>
      </c>
      <c r="O4249" s="4">
        <v>4.5601851851851853E-3</v>
      </c>
      <c r="P4249">
        <v>3</v>
      </c>
    </row>
    <row r="4250" spans="1:16" x14ac:dyDescent="0.3">
      <c r="A4250">
        <v>4249</v>
      </c>
      <c r="B4250" s="1" t="s">
        <v>15</v>
      </c>
      <c r="C4250" s="2">
        <v>44271</v>
      </c>
      <c r="D4250">
        <v>3</v>
      </c>
      <c r="E4250" s="1" t="s">
        <v>39</v>
      </c>
      <c r="F4250">
        <v>3</v>
      </c>
      <c r="G4250">
        <v>16</v>
      </c>
      <c r="H4250" s="1" t="s">
        <v>35</v>
      </c>
      <c r="I4250" s="3">
        <v>0.56200231481481477</v>
      </c>
      <c r="J4250">
        <v>13</v>
      </c>
      <c r="K4250" s="1" t="s">
        <v>25</v>
      </c>
      <c r="L4250" s="1" t="s">
        <v>19</v>
      </c>
      <c r="M4250" s="1" t="s">
        <v>19</v>
      </c>
      <c r="N4250">
        <v>76</v>
      </c>
      <c r="O4250" s="4">
        <v>2.4189814814814816E-3</v>
      </c>
      <c r="P4250">
        <v>5</v>
      </c>
    </row>
    <row r="4251" spans="1:16" x14ac:dyDescent="0.3">
      <c r="A4251">
        <v>4250</v>
      </c>
      <c r="B4251" s="1" t="s">
        <v>23</v>
      </c>
      <c r="C4251" s="2">
        <v>44271</v>
      </c>
      <c r="D4251">
        <v>3</v>
      </c>
      <c r="E4251" s="1" t="s">
        <v>39</v>
      </c>
      <c r="F4251">
        <v>3</v>
      </c>
      <c r="G4251">
        <v>16</v>
      </c>
      <c r="H4251" s="1" t="s">
        <v>35</v>
      </c>
      <c r="I4251" s="3">
        <v>0.56200231481481477</v>
      </c>
      <c r="J4251">
        <v>13</v>
      </c>
      <c r="K4251" s="1" t="s">
        <v>21</v>
      </c>
      <c r="L4251" s="1" t="s">
        <v>19</v>
      </c>
      <c r="M4251" s="1" t="s">
        <v>19</v>
      </c>
      <c r="N4251">
        <v>45</v>
      </c>
      <c r="O4251" s="4">
        <v>4.5023148148148149E-3</v>
      </c>
      <c r="P4251">
        <v>5</v>
      </c>
    </row>
    <row r="4252" spans="1:16" x14ac:dyDescent="0.3">
      <c r="A4252">
        <v>4251</v>
      </c>
      <c r="B4252" s="1" t="s">
        <v>30</v>
      </c>
      <c r="C4252" s="2">
        <v>44271</v>
      </c>
      <c r="D4252">
        <v>3</v>
      </c>
      <c r="E4252" s="1" t="s">
        <v>39</v>
      </c>
      <c r="F4252">
        <v>3</v>
      </c>
      <c r="G4252">
        <v>16</v>
      </c>
      <c r="H4252" s="1" t="s">
        <v>35</v>
      </c>
      <c r="I4252" s="3">
        <v>0.56400462962962961</v>
      </c>
      <c r="J4252">
        <v>13</v>
      </c>
      <c r="K4252" s="1" t="s">
        <v>18</v>
      </c>
      <c r="L4252" s="1" t="s">
        <v>22</v>
      </c>
      <c r="M4252" s="1" t="s">
        <v>22</v>
      </c>
      <c r="N4252"/>
      <c r="O4252" s="4"/>
    </row>
    <row r="4253" spans="1:16" x14ac:dyDescent="0.3">
      <c r="A4253">
        <v>4252</v>
      </c>
      <c r="B4253" s="1" t="s">
        <v>31</v>
      </c>
      <c r="C4253" s="2">
        <v>44271</v>
      </c>
      <c r="D4253">
        <v>3</v>
      </c>
      <c r="E4253" s="1" t="s">
        <v>39</v>
      </c>
      <c r="F4253">
        <v>3</v>
      </c>
      <c r="G4253">
        <v>16</v>
      </c>
      <c r="H4253" s="1" t="s">
        <v>35</v>
      </c>
      <c r="I4253" s="3">
        <v>0.56400462962962961</v>
      </c>
      <c r="J4253">
        <v>13</v>
      </c>
      <c r="K4253" s="1" t="s">
        <v>25</v>
      </c>
      <c r="L4253" s="1" t="s">
        <v>19</v>
      </c>
      <c r="M4253" s="1" t="s">
        <v>19</v>
      </c>
      <c r="N4253">
        <v>61</v>
      </c>
      <c r="O4253" s="4">
        <v>1.0416666666666667E-3</v>
      </c>
      <c r="P4253">
        <v>3</v>
      </c>
    </row>
    <row r="4254" spans="1:16" x14ac:dyDescent="0.3">
      <c r="A4254">
        <v>4253</v>
      </c>
      <c r="B4254" s="1" t="s">
        <v>24</v>
      </c>
      <c r="C4254" s="2">
        <v>44271</v>
      </c>
      <c r="D4254">
        <v>3</v>
      </c>
      <c r="E4254" s="1" t="s">
        <v>39</v>
      </c>
      <c r="F4254">
        <v>3</v>
      </c>
      <c r="G4254">
        <v>16</v>
      </c>
      <c r="H4254" s="1" t="s">
        <v>35</v>
      </c>
      <c r="I4254" s="3">
        <v>0.58099537037037041</v>
      </c>
      <c r="J4254">
        <v>13</v>
      </c>
      <c r="K4254" s="1" t="s">
        <v>21</v>
      </c>
      <c r="L4254" s="1" t="s">
        <v>22</v>
      </c>
      <c r="M4254" s="1" t="s">
        <v>22</v>
      </c>
      <c r="N4254"/>
      <c r="O4254" s="4"/>
    </row>
    <row r="4255" spans="1:16" x14ac:dyDescent="0.3">
      <c r="A4255">
        <v>4254</v>
      </c>
      <c r="B4255" s="1" t="s">
        <v>31</v>
      </c>
      <c r="C4255" s="2">
        <v>44271</v>
      </c>
      <c r="D4255">
        <v>3</v>
      </c>
      <c r="E4255" s="1" t="s">
        <v>39</v>
      </c>
      <c r="F4255">
        <v>3</v>
      </c>
      <c r="G4255">
        <v>16</v>
      </c>
      <c r="H4255" s="1" t="s">
        <v>35</v>
      </c>
      <c r="I4255" s="3">
        <v>0.58099537037037041</v>
      </c>
      <c r="J4255">
        <v>13</v>
      </c>
      <c r="K4255" s="1" t="s">
        <v>18</v>
      </c>
      <c r="L4255" s="1" t="s">
        <v>19</v>
      </c>
      <c r="M4255" s="1" t="s">
        <v>22</v>
      </c>
      <c r="N4255">
        <v>38</v>
      </c>
      <c r="O4255" s="4">
        <v>3.414351851851852E-3</v>
      </c>
      <c r="P4255">
        <v>2</v>
      </c>
    </row>
    <row r="4256" spans="1:16" x14ac:dyDescent="0.3">
      <c r="A4256">
        <v>4255</v>
      </c>
      <c r="B4256" s="1" t="s">
        <v>27</v>
      </c>
      <c r="C4256" s="2">
        <v>44271</v>
      </c>
      <c r="D4256">
        <v>3</v>
      </c>
      <c r="E4256" s="1" t="s">
        <v>39</v>
      </c>
      <c r="F4256">
        <v>3</v>
      </c>
      <c r="G4256">
        <v>16</v>
      </c>
      <c r="H4256" s="1" t="s">
        <v>35</v>
      </c>
      <c r="I4256" s="3">
        <v>0.59</v>
      </c>
      <c r="J4256">
        <v>14</v>
      </c>
      <c r="K4256" s="1" t="s">
        <v>18</v>
      </c>
      <c r="L4256" s="1" t="s">
        <v>19</v>
      </c>
      <c r="M4256" s="1" t="s">
        <v>19</v>
      </c>
      <c r="N4256">
        <v>19</v>
      </c>
      <c r="O4256" s="4">
        <v>1.5393518518518519E-3</v>
      </c>
      <c r="P4256">
        <v>4</v>
      </c>
    </row>
    <row r="4257" spans="1:16" x14ac:dyDescent="0.3">
      <c r="A4257">
        <v>4256</v>
      </c>
      <c r="B4257" s="1" t="s">
        <v>29</v>
      </c>
      <c r="C4257" s="2">
        <v>44271</v>
      </c>
      <c r="D4257">
        <v>3</v>
      </c>
      <c r="E4257" s="1" t="s">
        <v>39</v>
      </c>
      <c r="F4257">
        <v>3</v>
      </c>
      <c r="G4257">
        <v>16</v>
      </c>
      <c r="H4257" s="1" t="s">
        <v>35</v>
      </c>
      <c r="I4257" s="3">
        <v>0.59</v>
      </c>
      <c r="J4257">
        <v>14</v>
      </c>
      <c r="K4257" s="1" t="s">
        <v>28</v>
      </c>
      <c r="L4257" s="1" t="s">
        <v>19</v>
      </c>
      <c r="M4257" s="1" t="s">
        <v>19</v>
      </c>
      <c r="N4257">
        <v>15</v>
      </c>
      <c r="O4257" s="4">
        <v>2.1180555555555558E-3</v>
      </c>
      <c r="P4257">
        <v>4</v>
      </c>
    </row>
    <row r="4258" spans="1:16" x14ac:dyDescent="0.3">
      <c r="A4258">
        <v>4257</v>
      </c>
      <c r="B4258" s="1" t="s">
        <v>20</v>
      </c>
      <c r="C4258" s="2">
        <v>44271</v>
      </c>
      <c r="D4258">
        <v>3</v>
      </c>
      <c r="E4258" s="1" t="s">
        <v>39</v>
      </c>
      <c r="F4258">
        <v>3</v>
      </c>
      <c r="G4258">
        <v>16</v>
      </c>
      <c r="H4258" s="1" t="s">
        <v>35</v>
      </c>
      <c r="I4258" s="3">
        <v>0.59299768518518514</v>
      </c>
      <c r="J4258">
        <v>14</v>
      </c>
      <c r="K4258" s="1" t="s">
        <v>28</v>
      </c>
      <c r="L4258" s="1" t="s">
        <v>19</v>
      </c>
      <c r="M4258" s="1" t="s">
        <v>19</v>
      </c>
      <c r="N4258">
        <v>90</v>
      </c>
      <c r="O4258" s="4">
        <v>3.414351851851852E-3</v>
      </c>
      <c r="P4258">
        <v>3</v>
      </c>
    </row>
    <row r="4259" spans="1:16" x14ac:dyDescent="0.3">
      <c r="A4259">
        <v>4258</v>
      </c>
      <c r="B4259" s="1" t="s">
        <v>23</v>
      </c>
      <c r="C4259" s="2">
        <v>44271</v>
      </c>
      <c r="D4259">
        <v>3</v>
      </c>
      <c r="E4259" s="1" t="s">
        <v>39</v>
      </c>
      <c r="F4259">
        <v>3</v>
      </c>
      <c r="G4259">
        <v>16</v>
      </c>
      <c r="H4259" s="1" t="s">
        <v>35</v>
      </c>
      <c r="I4259" s="3">
        <v>0.59299768518518514</v>
      </c>
      <c r="J4259">
        <v>14</v>
      </c>
      <c r="K4259" s="1" t="s">
        <v>26</v>
      </c>
      <c r="L4259" s="1" t="s">
        <v>19</v>
      </c>
      <c r="M4259" s="1" t="s">
        <v>19</v>
      </c>
      <c r="N4259">
        <v>99</v>
      </c>
      <c r="O4259" s="4">
        <v>7.407407407407407E-4</v>
      </c>
      <c r="P4259">
        <v>3</v>
      </c>
    </row>
    <row r="4260" spans="1:16" x14ac:dyDescent="0.3">
      <c r="A4260">
        <v>4259</v>
      </c>
      <c r="B4260" s="1" t="s">
        <v>20</v>
      </c>
      <c r="C4260" s="2">
        <v>44271</v>
      </c>
      <c r="D4260">
        <v>3</v>
      </c>
      <c r="E4260" s="1" t="s">
        <v>39</v>
      </c>
      <c r="F4260">
        <v>3</v>
      </c>
      <c r="G4260">
        <v>16</v>
      </c>
      <c r="H4260" s="1" t="s">
        <v>35</v>
      </c>
      <c r="I4260" s="3">
        <v>0.59299768518518514</v>
      </c>
      <c r="J4260">
        <v>14</v>
      </c>
      <c r="K4260" s="1" t="s">
        <v>18</v>
      </c>
      <c r="L4260" s="1" t="s">
        <v>19</v>
      </c>
      <c r="M4260" s="1" t="s">
        <v>19</v>
      </c>
      <c r="N4260">
        <v>18</v>
      </c>
      <c r="O4260" s="4">
        <v>1.3425925925925925E-3</v>
      </c>
      <c r="P4260">
        <v>5</v>
      </c>
    </row>
    <row r="4261" spans="1:16" x14ac:dyDescent="0.3">
      <c r="A4261">
        <v>4260</v>
      </c>
      <c r="B4261" s="1" t="s">
        <v>27</v>
      </c>
      <c r="C4261" s="2">
        <v>44271</v>
      </c>
      <c r="D4261">
        <v>3</v>
      </c>
      <c r="E4261" s="1" t="s">
        <v>39</v>
      </c>
      <c r="F4261">
        <v>3</v>
      </c>
      <c r="G4261">
        <v>16</v>
      </c>
      <c r="H4261" s="1" t="s">
        <v>35</v>
      </c>
      <c r="I4261" s="3">
        <v>0.59299768518518514</v>
      </c>
      <c r="J4261">
        <v>14</v>
      </c>
      <c r="K4261" s="1" t="s">
        <v>25</v>
      </c>
      <c r="L4261" s="1" t="s">
        <v>19</v>
      </c>
      <c r="M4261" s="1" t="s">
        <v>19</v>
      </c>
      <c r="N4261">
        <v>65</v>
      </c>
      <c r="O4261" s="4">
        <v>1.7939814814814815E-3</v>
      </c>
      <c r="P4261">
        <v>4</v>
      </c>
    </row>
    <row r="4262" spans="1:16" x14ac:dyDescent="0.3">
      <c r="A4262">
        <v>4261</v>
      </c>
      <c r="B4262" s="1" t="s">
        <v>30</v>
      </c>
      <c r="C4262" s="2">
        <v>44271</v>
      </c>
      <c r="D4262">
        <v>3</v>
      </c>
      <c r="E4262" s="1" t="s">
        <v>39</v>
      </c>
      <c r="F4262">
        <v>3</v>
      </c>
      <c r="G4262">
        <v>16</v>
      </c>
      <c r="H4262" s="1" t="s">
        <v>35</v>
      </c>
      <c r="I4262" s="3">
        <v>0.60099537037037032</v>
      </c>
      <c r="J4262">
        <v>14</v>
      </c>
      <c r="K4262" s="1" t="s">
        <v>26</v>
      </c>
      <c r="L4262" s="1" t="s">
        <v>19</v>
      </c>
      <c r="M4262" s="1" t="s">
        <v>19</v>
      </c>
      <c r="N4262">
        <v>91</v>
      </c>
      <c r="O4262" s="4">
        <v>3.9004629629629628E-3</v>
      </c>
      <c r="P4262">
        <v>4</v>
      </c>
    </row>
    <row r="4263" spans="1:16" x14ac:dyDescent="0.3">
      <c r="A4263">
        <v>4262</v>
      </c>
      <c r="B4263" s="1" t="s">
        <v>27</v>
      </c>
      <c r="C4263" s="2">
        <v>44271</v>
      </c>
      <c r="D4263">
        <v>3</v>
      </c>
      <c r="E4263" s="1" t="s">
        <v>39</v>
      </c>
      <c r="F4263">
        <v>3</v>
      </c>
      <c r="G4263">
        <v>16</v>
      </c>
      <c r="H4263" s="1" t="s">
        <v>35</v>
      </c>
      <c r="I4263" s="3">
        <v>0.60099537037037032</v>
      </c>
      <c r="J4263">
        <v>14</v>
      </c>
      <c r="K4263" s="1" t="s">
        <v>28</v>
      </c>
      <c r="L4263" s="1" t="s">
        <v>19</v>
      </c>
      <c r="M4263" s="1" t="s">
        <v>19</v>
      </c>
      <c r="N4263">
        <v>95</v>
      </c>
      <c r="O4263" s="4">
        <v>1.4351851851851852E-3</v>
      </c>
      <c r="P4263">
        <v>4</v>
      </c>
    </row>
    <row r="4264" spans="1:16" x14ac:dyDescent="0.3">
      <c r="A4264">
        <v>4263</v>
      </c>
      <c r="B4264" s="1" t="s">
        <v>27</v>
      </c>
      <c r="C4264" s="2">
        <v>44271</v>
      </c>
      <c r="D4264">
        <v>3</v>
      </c>
      <c r="E4264" s="1" t="s">
        <v>39</v>
      </c>
      <c r="F4264">
        <v>3</v>
      </c>
      <c r="G4264">
        <v>16</v>
      </c>
      <c r="H4264" s="1" t="s">
        <v>35</v>
      </c>
      <c r="I4264" s="3">
        <v>0.60700231481481481</v>
      </c>
      <c r="J4264">
        <v>14</v>
      </c>
      <c r="K4264" s="1" t="s">
        <v>28</v>
      </c>
      <c r="L4264" s="1" t="s">
        <v>19</v>
      </c>
      <c r="M4264" s="1" t="s">
        <v>19</v>
      </c>
      <c r="N4264">
        <v>87</v>
      </c>
      <c r="O4264" s="4">
        <v>3.2870370370370371E-3</v>
      </c>
      <c r="P4264">
        <v>4</v>
      </c>
    </row>
    <row r="4265" spans="1:16" x14ac:dyDescent="0.3">
      <c r="A4265">
        <v>4264</v>
      </c>
      <c r="B4265" s="1" t="s">
        <v>31</v>
      </c>
      <c r="C4265" s="2">
        <v>44271</v>
      </c>
      <c r="D4265">
        <v>3</v>
      </c>
      <c r="E4265" s="1" t="s">
        <v>39</v>
      </c>
      <c r="F4265">
        <v>3</v>
      </c>
      <c r="G4265">
        <v>16</v>
      </c>
      <c r="H4265" s="1" t="s">
        <v>35</v>
      </c>
      <c r="I4265" s="3">
        <v>0.60700231481481481</v>
      </c>
      <c r="J4265">
        <v>14</v>
      </c>
      <c r="K4265" s="1" t="s">
        <v>25</v>
      </c>
      <c r="L4265" s="1" t="s">
        <v>19</v>
      </c>
      <c r="M4265" s="1" t="s">
        <v>19</v>
      </c>
      <c r="N4265">
        <v>71</v>
      </c>
      <c r="O4265" s="4">
        <v>4.178240740740741E-3</v>
      </c>
      <c r="P4265">
        <v>3</v>
      </c>
    </row>
    <row r="4266" spans="1:16" x14ac:dyDescent="0.3">
      <c r="A4266">
        <v>4265</v>
      </c>
      <c r="B4266" s="1" t="s">
        <v>27</v>
      </c>
      <c r="C4266" s="2">
        <v>44271</v>
      </c>
      <c r="D4266">
        <v>3</v>
      </c>
      <c r="E4266" s="1" t="s">
        <v>39</v>
      </c>
      <c r="F4266">
        <v>3</v>
      </c>
      <c r="G4266">
        <v>16</v>
      </c>
      <c r="H4266" s="1" t="s">
        <v>35</v>
      </c>
      <c r="I4266" s="3">
        <v>0.64</v>
      </c>
      <c r="J4266">
        <v>15</v>
      </c>
      <c r="K4266" s="1" t="s">
        <v>26</v>
      </c>
      <c r="L4266" s="1" t="s">
        <v>19</v>
      </c>
      <c r="M4266" s="1" t="s">
        <v>19</v>
      </c>
      <c r="N4266">
        <v>74</v>
      </c>
      <c r="O4266" s="4">
        <v>2.1296296296296298E-3</v>
      </c>
      <c r="P4266">
        <v>5</v>
      </c>
    </row>
    <row r="4267" spans="1:16" x14ac:dyDescent="0.3">
      <c r="A4267">
        <v>4266</v>
      </c>
      <c r="B4267" s="1" t="s">
        <v>27</v>
      </c>
      <c r="C4267" s="2">
        <v>44271</v>
      </c>
      <c r="D4267">
        <v>3</v>
      </c>
      <c r="E4267" s="1" t="s">
        <v>39</v>
      </c>
      <c r="F4267">
        <v>3</v>
      </c>
      <c r="G4267">
        <v>16</v>
      </c>
      <c r="H4267" s="1" t="s">
        <v>35</v>
      </c>
      <c r="I4267" s="3">
        <v>0.64</v>
      </c>
      <c r="J4267">
        <v>15</v>
      </c>
      <c r="K4267" s="1" t="s">
        <v>21</v>
      </c>
      <c r="L4267" s="1" t="s">
        <v>19</v>
      </c>
      <c r="M4267" s="1" t="s">
        <v>19</v>
      </c>
      <c r="N4267">
        <v>28</v>
      </c>
      <c r="O4267" s="4">
        <v>3.5300925925925925E-3</v>
      </c>
      <c r="P4267">
        <v>4</v>
      </c>
    </row>
    <row r="4268" spans="1:16" x14ac:dyDescent="0.3">
      <c r="A4268">
        <v>4267</v>
      </c>
      <c r="B4268" s="1" t="s">
        <v>29</v>
      </c>
      <c r="C4268" s="2">
        <v>44271</v>
      </c>
      <c r="D4268">
        <v>3</v>
      </c>
      <c r="E4268" s="1" t="s">
        <v>39</v>
      </c>
      <c r="F4268">
        <v>3</v>
      </c>
      <c r="G4268">
        <v>16</v>
      </c>
      <c r="H4268" s="1" t="s">
        <v>35</v>
      </c>
      <c r="I4268" s="3">
        <v>0.65299768518518519</v>
      </c>
      <c r="J4268">
        <v>15</v>
      </c>
      <c r="K4268" s="1" t="s">
        <v>18</v>
      </c>
      <c r="L4268" s="1" t="s">
        <v>19</v>
      </c>
      <c r="M4268" s="1" t="s">
        <v>19</v>
      </c>
      <c r="N4268">
        <v>101</v>
      </c>
      <c r="O4268" s="4">
        <v>2.0023148148148148E-3</v>
      </c>
      <c r="P4268">
        <v>3</v>
      </c>
    </row>
    <row r="4269" spans="1:16" x14ac:dyDescent="0.3">
      <c r="A4269">
        <v>4268</v>
      </c>
      <c r="B4269" s="1" t="s">
        <v>30</v>
      </c>
      <c r="C4269" s="2">
        <v>44271</v>
      </c>
      <c r="D4269">
        <v>3</v>
      </c>
      <c r="E4269" s="1" t="s">
        <v>39</v>
      </c>
      <c r="F4269">
        <v>3</v>
      </c>
      <c r="G4269">
        <v>16</v>
      </c>
      <c r="H4269" s="1" t="s">
        <v>35</v>
      </c>
      <c r="I4269" s="3">
        <v>0.65299768518518519</v>
      </c>
      <c r="J4269">
        <v>15</v>
      </c>
      <c r="K4269" s="1" t="s">
        <v>18</v>
      </c>
      <c r="L4269" s="1" t="s">
        <v>22</v>
      </c>
      <c r="M4269" s="1" t="s">
        <v>22</v>
      </c>
      <c r="N4269"/>
      <c r="O4269" s="4"/>
    </row>
    <row r="4270" spans="1:16" x14ac:dyDescent="0.3">
      <c r="A4270">
        <v>4269</v>
      </c>
      <c r="B4270" s="1" t="s">
        <v>30</v>
      </c>
      <c r="C4270" s="2">
        <v>44271</v>
      </c>
      <c r="D4270">
        <v>3</v>
      </c>
      <c r="E4270" s="1" t="s">
        <v>39</v>
      </c>
      <c r="F4270">
        <v>3</v>
      </c>
      <c r="G4270">
        <v>16</v>
      </c>
      <c r="H4270" s="1" t="s">
        <v>35</v>
      </c>
      <c r="I4270" s="3">
        <v>0.65500000000000003</v>
      </c>
      <c r="J4270">
        <v>15</v>
      </c>
      <c r="K4270" s="1" t="s">
        <v>25</v>
      </c>
      <c r="L4270" s="1" t="s">
        <v>19</v>
      </c>
      <c r="M4270" s="1" t="s">
        <v>19</v>
      </c>
      <c r="N4270">
        <v>90</v>
      </c>
      <c r="O4270" s="4">
        <v>3.3333333333333335E-3</v>
      </c>
      <c r="P4270">
        <v>3</v>
      </c>
    </row>
    <row r="4271" spans="1:16" x14ac:dyDescent="0.3">
      <c r="A4271">
        <v>4270</v>
      </c>
      <c r="B4271" s="1" t="s">
        <v>29</v>
      </c>
      <c r="C4271" s="2">
        <v>44271</v>
      </c>
      <c r="D4271">
        <v>3</v>
      </c>
      <c r="E4271" s="1" t="s">
        <v>39</v>
      </c>
      <c r="F4271">
        <v>3</v>
      </c>
      <c r="G4271">
        <v>16</v>
      </c>
      <c r="H4271" s="1" t="s">
        <v>35</v>
      </c>
      <c r="I4271" s="3">
        <v>0.65500000000000003</v>
      </c>
      <c r="J4271">
        <v>15</v>
      </c>
      <c r="K4271" s="1" t="s">
        <v>18</v>
      </c>
      <c r="L4271" s="1" t="s">
        <v>19</v>
      </c>
      <c r="M4271" s="1" t="s">
        <v>19</v>
      </c>
      <c r="N4271">
        <v>76</v>
      </c>
      <c r="O4271" s="4">
        <v>3.425925925925926E-3</v>
      </c>
      <c r="P4271">
        <v>5</v>
      </c>
    </row>
    <row r="4272" spans="1:16" x14ac:dyDescent="0.3">
      <c r="A4272">
        <v>4271</v>
      </c>
      <c r="B4272" s="1" t="s">
        <v>15</v>
      </c>
      <c r="C4272" s="2">
        <v>44271</v>
      </c>
      <c r="D4272">
        <v>3</v>
      </c>
      <c r="E4272" s="1" t="s">
        <v>39</v>
      </c>
      <c r="F4272">
        <v>3</v>
      </c>
      <c r="G4272">
        <v>16</v>
      </c>
      <c r="H4272" s="1" t="s">
        <v>35</v>
      </c>
      <c r="I4272" s="3">
        <v>0.66700231481481487</v>
      </c>
      <c r="J4272">
        <v>16</v>
      </c>
      <c r="K4272" s="1" t="s">
        <v>25</v>
      </c>
      <c r="L4272" s="1" t="s">
        <v>22</v>
      </c>
      <c r="M4272" s="1" t="s">
        <v>22</v>
      </c>
      <c r="N4272"/>
      <c r="O4272" s="4"/>
    </row>
    <row r="4273" spans="1:16" x14ac:dyDescent="0.3">
      <c r="A4273">
        <v>4272</v>
      </c>
      <c r="B4273" s="1" t="s">
        <v>29</v>
      </c>
      <c r="C4273" s="2">
        <v>44271</v>
      </c>
      <c r="D4273">
        <v>3</v>
      </c>
      <c r="E4273" s="1" t="s">
        <v>39</v>
      </c>
      <c r="F4273">
        <v>3</v>
      </c>
      <c r="G4273">
        <v>16</v>
      </c>
      <c r="H4273" s="1" t="s">
        <v>35</v>
      </c>
      <c r="I4273" s="3">
        <v>0.66700231481481487</v>
      </c>
      <c r="J4273">
        <v>16</v>
      </c>
      <c r="K4273" s="1" t="s">
        <v>18</v>
      </c>
      <c r="L4273" s="1" t="s">
        <v>19</v>
      </c>
      <c r="M4273" s="1" t="s">
        <v>22</v>
      </c>
      <c r="N4273">
        <v>20</v>
      </c>
      <c r="O4273" s="4">
        <v>9.1435185185185185E-4</v>
      </c>
      <c r="P4273">
        <v>5</v>
      </c>
    </row>
    <row r="4274" spans="1:16" x14ac:dyDescent="0.3">
      <c r="A4274">
        <v>4273</v>
      </c>
      <c r="B4274" s="1" t="s">
        <v>20</v>
      </c>
      <c r="C4274" s="2">
        <v>44271</v>
      </c>
      <c r="D4274">
        <v>3</v>
      </c>
      <c r="E4274" s="1" t="s">
        <v>39</v>
      </c>
      <c r="F4274">
        <v>3</v>
      </c>
      <c r="G4274">
        <v>16</v>
      </c>
      <c r="H4274" s="1" t="s">
        <v>35</v>
      </c>
      <c r="I4274" s="3">
        <v>0.67599537037037039</v>
      </c>
      <c r="J4274">
        <v>16</v>
      </c>
      <c r="K4274" s="1" t="s">
        <v>18</v>
      </c>
      <c r="L4274" s="1" t="s">
        <v>19</v>
      </c>
      <c r="M4274" s="1" t="s">
        <v>22</v>
      </c>
      <c r="N4274">
        <v>26</v>
      </c>
      <c r="O4274" s="4">
        <v>4.386574074074074E-3</v>
      </c>
      <c r="P4274">
        <v>3</v>
      </c>
    </row>
    <row r="4275" spans="1:16" x14ac:dyDescent="0.3">
      <c r="A4275">
        <v>4274</v>
      </c>
      <c r="B4275" s="1" t="s">
        <v>23</v>
      </c>
      <c r="C4275" s="2">
        <v>44271</v>
      </c>
      <c r="D4275">
        <v>3</v>
      </c>
      <c r="E4275" s="1" t="s">
        <v>39</v>
      </c>
      <c r="F4275">
        <v>3</v>
      </c>
      <c r="G4275">
        <v>16</v>
      </c>
      <c r="H4275" s="1" t="s">
        <v>35</v>
      </c>
      <c r="I4275" s="3">
        <v>0.67599537037037039</v>
      </c>
      <c r="J4275">
        <v>16</v>
      </c>
      <c r="K4275" s="1" t="s">
        <v>18</v>
      </c>
      <c r="L4275" s="1" t="s">
        <v>19</v>
      </c>
      <c r="M4275" s="1" t="s">
        <v>19</v>
      </c>
      <c r="N4275">
        <v>53</v>
      </c>
      <c r="O4275" s="4">
        <v>8.3333333333333339E-4</v>
      </c>
      <c r="P4275">
        <v>3</v>
      </c>
    </row>
    <row r="4276" spans="1:16" x14ac:dyDescent="0.3">
      <c r="A4276">
        <v>4275</v>
      </c>
      <c r="B4276" s="1" t="s">
        <v>24</v>
      </c>
      <c r="C4276" s="2">
        <v>44271</v>
      </c>
      <c r="D4276">
        <v>3</v>
      </c>
      <c r="E4276" s="1" t="s">
        <v>39</v>
      </c>
      <c r="F4276">
        <v>3</v>
      </c>
      <c r="G4276">
        <v>16</v>
      </c>
      <c r="H4276" s="1" t="s">
        <v>35</v>
      </c>
      <c r="I4276" s="3">
        <v>0.69200231481481478</v>
      </c>
      <c r="J4276">
        <v>16</v>
      </c>
      <c r="K4276" s="1" t="s">
        <v>18</v>
      </c>
      <c r="L4276" s="1" t="s">
        <v>19</v>
      </c>
      <c r="M4276" s="1" t="s">
        <v>19</v>
      </c>
      <c r="N4276">
        <v>26</v>
      </c>
      <c r="O4276" s="4">
        <v>2.0486111111111113E-3</v>
      </c>
      <c r="P4276">
        <v>4</v>
      </c>
    </row>
    <row r="4277" spans="1:16" x14ac:dyDescent="0.3">
      <c r="A4277">
        <v>4276</v>
      </c>
      <c r="B4277" s="1" t="s">
        <v>29</v>
      </c>
      <c r="C4277" s="2">
        <v>44271</v>
      </c>
      <c r="D4277">
        <v>3</v>
      </c>
      <c r="E4277" s="1" t="s">
        <v>39</v>
      </c>
      <c r="F4277">
        <v>3</v>
      </c>
      <c r="G4277">
        <v>16</v>
      </c>
      <c r="H4277" s="1" t="s">
        <v>35</v>
      </c>
      <c r="I4277" s="3">
        <v>0.69200231481481478</v>
      </c>
      <c r="J4277">
        <v>16</v>
      </c>
      <c r="K4277" s="1" t="s">
        <v>25</v>
      </c>
      <c r="L4277" s="1" t="s">
        <v>19</v>
      </c>
      <c r="M4277" s="1" t="s">
        <v>19</v>
      </c>
      <c r="N4277">
        <v>66</v>
      </c>
      <c r="O4277" s="4">
        <v>2.5694444444444445E-3</v>
      </c>
      <c r="P4277">
        <v>3</v>
      </c>
    </row>
    <row r="4278" spans="1:16" x14ac:dyDescent="0.3">
      <c r="A4278">
        <v>4277</v>
      </c>
      <c r="B4278" s="1" t="s">
        <v>31</v>
      </c>
      <c r="C4278" s="2">
        <v>44271</v>
      </c>
      <c r="D4278">
        <v>3</v>
      </c>
      <c r="E4278" s="1" t="s">
        <v>39</v>
      </c>
      <c r="F4278">
        <v>3</v>
      </c>
      <c r="G4278">
        <v>16</v>
      </c>
      <c r="H4278" s="1" t="s">
        <v>35</v>
      </c>
      <c r="I4278" s="3">
        <v>0.71499999999999997</v>
      </c>
      <c r="J4278">
        <v>17</v>
      </c>
      <c r="K4278" s="1" t="s">
        <v>25</v>
      </c>
      <c r="L4278" s="1" t="s">
        <v>19</v>
      </c>
      <c r="M4278" s="1" t="s">
        <v>22</v>
      </c>
      <c r="N4278">
        <v>105</v>
      </c>
      <c r="O4278" s="4">
        <v>3.8425925925925928E-3</v>
      </c>
      <c r="P4278">
        <v>4</v>
      </c>
    </row>
    <row r="4279" spans="1:16" x14ac:dyDescent="0.3">
      <c r="A4279">
        <v>4278</v>
      </c>
      <c r="B4279" s="1" t="s">
        <v>15</v>
      </c>
      <c r="C4279" s="2">
        <v>44271</v>
      </c>
      <c r="D4279">
        <v>3</v>
      </c>
      <c r="E4279" s="1" t="s">
        <v>39</v>
      </c>
      <c r="F4279">
        <v>3</v>
      </c>
      <c r="G4279">
        <v>16</v>
      </c>
      <c r="H4279" s="1" t="s">
        <v>35</v>
      </c>
      <c r="I4279" s="3">
        <v>0.71499999999999997</v>
      </c>
      <c r="J4279">
        <v>17</v>
      </c>
      <c r="K4279" s="1" t="s">
        <v>26</v>
      </c>
      <c r="L4279" s="1" t="s">
        <v>19</v>
      </c>
      <c r="M4279" s="1" t="s">
        <v>19</v>
      </c>
      <c r="N4279">
        <v>111</v>
      </c>
      <c r="O4279" s="4">
        <v>8.4490740740740739E-4</v>
      </c>
      <c r="P4279">
        <v>3</v>
      </c>
    </row>
    <row r="4280" spans="1:16" x14ac:dyDescent="0.3">
      <c r="A4280">
        <v>4279</v>
      </c>
      <c r="B4280" s="1" t="s">
        <v>30</v>
      </c>
      <c r="C4280" s="2">
        <v>44271</v>
      </c>
      <c r="D4280">
        <v>3</v>
      </c>
      <c r="E4280" s="1" t="s">
        <v>39</v>
      </c>
      <c r="F4280">
        <v>3</v>
      </c>
      <c r="G4280">
        <v>16</v>
      </c>
      <c r="H4280" s="1" t="s">
        <v>35</v>
      </c>
      <c r="I4280" s="3">
        <v>0.74299768518518516</v>
      </c>
      <c r="J4280">
        <v>17</v>
      </c>
      <c r="K4280" s="1" t="s">
        <v>18</v>
      </c>
      <c r="L4280" s="1" t="s">
        <v>19</v>
      </c>
      <c r="M4280" s="1" t="s">
        <v>19</v>
      </c>
      <c r="N4280">
        <v>26</v>
      </c>
      <c r="O4280" s="4">
        <v>4.5138888888888885E-3</v>
      </c>
      <c r="P4280">
        <v>1</v>
      </c>
    </row>
    <row r="4281" spans="1:16" x14ac:dyDescent="0.3">
      <c r="A4281">
        <v>4280</v>
      </c>
      <c r="B4281" s="1" t="s">
        <v>27</v>
      </c>
      <c r="C4281" s="2">
        <v>44271</v>
      </c>
      <c r="D4281">
        <v>3</v>
      </c>
      <c r="E4281" s="1" t="s">
        <v>39</v>
      </c>
      <c r="F4281">
        <v>3</v>
      </c>
      <c r="G4281">
        <v>16</v>
      </c>
      <c r="H4281" s="1" t="s">
        <v>35</v>
      </c>
      <c r="I4281" s="3">
        <v>0.74299768518518516</v>
      </c>
      <c r="J4281">
        <v>17</v>
      </c>
      <c r="K4281" s="1" t="s">
        <v>18</v>
      </c>
      <c r="L4281" s="1" t="s">
        <v>22</v>
      </c>
      <c r="M4281" s="1" t="s">
        <v>22</v>
      </c>
      <c r="N4281"/>
      <c r="O4281" s="4"/>
    </row>
    <row r="4282" spans="1:16" x14ac:dyDescent="0.3">
      <c r="A4282">
        <v>4281</v>
      </c>
      <c r="B4282" s="1" t="s">
        <v>23</v>
      </c>
      <c r="C4282" s="2">
        <v>44272</v>
      </c>
      <c r="D4282">
        <v>3</v>
      </c>
      <c r="E4282" s="1" t="s">
        <v>39</v>
      </c>
      <c r="F4282">
        <v>3</v>
      </c>
      <c r="G4282">
        <v>17</v>
      </c>
      <c r="H4282" s="1" t="s">
        <v>36</v>
      </c>
      <c r="I4282" s="3">
        <v>0.37900462962962961</v>
      </c>
      <c r="J4282">
        <v>9</v>
      </c>
      <c r="K4282" s="1" t="s">
        <v>25</v>
      </c>
      <c r="L4282" s="1" t="s">
        <v>19</v>
      </c>
      <c r="M4282" s="1" t="s">
        <v>22</v>
      </c>
      <c r="N4282">
        <v>50</v>
      </c>
      <c r="O4282" s="4">
        <v>1.9907407407407408E-3</v>
      </c>
      <c r="P4282">
        <v>4</v>
      </c>
    </row>
    <row r="4283" spans="1:16" x14ac:dyDescent="0.3">
      <c r="A4283">
        <v>4282</v>
      </c>
      <c r="B4283" s="1" t="s">
        <v>31</v>
      </c>
      <c r="C4283" s="2">
        <v>44272</v>
      </c>
      <c r="D4283">
        <v>3</v>
      </c>
      <c r="E4283" s="1" t="s">
        <v>39</v>
      </c>
      <c r="F4283">
        <v>3</v>
      </c>
      <c r="G4283">
        <v>17</v>
      </c>
      <c r="H4283" s="1" t="s">
        <v>36</v>
      </c>
      <c r="I4283" s="3">
        <v>0.37900462962962961</v>
      </c>
      <c r="J4283">
        <v>9</v>
      </c>
      <c r="K4283" s="1" t="s">
        <v>28</v>
      </c>
      <c r="L4283" s="1" t="s">
        <v>19</v>
      </c>
      <c r="M4283" s="1" t="s">
        <v>19</v>
      </c>
      <c r="N4283">
        <v>57</v>
      </c>
      <c r="O4283" s="4">
        <v>4.2361111111111115E-3</v>
      </c>
      <c r="P4283">
        <v>5</v>
      </c>
    </row>
    <row r="4284" spans="1:16" x14ac:dyDescent="0.3">
      <c r="A4284">
        <v>4283</v>
      </c>
      <c r="B4284" s="1" t="s">
        <v>27</v>
      </c>
      <c r="C4284" s="2">
        <v>44272</v>
      </c>
      <c r="D4284">
        <v>3</v>
      </c>
      <c r="E4284" s="1" t="s">
        <v>39</v>
      </c>
      <c r="F4284">
        <v>3</v>
      </c>
      <c r="G4284">
        <v>17</v>
      </c>
      <c r="H4284" s="1" t="s">
        <v>36</v>
      </c>
      <c r="I4284" s="3">
        <v>0.40500000000000003</v>
      </c>
      <c r="J4284">
        <v>9</v>
      </c>
      <c r="K4284" s="1" t="s">
        <v>21</v>
      </c>
      <c r="L4284" s="1" t="s">
        <v>19</v>
      </c>
      <c r="M4284" s="1" t="s">
        <v>19</v>
      </c>
      <c r="N4284">
        <v>26</v>
      </c>
      <c r="O4284" s="4">
        <v>9.1435185185185185E-4</v>
      </c>
      <c r="P4284">
        <v>5</v>
      </c>
    </row>
    <row r="4285" spans="1:16" x14ac:dyDescent="0.3">
      <c r="A4285">
        <v>4284</v>
      </c>
      <c r="B4285" s="1" t="s">
        <v>24</v>
      </c>
      <c r="C4285" s="2">
        <v>44272</v>
      </c>
      <c r="D4285">
        <v>3</v>
      </c>
      <c r="E4285" s="1" t="s">
        <v>39</v>
      </c>
      <c r="F4285">
        <v>3</v>
      </c>
      <c r="G4285">
        <v>17</v>
      </c>
      <c r="H4285" s="1" t="s">
        <v>36</v>
      </c>
      <c r="I4285" s="3">
        <v>0.40500000000000003</v>
      </c>
      <c r="J4285">
        <v>9</v>
      </c>
      <c r="K4285" s="1" t="s">
        <v>26</v>
      </c>
      <c r="L4285" s="1" t="s">
        <v>19</v>
      </c>
      <c r="M4285" s="1" t="s">
        <v>19</v>
      </c>
      <c r="N4285">
        <v>104</v>
      </c>
      <c r="O4285" s="4">
        <v>4.8379629629629632E-3</v>
      </c>
      <c r="P4285">
        <v>1</v>
      </c>
    </row>
    <row r="4286" spans="1:16" x14ac:dyDescent="0.3">
      <c r="A4286">
        <v>4285</v>
      </c>
      <c r="B4286" s="1" t="s">
        <v>20</v>
      </c>
      <c r="C4286" s="2">
        <v>44272</v>
      </c>
      <c r="D4286">
        <v>3</v>
      </c>
      <c r="E4286" s="1" t="s">
        <v>39</v>
      </c>
      <c r="F4286">
        <v>3</v>
      </c>
      <c r="G4286">
        <v>17</v>
      </c>
      <c r="H4286" s="1" t="s">
        <v>36</v>
      </c>
      <c r="I4286" s="3">
        <v>0.45799768518518519</v>
      </c>
      <c r="J4286">
        <v>10</v>
      </c>
      <c r="K4286" s="1" t="s">
        <v>21</v>
      </c>
      <c r="L4286" s="1" t="s">
        <v>19</v>
      </c>
      <c r="M4286" s="1" t="s">
        <v>19</v>
      </c>
      <c r="N4286">
        <v>93</v>
      </c>
      <c r="O4286" s="4">
        <v>3.7152777777777778E-3</v>
      </c>
      <c r="P4286">
        <v>1</v>
      </c>
    </row>
    <row r="4287" spans="1:16" x14ac:dyDescent="0.3">
      <c r="A4287">
        <v>4286</v>
      </c>
      <c r="B4287" s="1" t="s">
        <v>27</v>
      </c>
      <c r="C4287" s="2">
        <v>44272</v>
      </c>
      <c r="D4287">
        <v>3</v>
      </c>
      <c r="E4287" s="1" t="s">
        <v>39</v>
      </c>
      <c r="F4287">
        <v>3</v>
      </c>
      <c r="G4287">
        <v>17</v>
      </c>
      <c r="H4287" s="1" t="s">
        <v>36</v>
      </c>
      <c r="I4287" s="3">
        <v>0.45799768518518519</v>
      </c>
      <c r="J4287">
        <v>10</v>
      </c>
      <c r="K4287" s="1" t="s">
        <v>21</v>
      </c>
      <c r="L4287" s="1" t="s">
        <v>19</v>
      </c>
      <c r="M4287" s="1" t="s">
        <v>19</v>
      </c>
      <c r="N4287">
        <v>108</v>
      </c>
      <c r="O4287" s="4">
        <v>1.4467592592592592E-3</v>
      </c>
      <c r="P4287">
        <v>3</v>
      </c>
    </row>
    <row r="4288" spans="1:16" x14ac:dyDescent="0.3">
      <c r="A4288">
        <v>4287</v>
      </c>
      <c r="B4288" s="1" t="s">
        <v>30</v>
      </c>
      <c r="C4288" s="2">
        <v>44272</v>
      </c>
      <c r="D4288">
        <v>3</v>
      </c>
      <c r="E4288" s="1" t="s">
        <v>39</v>
      </c>
      <c r="F4288">
        <v>3</v>
      </c>
      <c r="G4288">
        <v>17</v>
      </c>
      <c r="H4288" s="1" t="s">
        <v>36</v>
      </c>
      <c r="I4288" s="3">
        <v>0.47599537037037037</v>
      </c>
      <c r="J4288">
        <v>11</v>
      </c>
      <c r="K4288" s="1" t="s">
        <v>28</v>
      </c>
      <c r="L4288" s="1" t="s">
        <v>19</v>
      </c>
      <c r="M4288" s="1" t="s">
        <v>19</v>
      </c>
      <c r="N4288">
        <v>42</v>
      </c>
      <c r="O4288" s="4">
        <v>1.6435185185185185E-3</v>
      </c>
      <c r="P4288">
        <v>5</v>
      </c>
    </row>
    <row r="4289" spans="1:16" x14ac:dyDescent="0.3">
      <c r="A4289">
        <v>4288</v>
      </c>
      <c r="B4289" s="1" t="s">
        <v>30</v>
      </c>
      <c r="C4289" s="2">
        <v>44272</v>
      </c>
      <c r="D4289">
        <v>3</v>
      </c>
      <c r="E4289" s="1" t="s">
        <v>39</v>
      </c>
      <c r="F4289">
        <v>3</v>
      </c>
      <c r="G4289">
        <v>17</v>
      </c>
      <c r="H4289" s="1" t="s">
        <v>36</v>
      </c>
      <c r="I4289" s="3">
        <v>0.47599537037037037</v>
      </c>
      <c r="J4289">
        <v>11</v>
      </c>
      <c r="K4289" s="1" t="s">
        <v>21</v>
      </c>
      <c r="L4289" s="1" t="s">
        <v>22</v>
      </c>
      <c r="M4289" s="1" t="s">
        <v>22</v>
      </c>
      <c r="N4289"/>
      <c r="O4289" s="4"/>
    </row>
    <row r="4290" spans="1:16" x14ac:dyDescent="0.3">
      <c r="A4290">
        <v>4289</v>
      </c>
      <c r="B4290" s="1" t="s">
        <v>27</v>
      </c>
      <c r="C4290" s="2">
        <v>44272</v>
      </c>
      <c r="D4290">
        <v>3</v>
      </c>
      <c r="E4290" s="1" t="s">
        <v>39</v>
      </c>
      <c r="F4290">
        <v>3</v>
      </c>
      <c r="G4290">
        <v>17</v>
      </c>
      <c r="H4290" s="1" t="s">
        <v>36</v>
      </c>
      <c r="I4290" s="3">
        <v>0.48900462962962965</v>
      </c>
      <c r="J4290">
        <v>11</v>
      </c>
      <c r="K4290" s="1" t="s">
        <v>26</v>
      </c>
      <c r="L4290" s="1" t="s">
        <v>19</v>
      </c>
      <c r="M4290" s="1" t="s">
        <v>19</v>
      </c>
      <c r="N4290">
        <v>94</v>
      </c>
      <c r="O4290" s="4">
        <v>3.6689814814814814E-3</v>
      </c>
      <c r="P4290">
        <v>5</v>
      </c>
    </row>
    <row r="4291" spans="1:16" x14ac:dyDescent="0.3">
      <c r="A4291">
        <v>4290</v>
      </c>
      <c r="B4291" s="1" t="s">
        <v>31</v>
      </c>
      <c r="C4291" s="2">
        <v>44272</v>
      </c>
      <c r="D4291">
        <v>3</v>
      </c>
      <c r="E4291" s="1" t="s">
        <v>39</v>
      </c>
      <c r="F4291">
        <v>3</v>
      </c>
      <c r="G4291">
        <v>17</v>
      </c>
      <c r="H4291" s="1" t="s">
        <v>36</v>
      </c>
      <c r="I4291" s="3">
        <v>0.48900462962962965</v>
      </c>
      <c r="J4291">
        <v>11</v>
      </c>
      <c r="K4291" s="1" t="s">
        <v>18</v>
      </c>
      <c r="L4291" s="1" t="s">
        <v>19</v>
      </c>
      <c r="M4291" s="1" t="s">
        <v>19</v>
      </c>
      <c r="N4291">
        <v>74</v>
      </c>
      <c r="O4291" s="4">
        <v>2.1412037037037038E-3</v>
      </c>
      <c r="P4291">
        <v>3</v>
      </c>
    </row>
    <row r="4292" spans="1:16" x14ac:dyDescent="0.3">
      <c r="A4292">
        <v>4291</v>
      </c>
      <c r="B4292" s="1" t="s">
        <v>15</v>
      </c>
      <c r="C4292" s="2">
        <v>44272</v>
      </c>
      <c r="D4292">
        <v>3</v>
      </c>
      <c r="E4292" s="1" t="s">
        <v>39</v>
      </c>
      <c r="F4292">
        <v>3</v>
      </c>
      <c r="G4292">
        <v>17</v>
      </c>
      <c r="H4292" s="1" t="s">
        <v>36</v>
      </c>
      <c r="I4292" s="3">
        <v>0.53</v>
      </c>
      <c r="J4292">
        <v>12</v>
      </c>
      <c r="K4292" s="1" t="s">
        <v>18</v>
      </c>
      <c r="L4292" s="1" t="s">
        <v>19</v>
      </c>
      <c r="M4292" s="1" t="s">
        <v>19</v>
      </c>
      <c r="N4292">
        <v>117</v>
      </c>
      <c r="O4292" s="4">
        <v>1.6319444444444445E-3</v>
      </c>
      <c r="P4292">
        <v>5</v>
      </c>
    </row>
    <row r="4293" spans="1:16" x14ac:dyDescent="0.3">
      <c r="A4293">
        <v>4292</v>
      </c>
      <c r="B4293" s="1" t="s">
        <v>31</v>
      </c>
      <c r="C4293" s="2">
        <v>44272</v>
      </c>
      <c r="D4293">
        <v>3</v>
      </c>
      <c r="E4293" s="1" t="s">
        <v>39</v>
      </c>
      <c r="F4293">
        <v>3</v>
      </c>
      <c r="G4293">
        <v>17</v>
      </c>
      <c r="H4293" s="1" t="s">
        <v>36</v>
      </c>
      <c r="I4293" s="3">
        <v>0.53</v>
      </c>
      <c r="J4293">
        <v>12</v>
      </c>
      <c r="K4293" s="1" t="s">
        <v>26</v>
      </c>
      <c r="L4293" s="1" t="s">
        <v>22</v>
      </c>
      <c r="M4293" s="1" t="s">
        <v>22</v>
      </c>
      <c r="N4293"/>
      <c r="O4293" s="4"/>
    </row>
    <row r="4294" spans="1:16" x14ac:dyDescent="0.3">
      <c r="A4294">
        <v>4293</v>
      </c>
      <c r="B4294" s="1" t="s">
        <v>30</v>
      </c>
      <c r="C4294" s="2">
        <v>44272</v>
      </c>
      <c r="D4294">
        <v>3</v>
      </c>
      <c r="E4294" s="1" t="s">
        <v>39</v>
      </c>
      <c r="F4294">
        <v>3</v>
      </c>
      <c r="G4294">
        <v>17</v>
      </c>
      <c r="H4294" s="1" t="s">
        <v>36</v>
      </c>
      <c r="I4294" s="3">
        <v>0.54299768518518521</v>
      </c>
      <c r="J4294">
        <v>13</v>
      </c>
      <c r="K4294" s="1" t="s">
        <v>25</v>
      </c>
      <c r="L4294" s="1" t="s">
        <v>19</v>
      </c>
      <c r="M4294" s="1" t="s">
        <v>19</v>
      </c>
      <c r="N4294">
        <v>49</v>
      </c>
      <c r="O4294" s="4">
        <v>6.2500000000000001E-4</v>
      </c>
      <c r="P4294">
        <v>1</v>
      </c>
    </row>
    <row r="4295" spans="1:16" x14ac:dyDescent="0.3">
      <c r="A4295">
        <v>4294</v>
      </c>
      <c r="B4295" s="1" t="s">
        <v>15</v>
      </c>
      <c r="C4295" s="2">
        <v>44272</v>
      </c>
      <c r="D4295">
        <v>3</v>
      </c>
      <c r="E4295" s="1" t="s">
        <v>39</v>
      </c>
      <c r="F4295">
        <v>3</v>
      </c>
      <c r="G4295">
        <v>17</v>
      </c>
      <c r="H4295" s="1" t="s">
        <v>36</v>
      </c>
      <c r="I4295" s="3">
        <v>0.54299768518518521</v>
      </c>
      <c r="J4295">
        <v>13</v>
      </c>
      <c r="K4295" s="1" t="s">
        <v>28</v>
      </c>
      <c r="L4295" s="1" t="s">
        <v>19</v>
      </c>
      <c r="M4295" s="1" t="s">
        <v>19</v>
      </c>
      <c r="N4295">
        <v>23</v>
      </c>
      <c r="O4295" s="4">
        <v>3.2407407407407406E-3</v>
      </c>
      <c r="P4295">
        <v>3</v>
      </c>
    </row>
    <row r="4296" spans="1:16" x14ac:dyDescent="0.3">
      <c r="A4296">
        <v>4295</v>
      </c>
      <c r="B4296" s="1" t="s">
        <v>29</v>
      </c>
      <c r="C4296" s="2">
        <v>44272</v>
      </c>
      <c r="D4296">
        <v>3</v>
      </c>
      <c r="E4296" s="1" t="s">
        <v>39</v>
      </c>
      <c r="F4296">
        <v>3</v>
      </c>
      <c r="G4296">
        <v>17</v>
      </c>
      <c r="H4296" s="1" t="s">
        <v>36</v>
      </c>
      <c r="I4296" s="3">
        <v>0.5590046296296296</v>
      </c>
      <c r="J4296">
        <v>13</v>
      </c>
      <c r="K4296" s="1" t="s">
        <v>28</v>
      </c>
      <c r="L4296" s="1" t="s">
        <v>22</v>
      </c>
      <c r="M4296" s="1" t="s">
        <v>22</v>
      </c>
      <c r="N4296"/>
      <c r="O4296" s="4"/>
    </row>
    <row r="4297" spans="1:16" x14ac:dyDescent="0.3">
      <c r="A4297">
        <v>4296</v>
      </c>
      <c r="B4297" s="1" t="s">
        <v>30</v>
      </c>
      <c r="C4297" s="2">
        <v>44272</v>
      </c>
      <c r="D4297">
        <v>3</v>
      </c>
      <c r="E4297" s="1" t="s">
        <v>39</v>
      </c>
      <c r="F4297">
        <v>3</v>
      </c>
      <c r="G4297">
        <v>17</v>
      </c>
      <c r="H4297" s="1" t="s">
        <v>36</v>
      </c>
      <c r="I4297" s="3">
        <v>0.5590046296296296</v>
      </c>
      <c r="J4297">
        <v>13</v>
      </c>
      <c r="K4297" s="1" t="s">
        <v>28</v>
      </c>
      <c r="L4297" s="1" t="s">
        <v>19</v>
      </c>
      <c r="M4297" s="1" t="s">
        <v>19</v>
      </c>
      <c r="N4297">
        <v>84</v>
      </c>
      <c r="O4297" s="4">
        <v>1.5740740740740741E-3</v>
      </c>
      <c r="P4297">
        <v>5</v>
      </c>
    </row>
    <row r="4298" spans="1:16" x14ac:dyDescent="0.3">
      <c r="A4298">
        <v>4297</v>
      </c>
      <c r="B4298" s="1" t="s">
        <v>30</v>
      </c>
      <c r="C4298" s="2">
        <v>44272</v>
      </c>
      <c r="D4298">
        <v>3</v>
      </c>
      <c r="E4298" s="1" t="s">
        <v>39</v>
      </c>
      <c r="F4298">
        <v>3</v>
      </c>
      <c r="G4298">
        <v>17</v>
      </c>
      <c r="H4298" s="1" t="s">
        <v>36</v>
      </c>
      <c r="I4298" s="3">
        <v>0.58200231481481479</v>
      </c>
      <c r="J4298">
        <v>13</v>
      </c>
      <c r="K4298" s="1" t="s">
        <v>25</v>
      </c>
      <c r="L4298" s="1" t="s">
        <v>19</v>
      </c>
      <c r="M4298" s="1" t="s">
        <v>19</v>
      </c>
      <c r="N4298">
        <v>69</v>
      </c>
      <c r="O4298" s="4">
        <v>9.1435185185185185E-4</v>
      </c>
      <c r="P4298">
        <v>1</v>
      </c>
    </row>
    <row r="4299" spans="1:16" x14ac:dyDescent="0.3">
      <c r="A4299">
        <v>4298</v>
      </c>
      <c r="B4299" s="1" t="s">
        <v>15</v>
      </c>
      <c r="C4299" s="2">
        <v>44272</v>
      </c>
      <c r="D4299">
        <v>3</v>
      </c>
      <c r="E4299" s="1" t="s">
        <v>39</v>
      </c>
      <c r="F4299">
        <v>3</v>
      </c>
      <c r="G4299">
        <v>17</v>
      </c>
      <c r="H4299" s="1" t="s">
        <v>36</v>
      </c>
      <c r="I4299" s="3">
        <v>0.58200231481481479</v>
      </c>
      <c r="J4299">
        <v>13</v>
      </c>
      <c r="K4299" s="1" t="s">
        <v>21</v>
      </c>
      <c r="L4299" s="1" t="s">
        <v>19</v>
      </c>
      <c r="M4299" s="1" t="s">
        <v>19</v>
      </c>
      <c r="N4299">
        <v>25</v>
      </c>
      <c r="O4299" s="4">
        <v>3.2870370370370371E-3</v>
      </c>
      <c r="P4299">
        <v>3</v>
      </c>
    </row>
    <row r="4300" spans="1:16" x14ac:dyDescent="0.3">
      <c r="A4300">
        <v>4299</v>
      </c>
      <c r="B4300" s="1" t="s">
        <v>20</v>
      </c>
      <c r="C4300" s="2">
        <v>44272</v>
      </c>
      <c r="D4300">
        <v>3</v>
      </c>
      <c r="E4300" s="1" t="s">
        <v>39</v>
      </c>
      <c r="F4300">
        <v>3</v>
      </c>
      <c r="G4300">
        <v>17</v>
      </c>
      <c r="H4300" s="1" t="s">
        <v>36</v>
      </c>
      <c r="I4300" s="3">
        <v>0.58400462962962962</v>
      </c>
      <c r="J4300">
        <v>14</v>
      </c>
      <c r="K4300" s="1" t="s">
        <v>25</v>
      </c>
      <c r="L4300" s="1" t="s">
        <v>22</v>
      </c>
      <c r="M4300" s="1" t="s">
        <v>22</v>
      </c>
      <c r="N4300"/>
      <c r="O4300" s="4"/>
    </row>
    <row r="4301" spans="1:16" x14ac:dyDescent="0.3">
      <c r="A4301">
        <v>4300</v>
      </c>
      <c r="B4301" s="1" t="s">
        <v>30</v>
      </c>
      <c r="C4301" s="2">
        <v>44272</v>
      </c>
      <c r="D4301">
        <v>3</v>
      </c>
      <c r="E4301" s="1" t="s">
        <v>39</v>
      </c>
      <c r="F4301">
        <v>3</v>
      </c>
      <c r="G4301">
        <v>17</v>
      </c>
      <c r="H4301" s="1" t="s">
        <v>36</v>
      </c>
      <c r="I4301" s="3">
        <v>0.58400462962962962</v>
      </c>
      <c r="J4301">
        <v>14</v>
      </c>
      <c r="K4301" s="1" t="s">
        <v>21</v>
      </c>
      <c r="L4301" s="1" t="s">
        <v>22</v>
      </c>
      <c r="M4301" s="1" t="s">
        <v>22</v>
      </c>
      <c r="N4301"/>
      <c r="O4301" s="4"/>
    </row>
    <row r="4302" spans="1:16" x14ac:dyDescent="0.3">
      <c r="A4302">
        <v>4301</v>
      </c>
      <c r="B4302" s="1" t="s">
        <v>24</v>
      </c>
      <c r="C4302" s="2">
        <v>44272</v>
      </c>
      <c r="D4302">
        <v>3</v>
      </c>
      <c r="E4302" s="1" t="s">
        <v>39</v>
      </c>
      <c r="F4302">
        <v>3</v>
      </c>
      <c r="G4302">
        <v>17</v>
      </c>
      <c r="H4302" s="1" t="s">
        <v>36</v>
      </c>
      <c r="I4302" s="3">
        <v>0.59700231481481481</v>
      </c>
      <c r="J4302">
        <v>14</v>
      </c>
      <c r="K4302" s="1" t="s">
        <v>25</v>
      </c>
      <c r="L4302" s="1" t="s">
        <v>19</v>
      </c>
      <c r="M4302" s="1" t="s">
        <v>19</v>
      </c>
      <c r="N4302">
        <v>34</v>
      </c>
      <c r="O4302" s="4">
        <v>3.1597222222222222E-3</v>
      </c>
      <c r="P4302">
        <v>4</v>
      </c>
    </row>
    <row r="4303" spans="1:16" x14ac:dyDescent="0.3">
      <c r="A4303">
        <v>4302</v>
      </c>
      <c r="B4303" s="1" t="s">
        <v>29</v>
      </c>
      <c r="C4303" s="2">
        <v>44272</v>
      </c>
      <c r="D4303">
        <v>3</v>
      </c>
      <c r="E4303" s="1" t="s">
        <v>39</v>
      </c>
      <c r="F4303">
        <v>3</v>
      </c>
      <c r="G4303">
        <v>17</v>
      </c>
      <c r="H4303" s="1" t="s">
        <v>36</v>
      </c>
      <c r="I4303" s="3">
        <v>0.59700231481481481</v>
      </c>
      <c r="J4303">
        <v>14</v>
      </c>
      <c r="K4303" s="1" t="s">
        <v>28</v>
      </c>
      <c r="L4303" s="1" t="s">
        <v>19</v>
      </c>
      <c r="M4303" s="1" t="s">
        <v>22</v>
      </c>
      <c r="N4303">
        <v>45</v>
      </c>
      <c r="O4303" s="4">
        <v>2.6041666666666665E-3</v>
      </c>
      <c r="P4303">
        <v>1</v>
      </c>
    </row>
    <row r="4304" spans="1:16" x14ac:dyDescent="0.3">
      <c r="A4304">
        <v>4303</v>
      </c>
      <c r="B4304" s="1" t="s">
        <v>30</v>
      </c>
      <c r="C4304" s="2">
        <v>44272</v>
      </c>
      <c r="D4304">
        <v>3</v>
      </c>
      <c r="E4304" s="1" t="s">
        <v>39</v>
      </c>
      <c r="F4304">
        <v>3</v>
      </c>
      <c r="G4304">
        <v>17</v>
      </c>
      <c r="H4304" s="1" t="s">
        <v>36</v>
      </c>
      <c r="I4304" s="3">
        <v>0.59799768518518515</v>
      </c>
      <c r="J4304">
        <v>14</v>
      </c>
      <c r="K4304" s="1" t="s">
        <v>28</v>
      </c>
      <c r="L4304" s="1" t="s">
        <v>22</v>
      </c>
      <c r="M4304" s="1" t="s">
        <v>22</v>
      </c>
      <c r="N4304"/>
      <c r="O4304" s="4"/>
    </row>
    <row r="4305" spans="1:16" x14ac:dyDescent="0.3">
      <c r="A4305">
        <v>4304</v>
      </c>
      <c r="B4305" s="1" t="s">
        <v>31</v>
      </c>
      <c r="C4305" s="2">
        <v>44272</v>
      </c>
      <c r="D4305">
        <v>3</v>
      </c>
      <c r="E4305" s="1" t="s">
        <v>39</v>
      </c>
      <c r="F4305">
        <v>3</v>
      </c>
      <c r="G4305">
        <v>17</v>
      </c>
      <c r="H4305" s="1" t="s">
        <v>36</v>
      </c>
      <c r="I4305" s="3">
        <v>0.59799768518518515</v>
      </c>
      <c r="J4305">
        <v>14</v>
      </c>
      <c r="K4305" s="1" t="s">
        <v>25</v>
      </c>
      <c r="L4305" s="1" t="s">
        <v>19</v>
      </c>
      <c r="M4305" s="1" t="s">
        <v>19</v>
      </c>
      <c r="N4305">
        <v>29</v>
      </c>
      <c r="O4305" s="4">
        <v>1.2731481481481483E-3</v>
      </c>
      <c r="P4305">
        <v>5</v>
      </c>
    </row>
    <row r="4306" spans="1:16" x14ac:dyDescent="0.3">
      <c r="A4306">
        <v>4305</v>
      </c>
      <c r="B4306" s="1" t="s">
        <v>27</v>
      </c>
      <c r="C4306" s="2">
        <v>44272</v>
      </c>
      <c r="D4306">
        <v>3</v>
      </c>
      <c r="E4306" s="1" t="s">
        <v>39</v>
      </c>
      <c r="F4306">
        <v>3</v>
      </c>
      <c r="G4306">
        <v>17</v>
      </c>
      <c r="H4306" s="1" t="s">
        <v>36</v>
      </c>
      <c r="I4306" s="3">
        <v>0.63700231481481484</v>
      </c>
      <c r="J4306">
        <v>15</v>
      </c>
      <c r="K4306" s="1" t="s">
        <v>21</v>
      </c>
      <c r="L4306" s="1" t="s">
        <v>19</v>
      </c>
      <c r="M4306" s="1" t="s">
        <v>19</v>
      </c>
      <c r="N4306">
        <v>26</v>
      </c>
      <c r="O4306" s="4">
        <v>2.2569444444444442E-3</v>
      </c>
      <c r="P4306">
        <v>4</v>
      </c>
    </row>
    <row r="4307" spans="1:16" x14ac:dyDescent="0.3">
      <c r="A4307">
        <v>4306</v>
      </c>
      <c r="B4307" s="1" t="s">
        <v>15</v>
      </c>
      <c r="C4307" s="2">
        <v>44272</v>
      </c>
      <c r="D4307">
        <v>3</v>
      </c>
      <c r="E4307" s="1" t="s">
        <v>39</v>
      </c>
      <c r="F4307">
        <v>3</v>
      </c>
      <c r="G4307">
        <v>17</v>
      </c>
      <c r="H4307" s="1" t="s">
        <v>36</v>
      </c>
      <c r="I4307" s="3">
        <v>0.63700231481481484</v>
      </c>
      <c r="J4307">
        <v>15</v>
      </c>
      <c r="K4307" s="1" t="s">
        <v>28</v>
      </c>
      <c r="L4307" s="1" t="s">
        <v>19</v>
      </c>
      <c r="M4307" s="1" t="s">
        <v>19</v>
      </c>
      <c r="N4307">
        <v>115</v>
      </c>
      <c r="O4307" s="4">
        <v>3.1018518518518517E-3</v>
      </c>
      <c r="P4307">
        <v>4</v>
      </c>
    </row>
    <row r="4308" spans="1:16" x14ac:dyDescent="0.3">
      <c r="A4308">
        <v>4307</v>
      </c>
      <c r="B4308" s="1" t="s">
        <v>30</v>
      </c>
      <c r="C4308" s="2">
        <v>44272</v>
      </c>
      <c r="D4308">
        <v>3</v>
      </c>
      <c r="E4308" s="1" t="s">
        <v>39</v>
      </c>
      <c r="F4308">
        <v>3</v>
      </c>
      <c r="G4308">
        <v>17</v>
      </c>
      <c r="H4308" s="1" t="s">
        <v>36</v>
      </c>
      <c r="I4308" s="3">
        <v>0.6579976851851852</v>
      </c>
      <c r="J4308">
        <v>15</v>
      </c>
      <c r="K4308" s="1" t="s">
        <v>25</v>
      </c>
      <c r="L4308" s="1" t="s">
        <v>19</v>
      </c>
      <c r="M4308" s="1" t="s">
        <v>19</v>
      </c>
      <c r="N4308">
        <v>78</v>
      </c>
      <c r="O4308" s="4">
        <v>2.8703703703703703E-3</v>
      </c>
      <c r="P4308">
        <v>3</v>
      </c>
    </row>
    <row r="4309" spans="1:16" x14ac:dyDescent="0.3">
      <c r="A4309">
        <v>4308</v>
      </c>
      <c r="B4309" s="1" t="s">
        <v>27</v>
      </c>
      <c r="C4309" s="2">
        <v>44272</v>
      </c>
      <c r="D4309">
        <v>3</v>
      </c>
      <c r="E4309" s="1" t="s">
        <v>39</v>
      </c>
      <c r="F4309">
        <v>3</v>
      </c>
      <c r="G4309">
        <v>17</v>
      </c>
      <c r="H4309" s="1" t="s">
        <v>36</v>
      </c>
      <c r="I4309" s="3">
        <v>0.6579976851851852</v>
      </c>
      <c r="J4309">
        <v>15</v>
      </c>
      <c r="K4309" s="1" t="s">
        <v>28</v>
      </c>
      <c r="L4309" s="1" t="s">
        <v>19</v>
      </c>
      <c r="M4309" s="1" t="s">
        <v>22</v>
      </c>
      <c r="N4309">
        <v>41</v>
      </c>
      <c r="O4309" s="4">
        <v>2.9050925925925928E-3</v>
      </c>
      <c r="P4309">
        <v>3</v>
      </c>
    </row>
    <row r="4310" spans="1:16" x14ac:dyDescent="0.3">
      <c r="A4310">
        <v>4309</v>
      </c>
      <c r="B4310" s="1" t="s">
        <v>15</v>
      </c>
      <c r="C4310" s="2">
        <v>44272</v>
      </c>
      <c r="D4310">
        <v>3</v>
      </c>
      <c r="E4310" s="1" t="s">
        <v>39</v>
      </c>
      <c r="F4310">
        <v>3</v>
      </c>
      <c r="G4310">
        <v>17</v>
      </c>
      <c r="H4310" s="1" t="s">
        <v>36</v>
      </c>
      <c r="I4310" s="3">
        <v>0.68099537037037039</v>
      </c>
      <c r="J4310">
        <v>16</v>
      </c>
      <c r="K4310" s="1" t="s">
        <v>18</v>
      </c>
      <c r="L4310" s="1" t="s">
        <v>19</v>
      </c>
      <c r="M4310" s="1" t="s">
        <v>19</v>
      </c>
      <c r="N4310">
        <v>21</v>
      </c>
      <c r="O4310" s="4">
        <v>1.6898148148148148E-3</v>
      </c>
      <c r="P4310">
        <v>5</v>
      </c>
    </row>
    <row r="4311" spans="1:16" x14ac:dyDescent="0.3">
      <c r="A4311">
        <v>4310</v>
      </c>
      <c r="B4311" s="1" t="s">
        <v>31</v>
      </c>
      <c r="C4311" s="2">
        <v>44272</v>
      </c>
      <c r="D4311">
        <v>3</v>
      </c>
      <c r="E4311" s="1" t="s">
        <v>39</v>
      </c>
      <c r="F4311">
        <v>3</v>
      </c>
      <c r="G4311">
        <v>17</v>
      </c>
      <c r="H4311" s="1" t="s">
        <v>36</v>
      </c>
      <c r="I4311" s="3">
        <v>0.68099537037037039</v>
      </c>
      <c r="J4311">
        <v>16</v>
      </c>
      <c r="K4311" s="1" t="s">
        <v>28</v>
      </c>
      <c r="L4311" s="1" t="s">
        <v>22</v>
      </c>
      <c r="M4311" s="1" t="s">
        <v>22</v>
      </c>
      <c r="N4311"/>
      <c r="O4311" s="4"/>
    </row>
    <row r="4312" spans="1:16" x14ac:dyDescent="0.3">
      <c r="A4312">
        <v>4311</v>
      </c>
      <c r="B4312" s="1" t="s">
        <v>30</v>
      </c>
      <c r="C4312" s="2">
        <v>44272</v>
      </c>
      <c r="D4312">
        <v>3</v>
      </c>
      <c r="E4312" s="1" t="s">
        <v>39</v>
      </c>
      <c r="F4312">
        <v>3</v>
      </c>
      <c r="G4312">
        <v>17</v>
      </c>
      <c r="H4312" s="1" t="s">
        <v>36</v>
      </c>
      <c r="I4312" s="3">
        <v>0.68200231481481477</v>
      </c>
      <c r="J4312">
        <v>16</v>
      </c>
      <c r="K4312" s="1" t="s">
        <v>28</v>
      </c>
      <c r="L4312" s="1" t="s">
        <v>19</v>
      </c>
      <c r="M4312" s="1" t="s">
        <v>19</v>
      </c>
      <c r="N4312">
        <v>47</v>
      </c>
      <c r="O4312" s="4">
        <v>3.1250000000000002E-3</v>
      </c>
      <c r="P4312">
        <v>5</v>
      </c>
    </row>
    <row r="4313" spans="1:16" x14ac:dyDescent="0.3">
      <c r="A4313">
        <v>4312</v>
      </c>
      <c r="B4313" s="1" t="s">
        <v>27</v>
      </c>
      <c r="C4313" s="2">
        <v>44272</v>
      </c>
      <c r="D4313">
        <v>3</v>
      </c>
      <c r="E4313" s="1" t="s">
        <v>39</v>
      </c>
      <c r="F4313">
        <v>3</v>
      </c>
      <c r="G4313">
        <v>17</v>
      </c>
      <c r="H4313" s="1" t="s">
        <v>36</v>
      </c>
      <c r="I4313" s="3">
        <v>0.68200231481481477</v>
      </c>
      <c r="J4313">
        <v>16</v>
      </c>
      <c r="K4313" s="1" t="s">
        <v>25</v>
      </c>
      <c r="L4313" s="1" t="s">
        <v>19</v>
      </c>
      <c r="M4313" s="1" t="s">
        <v>22</v>
      </c>
      <c r="N4313">
        <v>98</v>
      </c>
      <c r="O4313" s="4">
        <v>4.1550925925925922E-3</v>
      </c>
      <c r="P4313">
        <v>2</v>
      </c>
    </row>
    <row r="4314" spans="1:16" x14ac:dyDescent="0.3">
      <c r="A4314">
        <v>4313</v>
      </c>
      <c r="B4314" s="1" t="s">
        <v>29</v>
      </c>
      <c r="C4314" s="2">
        <v>44272</v>
      </c>
      <c r="D4314">
        <v>3</v>
      </c>
      <c r="E4314" s="1" t="s">
        <v>39</v>
      </c>
      <c r="F4314">
        <v>3</v>
      </c>
      <c r="G4314">
        <v>17</v>
      </c>
      <c r="H4314" s="1" t="s">
        <v>36</v>
      </c>
      <c r="I4314" s="3">
        <v>0.6959953703703704</v>
      </c>
      <c r="J4314">
        <v>16</v>
      </c>
      <c r="K4314" s="1" t="s">
        <v>18</v>
      </c>
      <c r="L4314" s="1" t="s">
        <v>22</v>
      </c>
      <c r="M4314" s="1" t="s">
        <v>22</v>
      </c>
      <c r="N4314"/>
      <c r="O4314" s="4"/>
    </row>
    <row r="4315" spans="1:16" x14ac:dyDescent="0.3">
      <c r="A4315">
        <v>4314</v>
      </c>
      <c r="B4315" s="1" t="s">
        <v>30</v>
      </c>
      <c r="C4315" s="2">
        <v>44272</v>
      </c>
      <c r="D4315">
        <v>3</v>
      </c>
      <c r="E4315" s="1" t="s">
        <v>39</v>
      </c>
      <c r="F4315">
        <v>3</v>
      </c>
      <c r="G4315">
        <v>17</v>
      </c>
      <c r="H4315" s="1" t="s">
        <v>36</v>
      </c>
      <c r="I4315" s="3">
        <v>0.6959953703703704</v>
      </c>
      <c r="J4315">
        <v>16</v>
      </c>
      <c r="K4315" s="1" t="s">
        <v>25</v>
      </c>
      <c r="L4315" s="1" t="s">
        <v>19</v>
      </c>
      <c r="M4315" s="1" t="s">
        <v>19</v>
      </c>
      <c r="N4315">
        <v>51</v>
      </c>
      <c r="O4315" s="4">
        <v>3.1712962962962962E-3</v>
      </c>
      <c r="P4315">
        <v>4</v>
      </c>
    </row>
    <row r="4316" spans="1:16" x14ac:dyDescent="0.3">
      <c r="A4316">
        <v>4315</v>
      </c>
      <c r="B4316" s="1" t="s">
        <v>20</v>
      </c>
      <c r="C4316" s="2">
        <v>44272</v>
      </c>
      <c r="D4316">
        <v>3</v>
      </c>
      <c r="E4316" s="1" t="s">
        <v>39</v>
      </c>
      <c r="F4316">
        <v>3</v>
      </c>
      <c r="G4316">
        <v>17</v>
      </c>
      <c r="H4316" s="1" t="s">
        <v>36</v>
      </c>
      <c r="I4316" s="3">
        <v>0.69900462962962961</v>
      </c>
      <c r="J4316">
        <v>16</v>
      </c>
      <c r="K4316" s="1" t="s">
        <v>28</v>
      </c>
      <c r="L4316" s="1" t="s">
        <v>19</v>
      </c>
      <c r="M4316" s="1" t="s">
        <v>19</v>
      </c>
      <c r="N4316">
        <v>70</v>
      </c>
      <c r="O4316" s="4">
        <v>3.8773148148148148E-3</v>
      </c>
      <c r="P4316">
        <v>4</v>
      </c>
    </row>
    <row r="4317" spans="1:16" x14ac:dyDescent="0.3">
      <c r="A4317">
        <v>4316</v>
      </c>
      <c r="B4317" s="1" t="s">
        <v>15</v>
      </c>
      <c r="C4317" s="2">
        <v>44272</v>
      </c>
      <c r="D4317">
        <v>3</v>
      </c>
      <c r="E4317" s="1" t="s">
        <v>39</v>
      </c>
      <c r="F4317">
        <v>3</v>
      </c>
      <c r="G4317">
        <v>17</v>
      </c>
      <c r="H4317" s="1" t="s">
        <v>36</v>
      </c>
      <c r="I4317" s="3">
        <v>0.69900462962962961</v>
      </c>
      <c r="J4317">
        <v>16</v>
      </c>
      <c r="K4317" s="1" t="s">
        <v>18</v>
      </c>
      <c r="L4317" s="1" t="s">
        <v>19</v>
      </c>
      <c r="M4317" s="1" t="s">
        <v>19</v>
      </c>
      <c r="N4317">
        <v>58</v>
      </c>
      <c r="O4317" s="4">
        <v>4.3981481481481484E-3</v>
      </c>
      <c r="P4317">
        <v>2</v>
      </c>
    </row>
    <row r="4318" spans="1:16" x14ac:dyDescent="0.3">
      <c r="A4318">
        <v>4317</v>
      </c>
      <c r="B4318" s="1" t="s">
        <v>27</v>
      </c>
      <c r="C4318" s="2">
        <v>44272</v>
      </c>
      <c r="D4318">
        <v>3</v>
      </c>
      <c r="E4318" s="1" t="s">
        <v>39</v>
      </c>
      <c r="F4318">
        <v>3</v>
      </c>
      <c r="G4318">
        <v>17</v>
      </c>
      <c r="H4318" s="1" t="s">
        <v>36</v>
      </c>
      <c r="I4318" s="3">
        <v>0.70299768518518524</v>
      </c>
      <c r="J4318">
        <v>16</v>
      </c>
      <c r="K4318" s="1" t="s">
        <v>21</v>
      </c>
      <c r="L4318" s="1" t="s">
        <v>22</v>
      </c>
      <c r="M4318" s="1" t="s">
        <v>22</v>
      </c>
      <c r="N4318"/>
      <c r="O4318" s="4"/>
    </row>
    <row r="4319" spans="1:16" x14ac:dyDescent="0.3">
      <c r="A4319">
        <v>4318</v>
      </c>
      <c r="B4319" s="1" t="s">
        <v>24</v>
      </c>
      <c r="C4319" s="2">
        <v>44272</v>
      </c>
      <c r="D4319">
        <v>3</v>
      </c>
      <c r="E4319" s="1" t="s">
        <v>39</v>
      </c>
      <c r="F4319">
        <v>3</v>
      </c>
      <c r="G4319">
        <v>17</v>
      </c>
      <c r="H4319" s="1" t="s">
        <v>36</v>
      </c>
      <c r="I4319" s="3">
        <v>0.70299768518518524</v>
      </c>
      <c r="J4319">
        <v>16</v>
      </c>
      <c r="K4319" s="1" t="s">
        <v>26</v>
      </c>
      <c r="L4319" s="1" t="s">
        <v>22</v>
      </c>
      <c r="M4319" s="1" t="s">
        <v>22</v>
      </c>
      <c r="N4319"/>
      <c r="O4319" s="4"/>
    </row>
    <row r="4320" spans="1:16" x14ac:dyDescent="0.3">
      <c r="A4320">
        <v>4319</v>
      </c>
      <c r="B4320" s="1" t="s">
        <v>24</v>
      </c>
      <c r="C4320" s="2">
        <v>44272</v>
      </c>
      <c r="D4320">
        <v>3</v>
      </c>
      <c r="E4320" s="1" t="s">
        <v>39</v>
      </c>
      <c r="F4320">
        <v>3</v>
      </c>
      <c r="G4320">
        <v>17</v>
      </c>
      <c r="H4320" s="1" t="s">
        <v>36</v>
      </c>
      <c r="I4320" s="3">
        <v>0.7170023148148148</v>
      </c>
      <c r="J4320">
        <v>17</v>
      </c>
      <c r="K4320" s="1" t="s">
        <v>28</v>
      </c>
      <c r="L4320" s="1" t="s">
        <v>19</v>
      </c>
      <c r="M4320" s="1" t="s">
        <v>19</v>
      </c>
      <c r="N4320">
        <v>39</v>
      </c>
      <c r="O4320" s="4">
        <v>2.7083333333333334E-3</v>
      </c>
      <c r="P4320">
        <v>5</v>
      </c>
    </row>
    <row r="4321" spans="1:16" x14ac:dyDescent="0.3">
      <c r="A4321">
        <v>4320</v>
      </c>
      <c r="B4321" s="1" t="s">
        <v>29</v>
      </c>
      <c r="C4321" s="2">
        <v>44272</v>
      </c>
      <c r="D4321">
        <v>3</v>
      </c>
      <c r="E4321" s="1" t="s">
        <v>39</v>
      </c>
      <c r="F4321">
        <v>3</v>
      </c>
      <c r="G4321">
        <v>17</v>
      </c>
      <c r="H4321" s="1" t="s">
        <v>36</v>
      </c>
      <c r="I4321" s="3">
        <v>0.7170023148148148</v>
      </c>
      <c r="J4321">
        <v>17</v>
      </c>
      <c r="K4321" s="1" t="s">
        <v>25</v>
      </c>
      <c r="L4321" s="1" t="s">
        <v>19</v>
      </c>
      <c r="M4321" s="1" t="s">
        <v>19</v>
      </c>
      <c r="N4321">
        <v>55</v>
      </c>
      <c r="O4321" s="4">
        <v>2.3726851851851851E-3</v>
      </c>
      <c r="P4321">
        <v>1</v>
      </c>
    </row>
    <row r="4322" spans="1:16" x14ac:dyDescent="0.3">
      <c r="A4322">
        <v>4321</v>
      </c>
      <c r="B4322" s="1" t="s">
        <v>15</v>
      </c>
      <c r="C4322" s="2">
        <v>44272</v>
      </c>
      <c r="D4322">
        <v>3</v>
      </c>
      <c r="E4322" s="1" t="s">
        <v>39</v>
      </c>
      <c r="F4322">
        <v>3</v>
      </c>
      <c r="G4322">
        <v>17</v>
      </c>
      <c r="H4322" s="1" t="s">
        <v>36</v>
      </c>
      <c r="I4322" s="3">
        <v>0.71799768518518514</v>
      </c>
      <c r="J4322">
        <v>17</v>
      </c>
      <c r="K4322" s="1" t="s">
        <v>18</v>
      </c>
      <c r="L4322" s="1" t="s">
        <v>19</v>
      </c>
      <c r="M4322" s="1" t="s">
        <v>19</v>
      </c>
      <c r="N4322">
        <v>80</v>
      </c>
      <c r="O4322" s="4">
        <v>2.1412037037037038E-3</v>
      </c>
      <c r="P4322">
        <v>3</v>
      </c>
    </row>
    <row r="4323" spans="1:16" x14ac:dyDescent="0.3">
      <c r="A4323">
        <v>4322</v>
      </c>
      <c r="B4323" s="1" t="s">
        <v>31</v>
      </c>
      <c r="C4323" s="2">
        <v>44272</v>
      </c>
      <c r="D4323">
        <v>3</v>
      </c>
      <c r="E4323" s="1" t="s">
        <v>39</v>
      </c>
      <c r="F4323">
        <v>3</v>
      </c>
      <c r="G4323">
        <v>17</v>
      </c>
      <c r="H4323" s="1" t="s">
        <v>36</v>
      </c>
      <c r="I4323" s="3">
        <v>0.71799768518518514</v>
      </c>
      <c r="J4323">
        <v>17</v>
      </c>
      <c r="K4323" s="1" t="s">
        <v>25</v>
      </c>
      <c r="L4323" s="1" t="s">
        <v>19</v>
      </c>
      <c r="M4323" s="1" t="s">
        <v>19</v>
      </c>
      <c r="N4323">
        <v>68</v>
      </c>
      <c r="O4323" s="4">
        <v>2.4189814814814816E-3</v>
      </c>
      <c r="P4323">
        <v>4</v>
      </c>
    </row>
    <row r="4324" spans="1:16" x14ac:dyDescent="0.3">
      <c r="A4324">
        <v>4323</v>
      </c>
      <c r="B4324" s="1" t="s">
        <v>15</v>
      </c>
      <c r="C4324" s="2">
        <v>44272</v>
      </c>
      <c r="D4324">
        <v>3</v>
      </c>
      <c r="E4324" s="1" t="s">
        <v>39</v>
      </c>
      <c r="F4324">
        <v>3</v>
      </c>
      <c r="G4324">
        <v>17</v>
      </c>
      <c r="H4324" s="1" t="s">
        <v>36</v>
      </c>
      <c r="I4324" s="3">
        <v>0.72499999999999998</v>
      </c>
      <c r="J4324">
        <v>17</v>
      </c>
      <c r="K4324" s="1" t="s">
        <v>21</v>
      </c>
      <c r="L4324" s="1" t="s">
        <v>19</v>
      </c>
      <c r="M4324" s="1" t="s">
        <v>19</v>
      </c>
      <c r="N4324">
        <v>96</v>
      </c>
      <c r="O4324" s="4">
        <v>1.5509259259259259E-3</v>
      </c>
      <c r="P4324">
        <v>3</v>
      </c>
    </row>
    <row r="4325" spans="1:16" x14ac:dyDescent="0.3">
      <c r="A4325">
        <v>4324</v>
      </c>
      <c r="B4325" s="1" t="s">
        <v>24</v>
      </c>
      <c r="C4325" s="2">
        <v>44272</v>
      </c>
      <c r="D4325">
        <v>3</v>
      </c>
      <c r="E4325" s="1" t="s">
        <v>39</v>
      </c>
      <c r="F4325">
        <v>3</v>
      </c>
      <c r="G4325">
        <v>17</v>
      </c>
      <c r="H4325" s="1" t="s">
        <v>36</v>
      </c>
      <c r="I4325" s="3">
        <v>0.72499999999999998</v>
      </c>
      <c r="J4325">
        <v>17</v>
      </c>
      <c r="K4325" s="1" t="s">
        <v>25</v>
      </c>
      <c r="L4325" s="1" t="s">
        <v>19</v>
      </c>
      <c r="M4325" s="1" t="s">
        <v>19</v>
      </c>
      <c r="N4325">
        <v>32</v>
      </c>
      <c r="O4325" s="4">
        <v>2.638888888888889E-3</v>
      </c>
      <c r="P4325">
        <v>3</v>
      </c>
    </row>
    <row r="4326" spans="1:16" x14ac:dyDescent="0.3">
      <c r="A4326">
        <v>4325</v>
      </c>
      <c r="B4326" s="1" t="s">
        <v>23</v>
      </c>
      <c r="C4326" s="2">
        <v>44272</v>
      </c>
      <c r="D4326">
        <v>3</v>
      </c>
      <c r="E4326" s="1" t="s">
        <v>39</v>
      </c>
      <c r="F4326">
        <v>3</v>
      </c>
      <c r="G4326">
        <v>17</v>
      </c>
      <c r="H4326" s="1" t="s">
        <v>36</v>
      </c>
      <c r="I4326" s="3">
        <v>0.72700231481481481</v>
      </c>
      <c r="J4326">
        <v>17</v>
      </c>
      <c r="K4326" s="1" t="s">
        <v>26</v>
      </c>
      <c r="L4326" s="1" t="s">
        <v>22</v>
      </c>
      <c r="M4326" s="1" t="s">
        <v>22</v>
      </c>
      <c r="N4326"/>
      <c r="O4326" s="4"/>
    </row>
    <row r="4327" spans="1:16" x14ac:dyDescent="0.3">
      <c r="A4327">
        <v>4326</v>
      </c>
      <c r="B4327" s="1" t="s">
        <v>15</v>
      </c>
      <c r="C4327" s="2">
        <v>44272</v>
      </c>
      <c r="D4327">
        <v>3</v>
      </c>
      <c r="E4327" s="1" t="s">
        <v>39</v>
      </c>
      <c r="F4327">
        <v>3</v>
      </c>
      <c r="G4327">
        <v>17</v>
      </c>
      <c r="H4327" s="1" t="s">
        <v>36</v>
      </c>
      <c r="I4327" s="3">
        <v>0.72700231481481481</v>
      </c>
      <c r="J4327">
        <v>17</v>
      </c>
      <c r="K4327" s="1" t="s">
        <v>28</v>
      </c>
      <c r="L4327" s="1" t="s">
        <v>19</v>
      </c>
      <c r="M4327" s="1" t="s">
        <v>19</v>
      </c>
      <c r="N4327">
        <v>90</v>
      </c>
      <c r="O4327" s="4">
        <v>1.3078703703703703E-3</v>
      </c>
      <c r="P4327">
        <v>3</v>
      </c>
    </row>
    <row r="4328" spans="1:16" x14ac:dyDescent="0.3">
      <c r="A4328">
        <v>4327</v>
      </c>
      <c r="B4328" s="1" t="s">
        <v>31</v>
      </c>
      <c r="C4328" s="2">
        <v>44272</v>
      </c>
      <c r="D4328">
        <v>3</v>
      </c>
      <c r="E4328" s="1" t="s">
        <v>39</v>
      </c>
      <c r="F4328">
        <v>3</v>
      </c>
      <c r="G4328">
        <v>17</v>
      </c>
      <c r="H4328" s="1" t="s">
        <v>36</v>
      </c>
      <c r="I4328" s="3">
        <v>0.74200231481481482</v>
      </c>
      <c r="J4328">
        <v>17</v>
      </c>
      <c r="K4328" s="1" t="s">
        <v>28</v>
      </c>
      <c r="L4328" s="1" t="s">
        <v>19</v>
      </c>
      <c r="M4328" s="1" t="s">
        <v>19</v>
      </c>
      <c r="N4328">
        <v>108</v>
      </c>
      <c r="O4328" s="4">
        <v>2.2569444444444442E-3</v>
      </c>
      <c r="P4328">
        <v>4</v>
      </c>
    </row>
    <row r="4329" spans="1:16" x14ac:dyDescent="0.3">
      <c r="A4329">
        <v>4328</v>
      </c>
      <c r="B4329" s="1" t="s">
        <v>23</v>
      </c>
      <c r="C4329" s="2">
        <v>44272</v>
      </c>
      <c r="D4329">
        <v>3</v>
      </c>
      <c r="E4329" s="1" t="s">
        <v>39</v>
      </c>
      <c r="F4329">
        <v>3</v>
      </c>
      <c r="G4329">
        <v>17</v>
      </c>
      <c r="H4329" s="1" t="s">
        <v>36</v>
      </c>
      <c r="I4329" s="3">
        <v>0.74200231481481482</v>
      </c>
      <c r="J4329">
        <v>17</v>
      </c>
      <c r="K4329" s="1" t="s">
        <v>21</v>
      </c>
      <c r="L4329" s="1" t="s">
        <v>19</v>
      </c>
      <c r="M4329" s="1" t="s">
        <v>22</v>
      </c>
      <c r="N4329">
        <v>120</v>
      </c>
      <c r="O4329" s="4">
        <v>3.8657407407407408E-3</v>
      </c>
      <c r="P4329">
        <v>4</v>
      </c>
    </row>
    <row r="4330" spans="1:16" x14ac:dyDescent="0.3">
      <c r="A4330">
        <v>4329</v>
      </c>
      <c r="B4330" s="1" t="s">
        <v>31</v>
      </c>
      <c r="C4330" s="2">
        <v>44272</v>
      </c>
      <c r="D4330">
        <v>3</v>
      </c>
      <c r="E4330" s="1" t="s">
        <v>39</v>
      </c>
      <c r="F4330">
        <v>3</v>
      </c>
      <c r="G4330">
        <v>17</v>
      </c>
      <c r="H4330" s="1" t="s">
        <v>36</v>
      </c>
      <c r="I4330" s="3">
        <v>0.75</v>
      </c>
      <c r="J4330">
        <v>18</v>
      </c>
      <c r="K4330" s="1" t="s">
        <v>18</v>
      </c>
      <c r="L4330" s="1" t="s">
        <v>19</v>
      </c>
      <c r="M4330" s="1" t="s">
        <v>19</v>
      </c>
      <c r="N4330">
        <v>21</v>
      </c>
      <c r="O4330" s="4">
        <v>3.2291666666666666E-3</v>
      </c>
      <c r="P4330">
        <v>5</v>
      </c>
    </row>
    <row r="4331" spans="1:16" x14ac:dyDescent="0.3">
      <c r="A4331">
        <v>4330</v>
      </c>
      <c r="B4331" s="1" t="s">
        <v>24</v>
      </c>
      <c r="C4331" s="2">
        <v>44272</v>
      </c>
      <c r="D4331">
        <v>3</v>
      </c>
      <c r="E4331" s="1" t="s">
        <v>39</v>
      </c>
      <c r="F4331">
        <v>3</v>
      </c>
      <c r="G4331">
        <v>17</v>
      </c>
      <c r="H4331" s="1" t="s">
        <v>36</v>
      </c>
      <c r="I4331" s="3">
        <v>0.75</v>
      </c>
      <c r="J4331">
        <v>18</v>
      </c>
      <c r="K4331" s="1" t="s">
        <v>18</v>
      </c>
      <c r="L4331" s="1" t="s">
        <v>22</v>
      </c>
      <c r="M4331" s="1" t="s">
        <v>22</v>
      </c>
      <c r="N4331"/>
      <c r="O4331" s="4"/>
    </row>
    <row r="4332" spans="1:16" x14ac:dyDescent="0.3">
      <c r="A4332">
        <v>4331</v>
      </c>
      <c r="B4332" s="1" t="s">
        <v>30</v>
      </c>
      <c r="C4332" s="2">
        <v>44273</v>
      </c>
      <c r="D4332">
        <v>3</v>
      </c>
      <c r="E4332" s="1" t="s">
        <v>39</v>
      </c>
      <c r="F4332">
        <v>3</v>
      </c>
      <c r="G4332">
        <v>18</v>
      </c>
      <c r="H4332" s="1" t="s">
        <v>37</v>
      </c>
      <c r="I4332" s="3">
        <v>0.38500000000000001</v>
      </c>
      <c r="J4332">
        <v>9</v>
      </c>
      <c r="K4332" s="1" t="s">
        <v>25</v>
      </c>
      <c r="L4332" s="1" t="s">
        <v>19</v>
      </c>
      <c r="M4332" s="1" t="s">
        <v>22</v>
      </c>
      <c r="N4332">
        <v>59</v>
      </c>
      <c r="O4332" s="4">
        <v>1.9328703703703704E-3</v>
      </c>
      <c r="P4332">
        <v>4</v>
      </c>
    </row>
    <row r="4333" spans="1:16" x14ac:dyDescent="0.3">
      <c r="A4333">
        <v>4332</v>
      </c>
      <c r="B4333" s="1" t="s">
        <v>23</v>
      </c>
      <c r="C4333" s="2">
        <v>44273</v>
      </c>
      <c r="D4333">
        <v>3</v>
      </c>
      <c r="E4333" s="1" t="s">
        <v>39</v>
      </c>
      <c r="F4333">
        <v>3</v>
      </c>
      <c r="G4333">
        <v>18</v>
      </c>
      <c r="H4333" s="1" t="s">
        <v>37</v>
      </c>
      <c r="I4333" s="3">
        <v>0.38500000000000001</v>
      </c>
      <c r="J4333">
        <v>9</v>
      </c>
      <c r="K4333" s="1" t="s">
        <v>26</v>
      </c>
      <c r="L4333" s="1" t="s">
        <v>19</v>
      </c>
      <c r="M4333" s="1" t="s">
        <v>19</v>
      </c>
      <c r="N4333">
        <v>14</v>
      </c>
      <c r="O4333" s="4">
        <v>3.7268518518518519E-3</v>
      </c>
      <c r="P4333">
        <v>3</v>
      </c>
    </row>
    <row r="4334" spans="1:16" x14ac:dyDescent="0.3">
      <c r="A4334">
        <v>4333</v>
      </c>
      <c r="B4334" s="1" t="s">
        <v>29</v>
      </c>
      <c r="C4334" s="2">
        <v>44273</v>
      </c>
      <c r="D4334">
        <v>3</v>
      </c>
      <c r="E4334" s="1" t="s">
        <v>39</v>
      </c>
      <c r="F4334">
        <v>3</v>
      </c>
      <c r="G4334">
        <v>18</v>
      </c>
      <c r="H4334" s="1" t="s">
        <v>37</v>
      </c>
      <c r="I4334" s="3">
        <v>0.39</v>
      </c>
      <c r="J4334">
        <v>9</v>
      </c>
      <c r="K4334" s="1" t="s">
        <v>18</v>
      </c>
      <c r="L4334" s="1" t="s">
        <v>22</v>
      </c>
      <c r="M4334" s="1" t="s">
        <v>22</v>
      </c>
      <c r="N4334"/>
      <c r="O4334" s="4"/>
    </row>
    <row r="4335" spans="1:16" x14ac:dyDescent="0.3">
      <c r="A4335">
        <v>4334</v>
      </c>
      <c r="B4335" s="1" t="s">
        <v>23</v>
      </c>
      <c r="C4335" s="2">
        <v>44273</v>
      </c>
      <c r="D4335">
        <v>3</v>
      </c>
      <c r="E4335" s="1" t="s">
        <v>39</v>
      </c>
      <c r="F4335">
        <v>3</v>
      </c>
      <c r="G4335">
        <v>18</v>
      </c>
      <c r="H4335" s="1" t="s">
        <v>37</v>
      </c>
      <c r="I4335" s="3">
        <v>0.39</v>
      </c>
      <c r="J4335">
        <v>9</v>
      </c>
      <c r="K4335" s="1" t="s">
        <v>28</v>
      </c>
      <c r="L4335" s="1" t="s">
        <v>19</v>
      </c>
      <c r="M4335" s="1" t="s">
        <v>19</v>
      </c>
      <c r="N4335">
        <v>57</v>
      </c>
      <c r="O4335" s="4">
        <v>5.0925925925925921E-4</v>
      </c>
      <c r="P4335">
        <v>3</v>
      </c>
    </row>
    <row r="4336" spans="1:16" x14ac:dyDescent="0.3">
      <c r="A4336">
        <v>4335</v>
      </c>
      <c r="B4336" s="1" t="s">
        <v>31</v>
      </c>
      <c r="C4336" s="2">
        <v>44273</v>
      </c>
      <c r="D4336">
        <v>3</v>
      </c>
      <c r="E4336" s="1" t="s">
        <v>39</v>
      </c>
      <c r="F4336">
        <v>3</v>
      </c>
      <c r="G4336">
        <v>18</v>
      </c>
      <c r="H4336" s="1" t="s">
        <v>37</v>
      </c>
      <c r="I4336" s="3">
        <v>0.43900462962962961</v>
      </c>
      <c r="J4336">
        <v>10</v>
      </c>
      <c r="K4336" s="1" t="s">
        <v>28</v>
      </c>
      <c r="L4336" s="1" t="s">
        <v>19</v>
      </c>
      <c r="M4336" s="1" t="s">
        <v>19</v>
      </c>
      <c r="N4336">
        <v>123</v>
      </c>
      <c r="O4336" s="4">
        <v>2.8240740740740739E-3</v>
      </c>
      <c r="P4336">
        <v>3</v>
      </c>
    </row>
    <row r="4337" spans="1:16" x14ac:dyDescent="0.3">
      <c r="A4337">
        <v>4336</v>
      </c>
      <c r="B4337" s="1" t="s">
        <v>31</v>
      </c>
      <c r="C4337" s="2">
        <v>44273</v>
      </c>
      <c r="D4337">
        <v>3</v>
      </c>
      <c r="E4337" s="1" t="s">
        <v>39</v>
      </c>
      <c r="F4337">
        <v>3</v>
      </c>
      <c r="G4337">
        <v>18</v>
      </c>
      <c r="H4337" s="1" t="s">
        <v>37</v>
      </c>
      <c r="I4337" s="3">
        <v>0.43900462962962961</v>
      </c>
      <c r="J4337">
        <v>10</v>
      </c>
      <c r="K4337" s="1" t="s">
        <v>28</v>
      </c>
      <c r="L4337" s="1" t="s">
        <v>19</v>
      </c>
      <c r="M4337" s="1" t="s">
        <v>19</v>
      </c>
      <c r="N4337">
        <v>71</v>
      </c>
      <c r="O4337" s="4">
        <v>3.9467592592592592E-3</v>
      </c>
      <c r="P4337">
        <v>3</v>
      </c>
    </row>
    <row r="4338" spans="1:16" x14ac:dyDescent="0.3">
      <c r="A4338">
        <v>4337</v>
      </c>
      <c r="B4338" s="1" t="s">
        <v>23</v>
      </c>
      <c r="C4338" s="2">
        <v>44273</v>
      </c>
      <c r="D4338">
        <v>3</v>
      </c>
      <c r="E4338" s="1" t="s">
        <v>39</v>
      </c>
      <c r="F4338">
        <v>3</v>
      </c>
      <c r="G4338">
        <v>18</v>
      </c>
      <c r="H4338" s="1" t="s">
        <v>37</v>
      </c>
      <c r="I4338" s="3">
        <v>0.45599537037037036</v>
      </c>
      <c r="J4338">
        <v>10</v>
      </c>
      <c r="K4338" s="1" t="s">
        <v>18</v>
      </c>
      <c r="L4338" s="1" t="s">
        <v>19</v>
      </c>
      <c r="M4338" s="1" t="s">
        <v>22</v>
      </c>
      <c r="N4338">
        <v>71</v>
      </c>
      <c r="O4338" s="4">
        <v>2.9629629629629628E-3</v>
      </c>
      <c r="P4338">
        <v>3</v>
      </c>
    </row>
    <row r="4339" spans="1:16" x14ac:dyDescent="0.3">
      <c r="A4339">
        <v>4338</v>
      </c>
      <c r="B4339" s="1" t="s">
        <v>30</v>
      </c>
      <c r="C4339" s="2">
        <v>44273</v>
      </c>
      <c r="D4339">
        <v>3</v>
      </c>
      <c r="E4339" s="1" t="s">
        <v>39</v>
      </c>
      <c r="F4339">
        <v>3</v>
      </c>
      <c r="G4339">
        <v>18</v>
      </c>
      <c r="H4339" s="1" t="s">
        <v>37</v>
      </c>
      <c r="I4339" s="3">
        <v>0.45599537037037036</v>
      </c>
      <c r="J4339">
        <v>10</v>
      </c>
      <c r="K4339" s="1" t="s">
        <v>21</v>
      </c>
      <c r="L4339" s="1" t="s">
        <v>19</v>
      </c>
      <c r="M4339" s="1" t="s">
        <v>19</v>
      </c>
      <c r="N4339">
        <v>41</v>
      </c>
      <c r="O4339" s="4">
        <v>4.4212962962962964E-3</v>
      </c>
      <c r="P4339">
        <v>3</v>
      </c>
    </row>
    <row r="4340" spans="1:16" x14ac:dyDescent="0.3">
      <c r="A4340">
        <v>4339</v>
      </c>
      <c r="B4340" s="1" t="s">
        <v>31</v>
      </c>
      <c r="C4340" s="2">
        <v>44273</v>
      </c>
      <c r="D4340">
        <v>3</v>
      </c>
      <c r="E4340" s="1" t="s">
        <v>39</v>
      </c>
      <c r="F4340">
        <v>3</v>
      </c>
      <c r="G4340">
        <v>18</v>
      </c>
      <c r="H4340" s="1" t="s">
        <v>37</v>
      </c>
      <c r="I4340" s="3">
        <v>0.48499999999999999</v>
      </c>
      <c r="J4340">
        <v>11</v>
      </c>
      <c r="K4340" s="1" t="s">
        <v>18</v>
      </c>
      <c r="L4340" s="1" t="s">
        <v>22</v>
      </c>
      <c r="M4340" s="1" t="s">
        <v>22</v>
      </c>
      <c r="N4340"/>
      <c r="O4340" s="4"/>
    </row>
    <row r="4341" spans="1:16" x14ac:dyDescent="0.3">
      <c r="A4341">
        <v>4340</v>
      </c>
      <c r="B4341" s="1" t="s">
        <v>30</v>
      </c>
      <c r="C4341" s="2">
        <v>44273</v>
      </c>
      <c r="D4341">
        <v>3</v>
      </c>
      <c r="E4341" s="1" t="s">
        <v>39</v>
      </c>
      <c r="F4341">
        <v>3</v>
      </c>
      <c r="G4341">
        <v>18</v>
      </c>
      <c r="H4341" s="1" t="s">
        <v>37</v>
      </c>
      <c r="I4341" s="3">
        <v>0.48499999999999999</v>
      </c>
      <c r="J4341">
        <v>11</v>
      </c>
      <c r="K4341" s="1" t="s">
        <v>21</v>
      </c>
      <c r="L4341" s="1" t="s">
        <v>19</v>
      </c>
      <c r="M4341" s="1" t="s">
        <v>19</v>
      </c>
      <c r="N4341">
        <v>80</v>
      </c>
      <c r="O4341" s="4">
        <v>3.9699074074074072E-3</v>
      </c>
      <c r="P4341">
        <v>4</v>
      </c>
    </row>
    <row r="4342" spans="1:16" x14ac:dyDescent="0.3">
      <c r="A4342">
        <v>4341</v>
      </c>
      <c r="B4342" s="1" t="s">
        <v>23</v>
      </c>
      <c r="C4342" s="2">
        <v>44273</v>
      </c>
      <c r="D4342">
        <v>3</v>
      </c>
      <c r="E4342" s="1" t="s">
        <v>39</v>
      </c>
      <c r="F4342">
        <v>3</v>
      </c>
      <c r="G4342">
        <v>18</v>
      </c>
      <c r="H4342" s="1" t="s">
        <v>37</v>
      </c>
      <c r="I4342" s="3">
        <v>0.50200231481481483</v>
      </c>
      <c r="J4342">
        <v>12</v>
      </c>
      <c r="K4342" s="1" t="s">
        <v>25</v>
      </c>
      <c r="L4342" s="1" t="s">
        <v>22</v>
      </c>
      <c r="M4342" s="1" t="s">
        <v>22</v>
      </c>
      <c r="N4342"/>
      <c r="O4342" s="4"/>
    </row>
    <row r="4343" spans="1:16" x14ac:dyDescent="0.3">
      <c r="A4343">
        <v>4342</v>
      </c>
      <c r="B4343" s="1" t="s">
        <v>24</v>
      </c>
      <c r="C4343" s="2">
        <v>44273</v>
      </c>
      <c r="D4343">
        <v>3</v>
      </c>
      <c r="E4343" s="1" t="s">
        <v>39</v>
      </c>
      <c r="F4343">
        <v>3</v>
      </c>
      <c r="G4343">
        <v>18</v>
      </c>
      <c r="H4343" s="1" t="s">
        <v>37</v>
      </c>
      <c r="I4343" s="3">
        <v>0.50200231481481483</v>
      </c>
      <c r="J4343">
        <v>12</v>
      </c>
      <c r="K4343" s="1" t="s">
        <v>25</v>
      </c>
      <c r="L4343" s="1" t="s">
        <v>19</v>
      </c>
      <c r="M4343" s="1" t="s">
        <v>19</v>
      </c>
      <c r="N4343">
        <v>57</v>
      </c>
      <c r="O4343" s="4">
        <v>8.3333333333333339E-4</v>
      </c>
      <c r="P4343">
        <v>2</v>
      </c>
    </row>
    <row r="4344" spans="1:16" x14ac:dyDescent="0.3">
      <c r="A4344">
        <v>4343</v>
      </c>
      <c r="B4344" s="1" t="s">
        <v>23</v>
      </c>
      <c r="C4344" s="2">
        <v>44273</v>
      </c>
      <c r="D4344">
        <v>3</v>
      </c>
      <c r="E4344" s="1" t="s">
        <v>39</v>
      </c>
      <c r="F4344">
        <v>3</v>
      </c>
      <c r="G4344">
        <v>18</v>
      </c>
      <c r="H4344" s="1" t="s">
        <v>37</v>
      </c>
      <c r="I4344" s="3">
        <v>0.52099537037037036</v>
      </c>
      <c r="J4344">
        <v>12</v>
      </c>
      <c r="K4344" s="1" t="s">
        <v>28</v>
      </c>
      <c r="L4344" s="1" t="s">
        <v>19</v>
      </c>
      <c r="M4344" s="1" t="s">
        <v>19</v>
      </c>
      <c r="N4344">
        <v>17</v>
      </c>
      <c r="O4344" s="4">
        <v>1.8402777777777777E-3</v>
      </c>
      <c r="P4344">
        <v>3</v>
      </c>
    </row>
    <row r="4345" spans="1:16" x14ac:dyDescent="0.3">
      <c r="A4345">
        <v>4344</v>
      </c>
      <c r="B4345" s="1" t="s">
        <v>30</v>
      </c>
      <c r="C4345" s="2">
        <v>44273</v>
      </c>
      <c r="D4345">
        <v>3</v>
      </c>
      <c r="E4345" s="1" t="s">
        <v>39</v>
      </c>
      <c r="F4345">
        <v>3</v>
      </c>
      <c r="G4345">
        <v>18</v>
      </c>
      <c r="H4345" s="1" t="s">
        <v>37</v>
      </c>
      <c r="I4345" s="3">
        <v>0.52099537037037036</v>
      </c>
      <c r="J4345">
        <v>12</v>
      </c>
      <c r="K4345" s="1" t="s">
        <v>26</v>
      </c>
      <c r="L4345" s="1" t="s">
        <v>19</v>
      </c>
      <c r="M4345" s="1" t="s">
        <v>19</v>
      </c>
      <c r="N4345">
        <v>93</v>
      </c>
      <c r="O4345" s="4">
        <v>3.3217592592592591E-3</v>
      </c>
      <c r="P4345">
        <v>5</v>
      </c>
    </row>
    <row r="4346" spans="1:16" x14ac:dyDescent="0.3">
      <c r="A4346">
        <v>4345</v>
      </c>
      <c r="B4346" s="1" t="s">
        <v>24</v>
      </c>
      <c r="C4346" s="2">
        <v>44273</v>
      </c>
      <c r="D4346">
        <v>3</v>
      </c>
      <c r="E4346" s="1" t="s">
        <v>39</v>
      </c>
      <c r="F4346">
        <v>3</v>
      </c>
      <c r="G4346">
        <v>18</v>
      </c>
      <c r="H4346" s="1" t="s">
        <v>37</v>
      </c>
      <c r="I4346" s="3">
        <v>0.53599537037037037</v>
      </c>
      <c r="J4346">
        <v>12</v>
      </c>
      <c r="K4346" s="1" t="s">
        <v>25</v>
      </c>
      <c r="L4346" s="1" t="s">
        <v>19</v>
      </c>
      <c r="M4346" s="1" t="s">
        <v>19</v>
      </c>
      <c r="N4346">
        <v>13</v>
      </c>
      <c r="O4346" s="4">
        <v>4.9768518518518521E-4</v>
      </c>
      <c r="P4346">
        <v>3</v>
      </c>
    </row>
    <row r="4347" spans="1:16" x14ac:dyDescent="0.3">
      <c r="A4347">
        <v>4346</v>
      </c>
      <c r="B4347" s="1" t="s">
        <v>23</v>
      </c>
      <c r="C4347" s="2">
        <v>44273</v>
      </c>
      <c r="D4347">
        <v>3</v>
      </c>
      <c r="E4347" s="1" t="s">
        <v>39</v>
      </c>
      <c r="F4347">
        <v>3</v>
      </c>
      <c r="G4347">
        <v>18</v>
      </c>
      <c r="H4347" s="1" t="s">
        <v>37</v>
      </c>
      <c r="I4347" s="3">
        <v>0.53599537037037037</v>
      </c>
      <c r="J4347">
        <v>12</v>
      </c>
      <c r="K4347" s="1" t="s">
        <v>25</v>
      </c>
      <c r="L4347" s="1" t="s">
        <v>19</v>
      </c>
      <c r="M4347" s="1" t="s">
        <v>19</v>
      </c>
      <c r="N4347">
        <v>64</v>
      </c>
      <c r="O4347" s="4">
        <v>1.1805555555555556E-3</v>
      </c>
      <c r="P4347">
        <v>4</v>
      </c>
    </row>
    <row r="4348" spans="1:16" x14ac:dyDescent="0.3">
      <c r="A4348">
        <v>4347</v>
      </c>
      <c r="B4348" s="1" t="s">
        <v>23</v>
      </c>
      <c r="C4348" s="2">
        <v>44273</v>
      </c>
      <c r="D4348">
        <v>3</v>
      </c>
      <c r="E4348" s="1" t="s">
        <v>39</v>
      </c>
      <c r="F4348">
        <v>3</v>
      </c>
      <c r="G4348">
        <v>18</v>
      </c>
      <c r="H4348" s="1" t="s">
        <v>37</v>
      </c>
      <c r="I4348" s="3">
        <v>0.56700231481481478</v>
      </c>
      <c r="J4348">
        <v>13</v>
      </c>
      <c r="K4348" s="1" t="s">
        <v>21</v>
      </c>
      <c r="L4348" s="1" t="s">
        <v>19</v>
      </c>
      <c r="M4348" s="1" t="s">
        <v>19</v>
      </c>
      <c r="N4348">
        <v>98</v>
      </c>
      <c r="O4348" s="4">
        <v>1.2731481481481483E-3</v>
      </c>
      <c r="P4348">
        <v>5</v>
      </c>
    </row>
    <row r="4349" spans="1:16" x14ac:dyDescent="0.3">
      <c r="A4349">
        <v>4348</v>
      </c>
      <c r="B4349" s="1" t="s">
        <v>24</v>
      </c>
      <c r="C4349" s="2">
        <v>44273</v>
      </c>
      <c r="D4349">
        <v>3</v>
      </c>
      <c r="E4349" s="1" t="s">
        <v>39</v>
      </c>
      <c r="F4349">
        <v>3</v>
      </c>
      <c r="G4349">
        <v>18</v>
      </c>
      <c r="H4349" s="1" t="s">
        <v>37</v>
      </c>
      <c r="I4349" s="3">
        <v>0.56700231481481478</v>
      </c>
      <c r="J4349">
        <v>13</v>
      </c>
      <c r="K4349" s="1" t="s">
        <v>21</v>
      </c>
      <c r="L4349" s="1" t="s">
        <v>19</v>
      </c>
      <c r="M4349" s="1" t="s">
        <v>22</v>
      </c>
      <c r="N4349">
        <v>83</v>
      </c>
      <c r="O4349" s="4">
        <v>1.712962962962963E-3</v>
      </c>
      <c r="P4349">
        <v>2</v>
      </c>
    </row>
    <row r="4350" spans="1:16" x14ac:dyDescent="0.3">
      <c r="A4350">
        <v>4349</v>
      </c>
      <c r="B4350" s="1" t="s">
        <v>30</v>
      </c>
      <c r="C4350" s="2">
        <v>44273</v>
      </c>
      <c r="D4350">
        <v>3</v>
      </c>
      <c r="E4350" s="1" t="s">
        <v>39</v>
      </c>
      <c r="F4350">
        <v>3</v>
      </c>
      <c r="G4350">
        <v>18</v>
      </c>
      <c r="H4350" s="1" t="s">
        <v>37</v>
      </c>
      <c r="I4350" s="3">
        <v>0.57599537037037041</v>
      </c>
      <c r="J4350">
        <v>13</v>
      </c>
      <c r="K4350" s="1" t="s">
        <v>28</v>
      </c>
      <c r="L4350" s="1" t="s">
        <v>19</v>
      </c>
      <c r="M4350" s="1" t="s">
        <v>22</v>
      </c>
      <c r="N4350">
        <v>116</v>
      </c>
      <c r="O4350" s="4">
        <v>4.3750000000000004E-3</v>
      </c>
      <c r="P4350">
        <v>5</v>
      </c>
    </row>
    <row r="4351" spans="1:16" x14ac:dyDescent="0.3">
      <c r="A4351">
        <v>4350</v>
      </c>
      <c r="B4351" s="1" t="s">
        <v>20</v>
      </c>
      <c r="C4351" s="2">
        <v>44273</v>
      </c>
      <c r="D4351">
        <v>3</v>
      </c>
      <c r="E4351" s="1" t="s">
        <v>39</v>
      </c>
      <c r="F4351">
        <v>3</v>
      </c>
      <c r="G4351">
        <v>18</v>
      </c>
      <c r="H4351" s="1" t="s">
        <v>37</v>
      </c>
      <c r="I4351" s="3">
        <v>0.57599537037037041</v>
      </c>
      <c r="J4351">
        <v>13</v>
      </c>
      <c r="K4351" s="1" t="s">
        <v>28</v>
      </c>
      <c r="L4351" s="1" t="s">
        <v>19</v>
      </c>
      <c r="M4351" s="1" t="s">
        <v>19</v>
      </c>
      <c r="N4351">
        <v>104</v>
      </c>
      <c r="O4351" s="4">
        <v>5.3240740740740744E-4</v>
      </c>
      <c r="P4351">
        <v>2</v>
      </c>
    </row>
    <row r="4352" spans="1:16" x14ac:dyDescent="0.3">
      <c r="A4352">
        <v>4351</v>
      </c>
      <c r="B4352" s="1" t="s">
        <v>30</v>
      </c>
      <c r="C4352" s="2">
        <v>44273</v>
      </c>
      <c r="D4352">
        <v>3</v>
      </c>
      <c r="E4352" s="1" t="s">
        <v>39</v>
      </c>
      <c r="F4352">
        <v>3</v>
      </c>
      <c r="G4352">
        <v>18</v>
      </c>
      <c r="H4352" s="1" t="s">
        <v>37</v>
      </c>
      <c r="I4352" s="3">
        <v>0.58499999999999996</v>
      </c>
      <c r="J4352">
        <v>14</v>
      </c>
      <c r="K4352" s="1" t="s">
        <v>28</v>
      </c>
      <c r="L4352" s="1" t="s">
        <v>19</v>
      </c>
      <c r="M4352" s="1" t="s">
        <v>19</v>
      </c>
      <c r="N4352">
        <v>83</v>
      </c>
      <c r="O4352" s="4">
        <v>3.8657407407407408E-3</v>
      </c>
      <c r="P4352">
        <v>5</v>
      </c>
    </row>
    <row r="4353" spans="1:16" x14ac:dyDescent="0.3">
      <c r="A4353">
        <v>4352</v>
      </c>
      <c r="B4353" s="1" t="s">
        <v>30</v>
      </c>
      <c r="C4353" s="2">
        <v>44273</v>
      </c>
      <c r="D4353">
        <v>3</v>
      </c>
      <c r="E4353" s="1" t="s">
        <v>39</v>
      </c>
      <c r="F4353">
        <v>3</v>
      </c>
      <c r="G4353">
        <v>18</v>
      </c>
      <c r="H4353" s="1" t="s">
        <v>37</v>
      </c>
      <c r="I4353" s="3">
        <v>0.58499999999999996</v>
      </c>
      <c r="J4353">
        <v>14</v>
      </c>
      <c r="K4353" s="1" t="s">
        <v>26</v>
      </c>
      <c r="L4353" s="1" t="s">
        <v>19</v>
      </c>
      <c r="M4353" s="1" t="s">
        <v>19</v>
      </c>
      <c r="N4353">
        <v>26</v>
      </c>
      <c r="O4353" s="4">
        <v>4.7222222222222223E-3</v>
      </c>
      <c r="P4353">
        <v>4</v>
      </c>
    </row>
    <row r="4354" spans="1:16" x14ac:dyDescent="0.3">
      <c r="A4354">
        <v>4353</v>
      </c>
      <c r="B4354" s="1" t="s">
        <v>15</v>
      </c>
      <c r="C4354" s="2">
        <v>44273</v>
      </c>
      <c r="D4354">
        <v>3</v>
      </c>
      <c r="E4354" s="1" t="s">
        <v>39</v>
      </c>
      <c r="F4354">
        <v>3</v>
      </c>
      <c r="G4354">
        <v>18</v>
      </c>
      <c r="H4354" s="1" t="s">
        <v>37</v>
      </c>
      <c r="I4354" s="3">
        <v>0.60099537037037032</v>
      </c>
      <c r="J4354">
        <v>14</v>
      </c>
      <c r="K4354" s="1" t="s">
        <v>26</v>
      </c>
      <c r="L4354" s="1" t="s">
        <v>19</v>
      </c>
      <c r="M4354" s="1" t="s">
        <v>19</v>
      </c>
      <c r="N4354">
        <v>47</v>
      </c>
      <c r="O4354" s="4">
        <v>4.1666666666666669E-4</v>
      </c>
      <c r="P4354">
        <v>2</v>
      </c>
    </row>
    <row r="4355" spans="1:16" x14ac:dyDescent="0.3">
      <c r="A4355">
        <v>4354</v>
      </c>
      <c r="B4355" s="1" t="s">
        <v>27</v>
      </c>
      <c r="C4355" s="2">
        <v>44273</v>
      </c>
      <c r="D4355">
        <v>3</v>
      </c>
      <c r="E4355" s="1" t="s">
        <v>39</v>
      </c>
      <c r="F4355">
        <v>3</v>
      </c>
      <c r="G4355">
        <v>18</v>
      </c>
      <c r="H4355" s="1" t="s">
        <v>37</v>
      </c>
      <c r="I4355" s="3">
        <v>0.60099537037037032</v>
      </c>
      <c r="J4355">
        <v>14</v>
      </c>
      <c r="K4355" s="1" t="s">
        <v>18</v>
      </c>
      <c r="L4355" s="1" t="s">
        <v>22</v>
      </c>
      <c r="M4355" s="1" t="s">
        <v>22</v>
      </c>
      <c r="N4355"/>
      <c r="O4355" s="4"/>
    </row>
    <row r="4356" spans="1:16" x14ac:dyDescent="0.3">
      <c r="A4356">
        <v>4355</v>
      </c>
      <c r="B4356" s="1" t="s">
        <v>31</v>
      </c>
      <c r="C4356" s="2">
        <v>44273</v>
      </c>
      <c r="D4356">
        <v>3</v>
      </c>
      <c r="E4356" s="1" t="s">
        <v>39</v>
      </c>
      <c r="F4356">
        <v>3</v>
      </c>
      <c r="G4356">
        <v>18</v>
      </c>
      <c r="H4356" s="1" t="s">
        <v>37</v>
      </c>
      <c r="I4356" s="3">
        <v>0.61200231481481482</v>
      </c>
      <c r="J4356">
        <v>14</v>
      </c>
      <c r="K4356" s="1" t="s">
        <v>26</v>
      </c>
      <c r="L4356" s="1" t="s">
        <v>22</v>
      </c>
      <c r="M4356" s="1" t="s">
        <v>22</v>
      </c>
      <c r="N4356"/>
      <c r="O4356" s="4"/>
    </row>
    <row r="4357" spans="1:16" x14ac:dyDescent="0.3">
      <c r="A4357">
        <v>4356</v>
      </c>
      <c r="B4357" s="1" t="s">
        <v>29</v>
      </c>
      <c r="C4357" s="2">
        <v>44273</v>
      </c>
      <c r="D4357">
        <v>3</v>
      </c>
      <c r="E4357" s="1" t="s">
        <v>39</v>
      </c>
      <c r="F4357">
        <v>3</v>
      </c>
      <c r="G4357">
        <v>18</v>
      </c>
      <c r="H4357" s="1" t="s">
        <v>37</v>
      </c>
      <c r="I4357" s="3">
        <v>0.61200231481481482</v>
      </c>
      <c r="J4357">
        <v>14</v>
      </c>
      <c r="K4357" s="1" t="s">
        <v>21</v>
      </c>
      <c r="L4357" s="1" t="s">
        <v>19</v>
      </c>
      <c r="M4357" s="1" t="s">
        <v>22</v>
      </c>
      <c r="N4357">
        <v>34</v>
      </c>
      <c r="O4357" s="4">
        <v>2.1643518518518518E-3</v>
      </c>
      <c r="P4357">
        <v>4</v>
      </c>
    </row>
    <row r="4358" spans="1:16" x14ac:dyDescent="0.3">
      <c r="A4358">
        <v>4357</v>
      </c>
      <c r="B4358" s="1" t="s">
        <v>20</v>
      </c>
      <c r="C4358" s="2">
        <v>44273</v>
      </c>
      <c r="D4358">
        <v>3</v>
      </c>
      <c r="E4358" s="1" t="s">
        <v>39</v>
      </c>
      <c r="F4358">
        <v>3</v>
      </c>
      <c r="G4358">
        <v>18</v>
      </c>
      <c r="H4358" s="1" t="s">
        <v>37</v>
      </c>
      <c r="I4358" s="3">
        <v>0.62</v>
      </c>
      <c r="J4358">
        <v>14</v>
      </c>
      <c r="K4358" s="1" t="s">
        <v>21</v>
      </c>
      <c r="L4358" s="1" t="s">
        <v>19</v>
      </c>
      <c r="M4358" s="1" t="s">
        <v>19</v>
      </c>
      <c r="N4358">
        <v>65</v>
      </c>
      <c r="O4358" s="4">
        <v>2.5694444444444445E-3</v>
      </c>
      <c r="P4358">
        <v>5</v>
      </c>
    </row>
    <row r="4359" spans="1:16" x14ac:dyDescent="0.3">
      <c r="A4359">
        <v>4358</v>
      </c>
      <c r="B4359" s="1" t="s">
        <v>15</v>
      </c>
      <c r="C4359" s="2">
        <v>44273</v>
      </c>
      <c r="D4359">
        <v>3</v>
      </c>
      <c r="E4359" s="1" t="s">
        <v>39</v>
      </c>
      <c r="F4359">
        <v>3</v>
      </c>
      <c r="G4359">
        <v>18</v>
      </c>
      <c r="H4359" s="1" t="s">
        <v>37</v>
      </c>
      <c r="I4359" s="3">
        <v>0.62</v>
      </c>
      <c r="J4359">
        <v>14</v>
      </c>
      <c r="K4359" s="1" t="s">
        <v>28</v>
      </c>
      <c r="L4359" s="1" t="s">
        <v>19</v>
      </c>
      <c r="M4359" s="1" t="s">
        <v>19</v>
      </c>
      <c r="N4359">
        <v>54</v>
      </c>
      <c r="O4359" s="4">
        <v>4.386574074074074E-3</v>
      </c>
      <c r="P4359">
        <v>3</v>
      </c>
    </row>
    <row r="4360" spans="1:16" x14ac:dyDescent="0.3">
      <c r="A4360">
        <v>4359</v>
      </c>
      <c r="B4360" s="1" t="s">
        <v>29</v>
      </c>
      <c r="C4360" s="2">
        <v>44273</v>
      </c>
      <c r="D4360">
        <v>3</v>
      </c>
      <c r="E4360" s="1" t="s">
        <v>39</v>
      </c>
      <c r="F4360">
        <v>3</v>
      </c>
      <c r="G4360">
        <v>18</v>
      </c>
      <c r="H4360" s="1" t="s">
        <v>37</v>
      </c>
      <c r="I4360" s="3">
        <v>0.62</v>
      </c>
      <c r="J4360">
        <v>14</v>
      </c>
      <c r="K4360" s="1" t="s">
        <v>21</v>
      </c>
      <c r="L4360" s="1" t="s">
        <v>19</v>
      </c>
      <c r="M4360" s="1" t="s">
        <v>19</v>
      </c>
      <c r="N4360">
        <v>108</v>
      </c>
      <c r="O4360" s="4">
        <v>3.6458333333333334E-3</v>
      </c>
      <c r="P4360">
        <v>4</v>
      </c>
    </row>
    <row r="4361" spans="1:16" x14ac:dyDescent="0.3">
      <c r="A4361">
        <v>4360</v>
      </c>
      <c r="B4361" s="1" t="s">
        <v>27</v>
      </c>
      <c r="C4361" s="2">
        <v>44273</v>
      </c>
      <c r="D4361">
        <v>3</v>
      </c>
      <c r="E4361" s="1" t="s">
        <v>39</v>
      </c>
      <c r="F4361">
        <v>3</v>
      </c>
      <c r="G4361">
        <v>18</v>
      </c>
      <c r="H4361" s="1" t="s">
        <v>37</v>
      </c>
      <c r="I4361" s="3">
        <v>0.62</v>
      </c>
      <c r="J4361">
        <v>14</v>
      </c>
      <c r="K4361" s="1" t="s">
        <v>18</v>
      </c>
      <c r="L4361" s="1" t="s">
        <v>19</v>
      </c>
      <c r="M4361" s="1" t="s">
        <v>19</v>
      </c>
      <c r="N4361">
        <v>114</v>
      </c>
      <c r="O4361" s="4">
        <v>3.2638888888888891E-3</v>
      </c>
      <c r="P4361">
        <v>4</v>
      </c>
    </row>
    <row r="4362" spans="1:16" x14ac:dyDescent="0.3">
      <c r="A4362">
        <v>4361</v>
      </c>
      <c r="B4362" s="1" t="s">
        <v>27</v>
      </c>
      <c r="C4362" s="2">
        <v>44273</v>
      </c>
      <c r="D4362">
        <v>3</v>
      </c>
      <c r="E4362" s="1" t="s">
        <v>39</v>
      </c>
      <c r="F4362">
        <v>3</v>
      </c>
      <c r="G4362">
        <v>18</v>
      </c>
      <c r="H4362" s="1" t="s">
        <v>37</v>
      </c>
      <c r="I4362" s="3">
        <v>0.65900462962962958</v>
      </c>
      <c r="J4362">
        <v>15</v>
      </c>
      <c r="K4362" s="1" t="s">
        <v>26</v>
      </c>
      <c r="L4362" s="1" t="s">
        <v>19</v>
      </c>
      <c r="M4362" s="1" t="s">
        <v>19</v>
      </c>
      <c r="N4362">
        <v>109</v>
      </c>
      <c r="O4362" s="4">
        <v>2.0717592592592593E-3</v>
      </c>
      <c r="P4362">
        <v>3</v>
      </c>
    </row>
    <row r="4363" spans="1:16" x14ac:dyDescent="0.3">
      <c r="A4363">
        <v>4362</v>
      </c>
      <c r="B4363" s="1" t="s">
        <v>27</v>
      </c>
      <c r="C4363" s="2">
        <v>44273</v>
      </c>
      <c r="D4363">
        <v>3</v>
      </c>
      <c r="E4363" s="1" t="s">
        <v>39</v>
      </c>
      <c r="F4363">
        <v>3</v>
      </c>
      <c r="G4363">
        <v>18</v>
      </c>
      <c r="H4363" s="1" t="s">
        <v>37</v>
      </c>
      <c r="I4363" s="3">
        <v>0.65900462962962958</v>
      </c>
      <c r="J4363">
        <v>15</v>
      </c>
      <c r="K4363" s="1" t="s">
        <v>28</v>
      </c>
      <c r="L4363" s="1" t="s">
        <v>19</v>
      </c>
      <c r="M4363" s="1" t="s">
        <v>19</v>
      </c>
      <c r="N4363">
        <v>115</v>
      </c>
      <c r="O4363" s="4">
        <v>2.488425925925926E-3</v>
      </c>
      <c r="P4363">
        <v>3</v>
      </c>
    </row>
    <row r="4364" spans="1:16" x14ac:dyDescent="0.3">
      <c r="A4364">
        <v>4363</v>
      </c>
      <c r="B4364" s="1" t="s">
        <v>29</v>
      </c>
      <c r="C4364" s="2">
        <v>44273</v>
      </c>
      <c r="D4364">
        <v>3</v>
      </c>
      <c r="E4364" s="1" t="s">
        <v>39</v>
      </c>
      <c r="F4364">
        <v>3</v>
      </c>
      <c r="G4364">
        <v>18</v>
      </c>
      <c r="H4364" s="1" t="s">
        <v>37</v>
      </c>
      <c r="I4364" s="3">
        <v>0.66900462962962959</v>
      </c>
      <c r="J4364">
        <v>16</v>
      </c>
      <c r="K4364" s="1" t="s">
        <v>28</v>
      </c>
      <c r="L4364" s="1" t="s">
        <v>19</v>
      </c>
      <c r="M4364" s="1" t="s">
        <v>19</v>
      </c>
      <c r="N4364">
        <v>125</v>
      </c>
      <c r="O4364" s="4">
        <v>2.8587962962962963E-3</v>
      </c>
      <c r="P4364">
        <v>3</v>
      </c>
    </row>
    <row r="4365" spans="1:16" x14ac:dyDescent="0.3">
      <c r="A4365">
        <v>4364</v>
      </c>
      <c r="B4365" s="1" t="s">
        <v>29</v>
      </c>
      <c r="C4365" s="2">
        <v>44273</v>
      </c>
      <c r="D4365">
        <v>3</v>
      </c>
      <c r="E4365" s="1" t="s">
        <v>39</v>
      </c>
      <c r="F4365">
        <v>3</v>
      </c>
      <c r="G4365">
        <v>18</v>
      </c>
      <c r="H4365" s="1" t="s">
        <v>37</v>
      </c>
      <c r="I4365" s="3">
        <v>0.66900462962962959</v>
      </c>
      <c r="J4365">
        <v>16</v>
      </c>
      <c r="K4365" s="1" t="s">
        <v>21</v>
      </c>
      <c r="L4365" s="1" t="s">
        <v>19</v>
      </c>
      <c r="M4365" s="1" t="s">
        <v>19</v>
      </c>
      <c r="N4365">
        <v>116</v>
      </c>
      <c r="O4365" s="4">
        <v>2.3032407407407407E-3</v>
      </c>
      <c r="P4365">
        <v>4</v>
      </c>
    </row>
    <row r="4366" spans="1:16" x14ac:dyDescent="0.3">
      <c r="A4366">
        <v>4365</v>
      </c>
      <c r="B4366" s="1" t="s">
        <v>24</v>
      </c>
      <c r="C4366" s="2">
        <v>44273</v>
      </c>
      <c r="D4366">
        <v>3</v>
      </c>
      <c r="E4366" s="1" t="s">
        <v>39</v>
      </c>
      <c r="F4366">
        <v>3</v>
      </c>
      <c r="G4366">
        <v>18</v>
      </c>
      <c r="H4366" s="1" t="s">
        <v>37</v>
      </c>
      <c r="I4366" s="3">
        <v>0.67799768518518522</v>
      </c>
      <c r="J4366">
        <v>16</v>
      </c>
      <c r="K4366" s="1" t="s">
        <v>26</v>
      </c>
      <c r="L4366" s="1" t="s">
        <v>19</v>
      </c>
      <c r="M4366" s="1" t="s">
        <v>19</v>
      </c>
      <c r="N4366">
        <v>12</v>
      </c>
      <c r="O4366" s="4">
        <v>1.9791666666666668E-3</v>
      </c>
      <c r="P4366">
        <v>3</v>
      </c>
    </row>
    <row r="4367" spans="1:16" x14ac:dyDescent="0.3">
      <c r="A4367">
        <v>4366</v>
      </c>
      <c r="B4367" s="1" t="s">
        <v>20</v>
      </c>
      <c r="C4367" s="2">
        <v>44273</v>
      </c>
      <c r="D4367">
        <v>3</v>
      </c>
      <c r="E4367" s="1" t="s">
        <v>39</v>
      </c>
      <c r="F4367">
        <v>3</v>
      </c>
      <c r="G4367">
        <v>18</v>
      </c>
      <c r="H4367" s="1" t="s">
        <v>37</v>
      </c>
      <c r="I4367" s="3">
        <v>0.67799768518518522</v>
      </c>
      <c r="J4367">
        <v>16</v>
      </c>
      <c r="K4367" s="1" t="s">
        <v>28</v>
      </c>
      <c r="L4367" s="1" t="s">
        <v>19</v>
      </c>
      <c r="M4367" s="1" t="s">
        <v>19</v>
      </c>
      <c r="N4367">
        <v>96</v>
      </c>
      <c r="O4367" s="4">
        <v>1.5509259259259259E-3</v>
      </c>
      <c r="P4367">
        <v>5</v>
      </c>
    </row>
    <row r="4368" spans="1:16" x14ac:dyDescent="0.3">
      <c r="A4368">
        <v>4367</v>
      </c>
      <c r="B4368" s="1" t="s">
        <v>15</v>
      </c>
      <c r="C4368" s="2">
        <v>44273</v>
      </c>
      <c r="D4368">
        <v>3</v>
      </c>
      <c r="E4368" s="1" t="s">
        <v>39</v>
      </c>
      <c r="F4368">
        <v>3</v>
      </c>
      <c r="G4368">
        <v>18</v>
      </c>
      <c r="H4368" s="1" t="s">
        <v>37</v>
      </c>
      <c r="I4368" s="3">
        <v>0.68799768518518523</v>
      </c>
      <c r="J4368">
        <v>16</v>
      </c>
      <c r="K4368" s="1" t="s">
        <v>28</v>
      </c>
      <c r="L4368" s="1" t="s">
        <v>19</v>
      </c>
      <c r="M4368" s="1" t="s">
        <v>19</v>
      </c>
      <c r="N4368">
        <v>13</v>
      </c>
      <c r="O4368" s="4">
        <v>3.6689814814814814E-3</v>
      </c>
      <c r="P4368">
        <v>5</v>
      </c>
    </row>
    <row r="4369" spans="1:16" x14ac:dyDescent="0.3">
      <c r="A4369">
        <v>4368</v>
      </c>
      <c r="B4369" s="1" t="s">
        <v>27</v>
      </c>
      <c r="C4369" s="2">
        <v>44273</v>
      </c>
      <c r="D4369">
        <v>3</v>
      </c>
      <c r="E4369" s="1" t="s">
        <v>39</v>
      </c>
      <c r="F4369">
        <v>3</v>
      </c>
      <c r="G4369">
        <v>18</v>
      </c>
      <c r="H4369" s="1" t="s">
        <v>37</v>
      </c>
      <c r="I4369" s="3">
        <v>0.68799768518518523</v>
      </c>
      <c r="J4369">
        <v>16</v>
      </c>
      <c r="K4369" s="1" t="s">
        <v>25</v>
      </c>
      <c r="L4369" s="1" t="s">
        <v>22</v>
      </c>
      <c r="M4369" s="1" t="s">
        <v>22</v>
      </c>
      <c r="N4369"/>
      <c r="O4369" s="4"/>
    </row>
    <row r="4370" spans="1:16" x14ac:dyDescent="0.3">
      <c r="A4370">
        <v>4369</v>
      </c>
      <c r="B4370" s="1" t="s">
        <v>27</v>
      </c>
      <c r="C4370" s="2">
        <v>44273</v>
      </c>
      <c r="D4370">
        <v>3</v>
      </c>
      <c r="E4370" s="1" t="s">
        <v>39</v>
      </c>
      <c r="F4370">
        <v>3</v>
      </c>
      <c r="G4370">
        <v>18</v>
      </c>
      <c r="H4370" s="1" t="s">
        <v>37</v>
      </c>
      <c r="I4370" s="3">
        <v>0.70700231481481479</v>
      </c>
      <c r="J4370">
        <v>16</v>
      </c>
      <c r="K4370" s="1" t="s">
        <v>18</v>
      </c>
      <c r="L4370" s="1" t="s">
        <v>19</v>
      </c>
      <c r="M4370" s="1" t="s">
        <v>19</v>
      </c>
      <c r="N4370">
        <v>96</v>
      </c>
      <c r="O4370" s="4">
        <v>4.4212962962962964E-3</v>
      </c>
      <c r="P4370">
        <v>3</v>
      </c>
    </row>
    <row r="4371" spans="1:16" x14ac:dyDescent="0.3">
      <c r="A4371">
        <v>4370</v>
      </c>
      <c r="B4371" s="1" t="s">
        <v>24</v>
      </c>
      <c r="C4371" s="2">
        <v>44273</v>
      </c>
      <c r="D4371">
        <v>3</v>
      </c>
      <c r="E4371" s="1" t="s">
        <v>39</v>
      </c>
      <c r="F4371">
        <v>3</v>
      </c>
      <c r="G4371">
        <v>18</v>
      </c>
      <c r="H4371" s="1" t="s">
        <v>37</v>
      </c>
      <c r="I4371" s="3">
        <v>0.70700231481481479</v>
      </c>
      <c r="J4371">
        <v>16</v>
      </c>
      <c r="K4371" s="1" t="s">
        <v>25</v>
      </c>
      <c r="L4371" s="1" t="s">
        <v>22</v>
      </c>
      <c r="M4371" s="1" t="s">
        <v>22</v>
      </c>
      <c r="N4371"/>
      <c r="O4371" s="4"/>
    </row>
    <row r="4372" spans="1:16" x14ac:dyDescent="0.3">
      <c r="A4372">
        <v>4371</v>
      </c>
      <c r="B4372" s="1" t="s">
        <v>31</v>
      </c>
      <c r="C4372" s="2">
        <v>44273</v>
      </c>
      <c r="D4372">
        <v>3</v>
      </c>
      <c r="E4372" s="1" t="s">
        <v>39</v>
      </c>
      <c r="F4372">
        <v>3</v>
      </c>
      <c r="G4372">
        <v>18</v>
      </c>
      <c r="H4372" s="1" t="s">
        <v>37</v>
      </c>
      <c r="I4372" s="3">
        <v>0.71400462962962963</v>
      </c>
      <c r="J4372">
        <v>17</v>
      </c>
      <c r="K4372" s="1" t="s">
        <v>28</v>
      </c>
      <c r="L4372" s="1" t="s">
        <v>19</v>
      </c>
      <c r="M4372" s="1" t="s">
        <v>19</v>
      </c>
      <c r="N4372">
        <v>37</v>
      </c>
      <c r="O4372" s="4">
        <v>4.1087962962962962E-3</v>
      </c>
      <c r="P4372">
        <v>3</v>
      </c>
    </row>
    <row r="4373" spans="1:16" x14ac:dyDescent="0.3">
      <c r="A4373">
        <v>4372</v>
      </c>
      <c r="B4373" s="1" t="s">
        <v>23</v>
      </c>
      <c r="C4373" s="2">
        <v>44273</v>
      </c>
      <c r="D4373">
        <v>3</v>
      </c>
      <c r="E4373" s="1" t="s">
        <v>39</v>
      </c>
      <c r="F4373">
        <v>3</v>
      </c>
      <c r="G4373">
        <v>18</v>
      </c>
      <c r="H4373" s="1" t="s">
        <v>37</v>
      </c>
      <c r="I4373" s="3">
        <v>0.71400462962962963</v>
      </c>
      <c r="J4373">
        <v>17</v>
      </c>
      <c r="K4373" s="1" t="s">
        <v>21</v>
      </c>
      <c r="L4373" s="1" t="s">
        <v>19</v>
      </c>
      <c r="M4373" s="1" t="s">
        <v>19</v>
      </c>
      <c r="N4373">
        <v>45</v>
      </c>
      <c r="O4373" s="4">
        <v>4.340277777777778E-3</v>
      </c>
      <c r="P4373">
        <v>4</v>
      </c>
    </row>
    <row r="4374" spans="1:16" x14ac:dyDescent="0.3">
      <c r="A4374">
        <v>4373</v>
      </c>
      <c r="B4374" s="1" t="s">
        <v>20</v>
      </c>
      <c r="C4374" s="2">
        <v>44273</v>
      </c>
      <c r="D4374">
        <v>3</v>
      </c>
      <c r="E4374" s="1" t="s">
        <v>39</v>
      </c>
      <c r="F4374">
        <v>3</v>
      </c>
      <c r="G4374">
        <v>18</v>
      </c>
      <c r="H4374" s="1" t="s">
        <v>37</v>
      </c>
      <c r="I4374" s="3">
        <v>0.72400462962962964</v>
      </c>
      <c r="J4374">
        <v>17</v>
      </c>
      <c r="K4374" s="1" t="s">
        <v>28</v>
      </c>
      <c r="L4374" s="1" t="s">
        <v>19</v>
      </c>
      <c r="M4374" s="1" t="s">
        <v>19</v>
      </c>
      <c r="N4374">
        <v>44</v>
      </c>
      <c r="O4374" s="4">
        <v>1.8981481481481482E-3</v>
      </c>
      <c r="P4374">
        <v>5</v>
      </c>
    </row>
    <row r="4375" spans="1:16" x14ac:dyDescent="0.3">
      <c r="A4375">
        <v>4374</v>
      </c>
      <c r="B4375" s="1" t="s">
        <v>24</v>
      </c>
      <c r="C4375" s="2">
        <v>44273</v>
      </c>
      <c r="D4375">
        <v>3</v>
      </c>
      <c r="E4375" s="1" t="s">
        <v>39</v>
      </c>
      <c r="F4375">
        <v>3</v>
      </c>
      <c r="G4375">
        <v>18</v>
      </c>
      <c r="H4375" s="1" t="s">
        <v>37</v>
      </c>
      <c r="I4375" s="3">
        <v>0.72400462962962964</v>
      </c>
      <c r="J4375">
        <v>17</v>
      </c>
      <c r="K4375" s="1" t="s">
        <v>18</v>
      </c>
      <c r="L4375" s="1" t="s">
        <v>22</v>
      </c>
      <c r="M4375" s="1" t="s">
        <v>22</v>
      </c>
      <c r="N4375"/>
      <c r="O4375" s="4"/>
    </row>
    <row r="4376" spans="1:16" x14ac:dyDescent="0.3">
      <c r="A4376">
        <v>4375</v>
      </c>
      <c r="B4376" s="1" t="s">
        <v>30</v>
      </c>
      <c r="C4376" s="2">
        <v>44273</v>
      </c>
      <c r="D4376">
        <v>3</v>
      </c>
      <c r="E4376" s="1" t="s">
        <v>39</v>
      </c>
      <c r="F4376">
        <v>3</v>
      </c>
      <c r="G4376">
        <v>18</v>
      </c>
      <c r="H4376" s="1" t="s">
        <v>37</v>
      </c>
      <c r="I4376" s="3">
        <v>0.72700231481481481</v>
      </c>
      <c r="J4376">
        <v>17</v>
      </c>
      <c r="K4376" s="1" t="s">
        <v>18</v>
      </c>
      <c r="L4376" s="1" t="s">
        <v>19</v>
      </c>
      <c r="M4376" s="1" t="s">
        <v>19</v>
      </c>
      <c r="N4376">
        <v>65</v>
      </c>
      <c r="O4376" s="4">
        <v>2.3032407407407407E-3</v>
      </c>
      <c r="P4376">
        <v>3</v>
      </c>
    </row>
    <row r="4377" spans="1:16" x14ac:dyDescent="0.3">
      <c r="A4377">
        <v>4376</v>
      </c>
      <c r="B4377" s="1" t="s">
        <v>30</v>
      </c>
      <c r="C4377" s="2">
        <v>44273</v>
      </c>
      <c r="D4377">
        <v>3</v>
      </c>
      <c r="E4377" s="1" t="s">
        <v>39</v>
      </c>
      <c r="F4377">
        <v>3</v>
      </c>
      <c r="G4377">
        <v>18</v>
      </c>
      <c r="H4377" s="1" t="s">
        <v>37</v>
      </c>
      <c r="I4377" s="3">
        <v>0.72700231481481481</v>
      </c>
      <c r="J4377">
        <v>17</v>
      </c>
      <c r="K4377" s="1" t="s">
        <v>28</v>
      </c>
      <c r="L4377" s="1" t="s">
        <v>19</v>
      </c>
      <c r="M4377" s="1" t="s">
        <v>19</v>
      </c>
      <c r="N4377">
        <v>48</v>
      </c>
      <c r="O4377" s="4">
        <v>1.4699074074074074E-3</v>
      </c>
      <c r="P4377">
        <v>4</v>
      </c>
    </row>
    <row r="4378" spans="1:16" x14ac:dyDescent="0.3">
      <c r="A4378">
        <v>4377</v>
      </c>
      <c r="B4378" s="1" t="s">
        <v>23</v>
      </c>
      <c r="C4378" s="2">
        <v>44273</v>
      </c>
      <c r="D4378">
        <v>3</v>
      </c>
      <c r="E4378" s="1" t="s">
        <v>39</v>
      </c>
      <c r="F4378">
        <v>3</v>
      </c>
      <c r="G4378">
        <v>18</v>
      </c>
      <c r="H4378" s="1" t="s">
        <v>37</v>
      </c>
      <c r="I4378" s="3">
        <v>0.73700231481481482</v>
      </c>
      <c r="J4378">
        <v>17</v>
      </c>
      <c r="K4378" s="1" t="s">
        <v>21</v>
      </c>
      <c r="L4378" s="1" t="s">
        <v>19</v>
      </c>
      <c r="M4378" s="1" t="s">
        <v>19</v>
      </c>
      <c r="N4378">
        <v>119</v>
      </c>
      <c r="O4378" s="4">
        <v>1.7824074074074075E-3</v>
      </c>
      <c r="P4378">
        <v>1</v>
      </c>
    </row>
    <row r="4379" spans="1:16" x14ac:dyDescent="0.3">
      <c r="A4379">
        <v>4378</v>
      </c>
      <c r="B4379" s="1" t="s">
        <v>27</v>
      </c>
      <c r="C4379" s="2">
        <v>44273</v>
      </c>
      <c r="D4379">
        <v>3</v>
      </c>
      <c r="E4379" s="1" t="s">
        <v>39</v>
      </c>
      <c r="F4379">
        <v>3</v>
      </c>
      <c r="G4379">
        <v>18</v>
      </c>
      <c r="H4379" s="1" t="s">
        <v>37</v>
      </c>
      <c r="I4379" s="3">
        <v>0.73700231481481482</v>
      </c>
      <c r="J4379">
        <v>17</v>
      </c>
      <c r="K4379" s="1" t="s">
        <v>18</v>
      </c>
      <c r="L4379" s="1" t="s">
        <v>19</v>
      </c>
      <c r="M4379" s="1" t="s">
        <v>22</v>
      </c>
      <c r="N4379">
        <v>102</v>
      </c>
      <c r="O4379" s="4">
        <v>3.6574074074074074E-3</v>
      </c>
      <c r="P4379">
        <v>3</v>
      </c>
    </row>
    <row r="4380" spans="1:16" x14ac:dyDescent="0.3">
      <c r="A4380">
        <v>4379</v>
      </c>
      <c r="B4380" s="1" t="s">
        <v>23</v>
      </c>
      <c r="C4380" s="2">
        <v>44274</v>
      </c>
      <c r="D4380">
        <v>3</v>
      </c>
      <c r="E4380" s="1" t="s">
        <v>39</v>
      </c>
      <c r="F4380">
        <v>3</v>
      </c>
      <c r="G4380">
        <v>19</v>
      </c>
      <c r="H4380" s="1" t="s">
        <v>17</v>
      </c>
      <c r="I4380" s="3">
        <v>0.38599537037037035</v>
      </c>
      <c r="J4380">
        <v>9</v>
      </c>
      <c r="K4380" s="1" t="s">
        <v>18</v>
      </c>
      <c r="L4380" s="1" t="s">
        <v>19</v>
      </c>
      <c r="M4380" s="1" t="s">
        <v>19</v>
      </c>
      <c r="N4380">
        <v>30</v>
      </c>
      <c r="O4380" s="4">
        <v>3.5879629629629629E-3</v>
      </c>
      <c r="P4380">
        <v>5</v>
      </c>
    </row>
    <row r="4381" spans="1:16" x14ac:dyDescent="0.3">
      <c r="A4381">
        <v>4380</v>
      </c>
      <c r="B4381" s="1" t="s">
        <v>29</v>
      </c>
      <c r="C4381" s="2">
        <v>44274</v>
      </c>
      <c r="D4381">
        <v>3</v>
      </c>
      <c r="E4381" s="1" t="s">
        <v>39</v>
      </c>
      <c r="F4381">
        <v>3</v>
      </c>
      <c r="G4381">
        <v>19</v>
      </c>
      <c r="H4381" s="1" t="s">
        <v>17</v>
      </c>
      <c r="I4381" s="3">
        <v>0.38599537037037035</v>
      </c>
      <c r="J4381">
        <v>9</v>
      </c>
      <c r="K4381" s="1" t="s">
        <v>25</v>
      </c>
      <c r="L4381" s="1" t="s">
        <v>19</v>
      </c>
      <c r="M4381" s="1" t="s">
        <v>19</v>
      </c>
      <c r="N4381">
        <v>51</v>
      </c>
      <c r="O4381" s="4">
        <v>3.6921296296296298E-3</v>
      </c>
      <c r="P4381">
        <v>1</v>
      </c>
    </row>
    <row r="4382" spans="1:16" x14ac:dyDescent="0.3">
      <c r="A4382">
        <v>4381</v>
      </c>
      <c r="B4382" s="1" t="s">
        <v>27</v>
      </c>
      <c r="C4382" s="2">
        <v>44274</v>
      </c>
      <c r="D4382">
        <v>3</v>
      </c>
      <c r="E4382" s="1" t="s">
        <v>39</v>
      </c>
      <c r="F4382">
        <v>3</v>
      </c>
      <c r="G4382">
        <v>19</v>
      </c>
      <c r="H4382" s="1" t="s">
        <v>17</v>
      </c>
      <c r="I4382" s="3">
        <v>0.4079976851851852</v>
      </c>
      <c r="J4382">
        <v>9</v>
      </c>
      <c r="K4382" s="1" t="s">
        <v>18</v>
      </c>
      <c r="L4382" s="1" t="s">
        <v>22</v>
      </c>
      <c r="M4382" s="1" t="s">
        <v>22</v>
      </c>
      <c r="N4382"/>
      <c r="O4382" s="4"/>
    </row>
    <row r="4383" spans="1:16" x14ac:dyDescent="0.3">
      <c r="A4383">
        <v>4382</v>
      </c>
      <c r="B4383" s="1" t="s">
        <v>20</v>
      </c>
      <c r="C4383" s="2">
        <v>44274</v>
      </c>
      <c r="D4383">
        <v>3</v>
      </c>
      <c r="E4383" s="1" t="s">
        <v>39</v>
      </c>
      <c r="F4383">
        <v>3</v>
      </c>
      <c r="G4383">
        <v>19</v>
      </c>
      <c r="H4383" s="1" t="s">
        <v>17</v>
      </c>
      <c r="I4383" s="3">
        <v>0.4079976851851852</v>
      </c>
      <c r="J4383">
        <v>9</v>
      </c>
      <c r="K4383" s="1" t="s">
        <v>21</v>
      </c>
      <c r="L4383" s="1" t="s">
        <v>19</v>
      </c>
      <c r="M4383" s="1" t="s">
        <v>19</v>
      </c>
      <c r="N4383">
        <v>39</v>
      </c>
      <c r="O4383" s="4">
        <v>3.5879629629629629E-3</v>
      </c>
      <c r="P4383">
        <v>5</v>
      </c>
    </row>
    <row r="4384" spans="1:16" x14ac:dyDescent="0.3">
      <c r="A4384">
        <v>4383</v>
      </c>
      <c r="B4384" s="1" t="s">
        <v>20</v>
      </c>
      <c r="C4384" s="2">
        <v>44274</v>
      </c>
      <c r="D4384">
        <v>3</v>
      </c>
      <c r="E4384" s="1" t="s">
        <v>39</v>
      </c>
      <c r="F4384">
        <v>3</v>
      </c>
      <c r="G4384">
        <v>19</v>
      </c>
      <c r="H4384" s="1" t="s">
        <v>17</v>
      </c>
      <c r="I4384" s="3">
        <v>0.41900462962962964</v>
      </c>
      <c r="J4384">
        <v>10</v>
      </c>
      <c r="K4384" s="1" t="s">
        <v>25</v>
      </c>
      <c r="L4384" s="1" t="s">
        <v>19</v>
      </c>
      <c r="M4384" s="1" t="s">
        <v>19</v>
      </c>
      <c r="N4384">
        <v>102</v>
      </c>
      <c r="O4384" s="4">
        <v>3.7847222222222223E-3</v>
      </c>
      <c r="P4384">
        <v>2</v>
      </c>
    </row>
    <row r="4385" spans="1:16" x14ac:dyDescent="0.3">
      <c r="A4385">
        <v>4384</v>
      </c>
      <c r="B4385" s="1" t="s">
        <v>23</v>
      </c>
      <c r="C4385" s="2">
        <v>44274</v>
      </c>
      <c r="D4385">
        <v>3</v>
      </c>
      <c r="E4385" s="1" t="s">
        <v>39</v>
      </c>
      <c r="F4385">
        <v>3</v>
      </c>
      <c r="G4385">
        <v>19</v>
      </c>
      <c r="H4385" s="1" t="s">
        <v>17</v>
      </c>
      <c r="I4385" s="3">
        <v>0.41900462962962964</v>
      </c>
      <c r="J4385">
        <v>10</v>
      </c>
      <c r="K4385" s="1" t="s">
        <v>25</v>
      </c>
      <c r="L4385" s="1" t="s">
        <v>19</v>
      </c>
      <c r="M4385" s="1" t="s">
        <v>19</v>
      </c>
      <c r="N4385">
        <v>112</v>
      </c>
      <c r="O4385" s="4">
        <v>4.6296296296296298E-4</v>
      </c>
      <c r="P4385">
        <v>3</v>
      </c>
    </row>
    <row r="4386" spans="1:16" x14ac:dyDescent="0.3">
      <c r="A4386">
        <v>4385</v>
      </c>
      <c r="B4386" s="1" t="s">
        <v>20</v>
      </c>
      <c r="C4386" s="2">
        <v>44274</v>
      </c>
      <c r="D4386">
        <v>3</v>
      </c>
      <c r="E4386" s="1" t="s">
        <v>39</v>
      </c>
      <c r="F4386">
        <v>3</v>
      </c>
      <c r="G4386">
        <v>19</v>
      </c>
      <c r="H4386" s="1" t="s">
        <v>17</v>
      </c>
      <c r="I4386" s="3">
        <v>0.42700231481481482</v>
      </c>
      <c r="J4386">
        <v>10</v>
      </c>
      <c r="K4386" s="1" t="s">
        <v>25</v>
      </c>
      <c r="L4386" s="1" t="s">
        <v>22</v>
      </c>
      <c r="M4386" s="1" t="s">
        <v>22</v>
      </c>
      <c r="N4386"/>
      <c r="O4386" s="4"/>
    </row>
    <row r="4387" spans="1:16" x14ac:dyDescent="0.3">
      <c r="A4387">
        <v>4386</v>
      </c>
      <c r="B4387" s="1" t="s">
        <v>30</v>
      </c>
      <c r="C4387" s="2">
        <v>44274</v>
      </c>
      <c r="D4387">
        <v>3</v>
      </c>
      <c r="E4387" s="1" t="s">
        <v>39</v>
      </c>
      <c r="F4387">
        <v>3</v>
      </c>
      <c r="G4387">
        <v>19</v>
      </c>
      <c r="H4387" s="1" t="s">
        <v>17</v>
      </c>
      <c r="I4387" s="3">
        <v>0.42700231481481482</v>
      </c>
      <c r="J4387">
        <v>10</v>
      </c>
      <c r="K4387" s="1" t="s">
        <v>21</v>
      </c>
      <c r="L4387" s="1" t="s">
        <v>19</v>
      </c>
      <c r="M4387" s="1" t="s">
        <v>19</v>
      </c>
      <c r="N4387">
        <v>42</v>
      </c>
      <c r="O4387" s="4">
        <v>3.1944444444444446E-3</v>
      </c>
      <c r="P4387">
        <v>5</v>
      </c>
    </row>
    <row r="4388" spans="1:16" x14ac:dyDescent="0.3">
      <c r="A4388">
        <v>4387</v>
      </c>
      <c r="B4388" s="1" t="s">
        <v>24</v>
      </c>
      <c r="C4388" s="2">
        <v>44274</v>
      </c>
      <c r="D4388">
        <v>3</v>
      </c>
      <c r="E4388" s="1" t="s">
        <v>39</v>
      </c>
      <c r="F4388">
        <v>3</v>
      </c>
      <c r="G4388">
        <v>19</v>
      </c>
      <c r="H4388" s="1" t="s">
        <v>17</v>
      </c>
      <c r="I4388" s="3">
        <v>0.4670023148148148</v>
      </c>
      <c r="J4388">
        <v>11</v>
      </c>
      <c r="K4388" s="1" t="s">
        <v>26</v>
      </c>
      <c r="L4388" s="1" t="s">
        <v>19</v>
      </c>
      <c r="M4388" s="1" t="s">
        <v>19</v>
      </c>
      <c r="N4388">
        <v>87</v>
      </c>
      <c r="O4388" s="4">
        <v>1.0185185185185184E-3</v>
      </c>
      <c r="P4388">
        <v>3</v>
      </c>
    </row>
    <row r="4389" spans="1:16" x14ac:dyDescent="0.3">
      <c r="A4389">
        <v>4388</v>
      </c>
      <c r="B4389" s="1" t="s">
        <v>20</v>
      </c>
      <c r="C4389" s="2">
        <v>44274</v>
      </c>
      <c r="D4389">
        <v>3</v>
      </c>
      <c r="E4389" s="1" t="s">
        <v>39</v>
      </c>
      <c r="F4389">
        <v>3</v>
      </c>
      <c r="G4389">
        <v>19</v>
      </c>
      <c r="H4389" s="1" t="s">
        <v>17</v>
      </c>
      <c r="I4389" s="3">
        <v>0.4670023148148148</v>
      </c>
      <c r="J4389">
        <v>11</v>
      </c>
      <c r="K4389" s="1" t="s">
        <v>25</v>
      </c>
      <c r="L4389" s="1" t="s">
        <v>22</v>
      </c>
      <c r="M4389" s="1" t="s">
        <v>22</v>
      </c>
      <c r="N4389"/>
      <c r="O4389" s="4"/>
    </row>
    <row r="4390" spans="1:16" x14ac:dyDescent="0.3">
      <c r="A4390">
        <v>4389</v>
      </c>
      <c r="B4390" s="1" t="s">
        <v>20</v>
      </c>
      <c r="C4390" s="2">
        <v>44274</v>
      </c>
      <c r="D4390">
        <v>3</v>
      </c>
      <c r="E4390" s="1" t="s">
        <v>39</v>
      </c>
      <c r="F4390">
        <v>3</v>
      </c>
      <c r="G4390">
        <v>19</v>
      </c>
      <c r="H4390" s="1" t="s">
        <v>17</v>
      </c>
      <c r="I4390" s="3">
        <v>0.4679976851851852</v>
      </c>
      <c r="J4390">
        <v>11</v>
      </c>
      <c r="K4390" s="1" t="s">
        <v>18</v>
      </c>
      <c r="L4390" s="1" t="s">
        <v>19</v>
      </c>
      <c r="M4390" s="1" t="s">
        <v>19</v>
      </c>
      <c r="N4390">
        <v>123</v>
      </c>
      <c r="O4390" s="4">
        <v>1.7592592592592592E-3</v>
      </c>
      <c r="P4390">
        <v>3</v>
      </c>
    </row>
    <row r="4391" spans="1:16" x14ac:dyDescent="0.3">
      <c r="A4391">
        <v>4390</v>
      </c>
      <c r="B4391" s="1" t="s">
        <v>23</v>
      </c>
      <c r="C4391" s="2">
        <v>44274</v>
      </c>
      <c r="D4391">
        <v>3</v>
      </c>
      <c r="E4391" s="1" t="s">
        <v>39</v>
      </c>
      <c r="F4391">
        <v>3</v>
      </c>
      <c r="G4391">
        <v>19</v>
      </c>
      <c r="H4391" s="1" t="s">
        <v>17</v>
      </c>
      <c r="I4391" s="3">
        <v>0.4679976851851852</v>
      </c>
      <c r="J4391">
        <v>11</v>
      </c>
      <c r="K4391" s="1" t="s">
        <v>25</v>
      </c>
      <c r="L4391" s="1" t="s">
        <v>22</v>
      </c>
      <c r="M4391" s="1" t="s">
        <v>22</v>
      </c>
      <c r="N4391"/>
      <c r="O4391" s="4"/>
    </row>
    <row r="4392" spans="1:16" x14ac:dyDescent="0.3">
      <c r="A4392">
        <v>4391</v>
      </c>
      <c r="B4392" s="1" t="s">
        <v>31</v>
      </c>
      <c r="C4392" s="2">
        <v>44274</v>
      </c>
      <c r="D4392">
        <v>3</v>
      </c>
      <c r="E4392" s="1" t="s">
        <v>39</v>
      </c>
      <c r="F4392">
        <v>3</v>
      </c>
      <c r="G4392">
        <v>19</v>
      </c>
      <c r="H4392" s="1" t="s">
        <v>17</v>
      </c>
      <c r="I4392" s="3">
        <v>0.47900462962962964</v>
      </c>
      <c r="J4392">
        <v>11</v>
      </c>
      <c r="K4392" s="1" t="s">
        <v>18</v>
      </c>
      <c r="L4392" s="1" t="s">
        <v>19</v>
      </c>
      <c r="M4392" s="1" t="s">
        <v>19</v>
      </c>
      <c r="N4392">
        <v>98</v>
      </c>
      <c r="O4392" s="4">
        <v>9.9537037037037042E-4</v>
      </c>
      <c r="P4392">
        <v>3</v>
      </c>
    </row>
    <row r="4393" spans="1:16" x14ac:dyDescent="0.3">
      <c r="A4393">
        <v>4392</v>
      </c>
      <c r="B4393" s="1" t="s">
        <v>27</v>
      </c>
      <c r="C4393" s="2">
        <v>44274</v>
      </c>
      <c r="D4393">
        <v>3</v>
      </c>
      <c r="E4393" s="1" t="s">
        <v>39</v>
      </c>
      <c r="F4393">
        <v>3</v>
      </c>
      <c r="G4393">
        <v>19</v>
      </c>
      <c r="H4393" s="1" t="s">
        <v>17</v>
      </c>
      <c r="I4393" s="3">
        <v>0.47900462962962964</v>
      </c>
      <c r="J4393">
        <v>11</v>
      </c>
      <c r="K4393" s="1" t="s">
        <v>28</v>
      </c>
      <c r="L4393" s="1" t="s">
        <v>19</v>
      </c>
      <c r="M4393" s="1" t="s">
        <v>19</v>
      </c>
      <c r="N4393">
        <v>45</v>
      </c>
      <c r="O4393" s="4">
        <v>4.5138888888888887E-4</v>
      </c>
      <c r="P4393">
        <v>4</v>
      </c>
    </row>
    <row r="4394" spans="1:16" x14ac:dyDescent="0.3">
      <c r="A4394">
        <v>4393</v>
      </c>
      <c r="B4394" s="1" t="s">
        <v>23</v>
      </c>
      <c r="C4394" s="2">
        <v>44274</v>
      </c>
      <c r="D4394">
        <v>3</v>
      </c>
      <c r="E4394" s="1" t="s">
        <v>39</v>
      </c>
      <c r="F4394">
        <v>3</v>
      </c>
      <c r="G4394">
        <v>19</v>
      </c>
      <c r="H4394" s="1" t="s">
        <v>17</v>
      </c>
      <c r="I4394" s="3">
        <v>0.51</v>
      </c>
      <c r="J4394">
        <v>12</v>
      </c>
      <c r="K4394" s="1" t="s">
        <v>25</v>
      </c>
      <c r="L4394" s="1" t="s">
        <v>19</v>
      </c>
      <c r="M4394" s="1" t="s">
        <v>19</v>
      </c>
      <c r="N4394">
        <v>50</v>
      </c>
      <c r="O4394" s="4">
        <v>1.5509259259259259E-3</v>
      </c>
      <c r="P4394">
        <v>3</v>
      </c>
    </row>
    <row r="4395" spans="1:16" x14ac:dyDescent="0.3">
      <c r="A4395">
        <v>4394</v>
      </c>
      <c r="B4395" s="1" t="s">
        <v>29</v>
      </c>
      <c r="C4395" s="2">
        <v>44274</v>
      </c>
      <c r="D4395">
        <v>3</v>
      </c>
      <c r="E4395" s="1" t="s">
        <v>39</v>
      </c>
      <c r="F4395">
        <v>3</v>
      </c>
      <c r="G4395">
        <v>19</v>
      </c>
      <c r="H4395" s="1" t="s">
        <v>17</v>
      </c>
      <c r="I4395" s="3">
        <v>0.51</v>
      </c>
      <c r="J4395">
        <v>12</v>
      </c>
      <c r="K4395" s="1" t="s">
        <v>25</v>
      </c>
      <c r="L4395" s="1" t="s">
        <v>19</v>
      </c>
      <c r="M4395" s="1" t="s">
        <v>19</v>
      </c>
      <c r="N4395">
        <v>102</v>
      </c>
      <c r="O4395" s="4">
        <v>3.1250000000000002E-3</v>
      </c>
      <c r="P4395">
        <v>4</v>
      </c>
    </row>
    <row r="4396" spans="1:16" x14ac:dyDescent="0.3">
      <c r="A4396">
        <v>4395</v>
      </c>
      <c r="B4396" s="1" t="s">
        <v>15</v>
      </c>
      <c r="C4396" s="2">
        <v>44274</v>
      </c>
      <c r="D4396">
        <v>3</v>
      </c>
      <c r="E4396" s="1" t="s">
        <v>39</v>
      </c>
      <c r="F4396">
        <v>3</v>
      </c>
      <c r="G4396">
        <v>19</v>
      </c>
      <c r="H4396" s="1" t="s">
        <v>17</v>
      </c>
      <c r="I4396" s="3">
        <v>0.51900462962962968</v>
      </c>
      <c r="J4396">
        <v>12</v>
      </c>
      <c r="K4396" s="1" t="s">
        <v>26</v>
      </c>
      <c r="L4396" s="1" t="s">
        <v>19</v>
      </c>
      <c r="M4396" s="1" t="s">
        <v>19</v>
      </c>
      <c r="N4396">
        <v>93</v>
      </c>
      <c r="O4396" s="4">
        <v>1.5277777777777779E-3</v>
      </c>
      <c r="P4396">
        <v>1</v>
      </c>
    </row>
    <row r="4397" spans="1:16" x14ac:dyDescent="0.3">
      <c r="A4397">
        <v>4396</v>
      </c>
      <c r="B4397" s="1" t="s">
        <v>23</v>
      </c>
      <c r="C4397" s="2">
        <v>44274</v>
      </c>
      <c r="D4397">
        <v>3</v>
      </c>
      <c r="E4397" s="1" t="s">
        <v>39</v>
      </c>
      <c r="F4397">
        <v>3</v>
      </c>
      <c r="G4397">
        <v>19</v>
      </c>
      <c r="H4397" s="1" t="s">
        <v>17</v>
      </c>
      <c r="I4397" s="3">
        <v>0.51900462962962968</v>
      </c>
      <c r="J4397">
        <v>12</v>
      </c>
      <c r="K4397" s="1" t="s">
        <v>26</v>
      </c>
      <c r="L4397" s="1" t="s">
        <v>19</v>
      </c>
      <c r="M4397" s="1" t="s">
        <v>19</v>
      </c>
      <c r="N4397">
        <v>28</v>
      </c>
      <c r="O4397" s="4">
        <v>3.7847222222222223E-3</v>
      </c>
      <c r="P4397">
        <v>3</v>
      </c>
    </row>
    <row r="4398" spans="1:16" x14ac:dyDescent="0.3">
      <c r="A4398">
        <v>4397</v>
      </c>
      <c r="B4398" s="1" t="s">
        <v>27</v>
      </c>
      <c r="C4398" s="2">
        <v>44274</v>
      </c>
      <c r="D4398">
        <v>3</v>
      </c>
      <c r="E4398" s="1" t="s">
        <v>39</v>
      </c>
      <c r="F4398">
        <v>3</v>
      </c>
      <c r="G4398">
        <v>19</v>
      </c>
      <c r="H4398" s="1" t="s">
        <v>17</v>
      </c>
      <c r="I4398" s="3">
        <v>0.54099537037037038</v>
      </c>
      <c r="J4398">
        <v>12</v>
      </c>
      <c r="K4398" s="1" t="s">
        <v>25</v>
      </c>
      <c r="L4398" s="1" t="s">
        <v>22</v>
      </c>
      <c r="M4398" s="1" t="s">
        <v>22</v>
      </c>
      <c r="N4398"/>
      <c r="O4398" s="4"/>
    </row>
    <row r="4399" spans="1:16" x14ac:dyDescent="0.3">
      <c r="A4399">
        <v>4398</v>
      </c>
      <c r="B4399" s="1" t="s">
        <v>30</v>
      </c>
      <c r="C4399" s="2">
        <v>44274</v>
      </c>
      <c r="D4399">
        <v>3</v>
      </c>
      <c r="E4399" s="1" t="s">
        <v>39</v>
      </c>
      <c r="F4399">
        <v>3</v>
      </c>
      <c r="G4399">
        <v>19</v>
      </c>
      <c r="H4399" s="1" t="s">
        <v>17</v>
      </c>
      <c r="I4399" s="3">
        <v>0.54099537037037038</v>
      </c>
      <c r="J4399">
        <v>12</v>
      </c>
      <c r="K4399" s="1" t="s">
        <v>28</v>
      </c>
      <c r="L4399" s="1" t="s">
        <v>22</v>
      </c>
      <c r="M4399" s="1" t="s">
        <v>22</v>
      </c>
      <c r="N4399"/>
      <c r="O4399" s="4"/>
    </row>
    <row r="4400" spans="1:16" x14ac:dyDescent="0.3">
      <c r="A4400">
        <v>4399</v>
      </c>
      <c r="B4400" s="1" t="s">
        <v>29</v>
      </c>
      <c r="C4400" s="2">
        <v>44274</v>
      </c>
      <c r="D4400">
        <v>3</v>
      </c>
      <c r="E4400" s="1" t="s">
        <v>39</v>
      </c>
      <c r="F4400">
        <v>3</v>
      </c>
      <c r="G4400">
        <v>19</v>
      </c>
      <c r="H4400" s="1" t="s">
        <v>17</v>
      </c>
      <c r="I4400" s="3">
        <v>0.54099537037037038</v>
      </c>
      <c r="J4400">
        <v>12</v>
      </c>
      <c r="K4400" s="1" t="s">
        <v>21</v>
      </c>
      <c r="L4400" s="1" t="s">
        <v>19</v>
      </c>
      <c r="M4400" s="1" t="s">
        <v>22</v>
      </c>
      <c r="N4400">
        <v>123</v>
      </c>
      <c r="O4400" s="4">
        <v>5.3240740740740744E-4</v>
      </c>
      <c r="P4400">
        <v>4</v>
      </c>
    </row>
    <row r="4401" spans="1:16" x14ac:dyDescent="0.3">
      <c r="A4401">
        <v>4400</v>
      </c>
      <c r="B4401" s="1" t="s">
        <v>24</v>
      </c>
      <c r="C4401" s="2">
        <v>44274</v>
      </c>
      <c r="D4401">
        <v>3</v>
      </c>
      <c r="E4401" s="1" t="s">
        <v>39</v>
      </c>
      <c r="F4401">
        <v>3</v>
      </c>
      <c r="G4401">
        <v>19</v>
      </c>
      <c r="H4401" s="1" t="s">
        <v>17</v>
      </c>
      <c r="I4401" s="3">
        <v>0.54099537037037038</v>
      </c>
      <c r="J4401">
        <v>12</v>
      </c>
      <c r="K4401" s="1" t="s">
        <v>26</v>
      </c>
      <c r="L4401" s="1" t="s">
        <v>19</v>
      </c>
      <c r="M4401" s="1" t="s">
        <v>19</v>
      </c>
      <c r="N4401">
        <v>112</v>
      </c>
      <c r="O4401" s="4">
        <v>2.8819444444444444E-3</v>
      </c>
      <c r="P4401">
        <v>4</v>
      </c>
    </row>
    <row r="4402" spans="1:16" x14ac:dyDescent="0.3">
      <c r="A4402">
        <v>4401</v>
      </c>
      <c r="B4402" s="1" t="s">
        <v>23</v>
      </c>
      <c r="C4402" s="2">
        <v>44274</v>
      </c>
      <c r="D4402">
        <v>3</v>
      </c>
      <c r="E4402" s="1" t="s">
        <v>39</v>
      </c>
      <c r="F4402">
        <v>3</v>
      </c>
      <c r="G4402">
        <v>19</v>
      </c>
      <c r="H4402" s="1" t="s">
        <v>17</v>
      </c>
      <c r="I4402" s="3">
        <v>0.54700231481481476</v>
      </c>
      <c r="J4402">
        <v>13</v>
      </c>
      <c r="K4402" s="1" t="s">
        <v>18</v>
      </c>
      <c r="L4402" s="1" t="s">
        <v>19</v>
      </c>
      <c r="M4402" s="1" t="s">
        <v>19</v>
      </c>
      <c r="N4402">
        <v>12</v>
      </c>
      <c r="O4402" s="4">
        <v>8.7962962962962962E-4</v>
      </c>
      <c r="P4402">
        <v>3</v>
      </c>
    </row>
    <row r="4403" spans="1:16" x14ac:dyDescent="0.3">
      <c r="A4403">
        <v>4402</v>
      </c>
      <c r="B4403" s="1" t="s">
        <v>31</v>
      </c>
      <c r="C4403" s="2">
        <v>44274</v>
      </c>
      <c r="D4403">
        <v>3</v>
      </c>
      <c r="E4403" s="1" t="s">
        <v>39</v>
      </c>
      <c r="F4403">
        <v>3</v>
      </c>
      <c r="G4403">
        <v>19</v>
      </c>
      <c r="H4403" s="1" t="s">
        <v>17</v>
      </c>
      <c r="I4403" s="3">
        <v>0.54700231481481476</v>
      </c>
      <c r="J4403">
        <v>13</v>
      </c>
      <c r="K4403" s="1" t="s">
        <v>18</v>
      </c>
      <c r="L4403" s="1" t="s">
        <v>19</v>
      </c>
      <c r="M4403" s="1" t="s">
        <v>19</v>
      </c>
      <c r="N4403">
        <v>107</v>
      </c>
      <c r="O4403" s="4">
        <v>4.178240740740741E-3</v>
      </c>
      <c r="P4403">
        <v>4</v>
      </c>
    </row>
    <row r="4404" spans="1:16" x14ac:dyDescent="0.3">
      <c r="A4404">
        <v>4403</v>
      </c>
      <c r="B4404" s="1" t="s">
        <v>15</v>
      </c>
      <c r="C4404" s="2">
        <v>44274</v>
      </c>
      <c r="D4404">
        <v>3</v>
      </c>
      <c r="E4404" s="1" t="s">
        <v>39</v>
      </c>
      <c r="F4404">
        <v>3</v>
      </c>
      <c r="G4404">
        <v>19</v>
      </c>
      <c r="H4404" s="1" t="s">
        <v>17</v>
      </c>
      <c r="I4404" s="3">
        <v>0.57999999999999996</v>
      </c>
      <c r="J4404">
        <v>13</v>
      </c>
      <c r="K4404" s="1" t="s">
        <v>21</v>
      </c>
      <c r="L4404" s="1" t="s">
        <v>19</v>
      </c>
      <c r="M4404" s="1" t="s">
        <v>19</v>
      </c>
      <c r="N4404">
        <v>97</v>
      </c>
      <c r="O4404" s="4">
        <v>2.5231481481481481E-3</v>
      </c>
      <c r="P4404">
        <v>2</v>
      </c>
    </row>
    <row r="4405" spans="1:16" x14ac:dyDescent="0.3">
      <c r="A4405">
        <v>4404</v>
      </c>
      <c r="B4405" s="1" t="s">
        <v>29</v>
      </c>
      <c r="C4405" s="2">
        <v>44274</v>
      </c>
      <c r="D4405">
        <v>3</v>
      </c>
      <c r="E4405" s="1" t="s">
        <v>39</v>
      </c>
      <c r="F4405">
        <v>3</v>
      </c>
      <c r="G4405">
        <v>19</v>
      </c>
      <c r="H4405" s="1" t="s">
        <v>17</v>
      </c>
      <c r="I4405" s="3">
        <v>0.57999999999999996</v>
      </c>
      <c r="J4405">
        <v>13</v>
      </c>
      <c r="K4405" s="1" t="s">
        <v>18</v>
      </c>
      <c r="L4405" s="1" t="s">
        <v>22</v>
      </c>
      <c r="M4405" s="1" t="s">
        <v>22</v>
      </c>
      <c r="N4405"/>
      <c r="O4405" s="4"/>
    </row>
    <row r="4406" spans="1:16" x14ac:dyDescent="0.3">
      <c r="A4406">
        <v>4405</v>
      </c>
      <c r="B4406" s="1" t="s">
        <v>29</v>
      </c>
      <c r="C4406" s="2">
        <v>44274</v>
      </c>
      <c r="D4406">
        <v>3</v>
      </c>
      <c r="E4406" s="1" t="s">
        <v>39</v>
      </c>
      <c r="F4406">
        <v>3</v>
      </c>
      <c r="G4406">
        <v>19</v>
      </c>
      <c r="H4406" s="1" t="s">
        <v>17</v>
      </c>
      <c r="I4406" s="3">
        <v>0.59599537037037043</v>
      </c>
      <c r="J4406">
        <v>14</v>
      </c>
      <c r="K4406" s="1" t="s">
        <v>26</v>
      </c>
      <c r="L4406" s="1" t="s">
        <v>22</v>
      </c>
      <c r="M4406" s="1" t="s">
        <v>22</v>
      </c>
      <c r="N4406"/>
      <c r="O4406" s="4"/>
    </row>
    <row r="4407" spans="1:16" x14ac:dyDescent="0.3">
      <c r="A4407">
        <v>4406</v>
      </c>
      <c r="B4407" s="1" t="s">
        <v>15</v>
      </c>
      <c r="C4407" s="2">
        <v>44274</v>
      </c>
      <c r="D4407">
        <v>3</v>
      </c>
      <c r="E4407" s="1" t="s">
        <v>39</v>
      </c>
      <c r="F4407">
        <v>3</v>
      </c>
      <c r="G4407">
        <v>19</v>
      </c>
      <c r="H4407" s="1" t="s">
        <v>17</v>
      </c>
      <c r="I4407" s="3">
        <v>0.59599537037037043</v>
      </c>
      <c r="J4407">
        <v>14</v>
      </c>
      <c r="K4407" s="1" t="s">
        <v>26</v>
      </c>
      <c r="L4407" s="1" t="s">
        <v>19</v>
      </c>
      <c r="M4407" s="1" t="s">
        <v>19</v>
      </c>
      <c r="N4407">
        <v>98</v>
      </c>
      <c r="O4407" s="4">
        <v>4.7106481481481478E-3</v>
      </c>
      <c r="P4407">
        <v>4</v>
      </c>
    </row>
    <row r="4408" spans="1:16" x14ac:dyDescent="0.3">
      <c r="A4408">
        <v>4407</v>
      </c>
      <c r="B4408" s="1" t="s">
        <v>27</v>
      </c>
      <c r="C4408" s="2">
        <v>44274</v>
      </c>
      <c r="D4408">
        <v>3</v>
      </c>
      <c r="E4408" s="1" t="s">
        <v>39</v>
      </c>
      <c r="F4408">
        <v>3</v>
      </c>
      <c r="G4408">
        <v>19</v>
      </c>
      <c r="H4408" s="1" t="s">
        <v>17</v>
      </c>
      <c r="I4408" s="3">
        <v>0.64</v>
      </c>
      <c r="J4408">
        <v>15</v>
      </c>
      <c r="K4408" s="1" t="s">
        <v>28</v>
      </c>
      <c r="L4408" s="1" t="s">
        <v>19</v>
      </c>
      <c r="M4408" s="1" t="s">
        <v>19</v>
      </c>
      <c r="N4408">
        <v>96</v>
      </c>
      <c r="O4408" s="4">
        <v>4.0393518518518521E-3</v>
      </c>
      <c r="P4408">
        <v>2</v>
      </c>
    </row>
    <row r="4409" spans="1:16" x14ac:dyDescent="0.3">
      <c r="A4409">
        <v>4408</v>
      </c>
      <c r="B4409" s="1" t="s">
        <v>15</v>
      </c>
      <c r="C4409" s="2">
        <v>44274</v>
      </c>
      <c r="D4409">
        <v>3</v>
      </c>
      <c r="E4409" s="1" t="s">
        <v>39</v>
      </c>
      <c r="F4409">
        <v>3</v>
      </c>
      <c r="G4409">
        <v>19</v>
      </c>
      <c r="H4409" s="1" t="s">
        <v>17</v>
      </c>
      <c r="I4409" s="3">
        <v>0.64</v>
      </c>
      <c r="J4409">
        <v>15</v>
      </c>
      <c r="K4409" s="1" t="s">
        <v>25</v>
      </c>
      <c r="L4409" s="1" t="s">
        <v>22</v>
      </c>
      <c r="M4409" s="1" t="s">
        <v>22</v>
      </c>
      <c r="N4409"/>
      <c r="O4409" s="4"/>
    </row>
    <row r="4410" spans="1:16" x14ac:dyDescent="0.3">
      <c r="A4410">
        <v>4409</v>
      </c>
      <c r="B4410" s="1" t="s">
        <v>29</v>
      </c>
      <c r="C4410" s="2">
        <v>44274</v>
      </c>
      <c r="D4410">
        <v>3</v>
      </c>
      <c r="E4410" s="1" t="s">
        <v>39</v>
      </c>
      <c r="F4410">
        <v>3</v>
      </c>
      <c r="G4410">
        <v>19</v>
      </c>
      <c r="H4410" s="1" t="s">
        <v>17</v>
      </c>
      <c r="I4410" s="3">
        <v>0.64200231481481485</v>
      </c>
      <c r="J4410">
        <v>15</v>
      </c>
      <c r="K4410" s="1" t="s">
        <v>25</v>
      </c>
      <c r="L4410" s="1" t="s">
        <v>19</v>
      </c>
      <c r="M4410" s="1" t="s">
        <v>19</v>
      </c>
      <c r="N4410">
        <v>60</v>
      </c>
      <c r="O4410" s="4">
        <v>8.9120370370370373E-4</v>
      </c>
      <c r="P4410">
        <v>1</v>
      </c>
    </row>
    <row r="4411" spans="1:16" x14ac:dyDescent="0.3">
      <c r="A4411">
        <v>4410</v>
      </c>
      <c r="B4411" s="1" t="s">
        <v>29</v>
      </c>
      <c r="C4411" s="2">
        <v>44274</v>
      </c>
      <c r="D4411">
        <v>3</v>
      </c>
      <c r="E4411" s="1" t="s">
        <v>39</v>
      </c>
      <c r="F4411">
        <v>3</v>
      </c>
      <c r="G4411">
        <v>19</v>
      </c>
      <c r="H4411" s="1" t="s">
        <v>17</v>
      </c>
      <c r="I4411" s="3">
        <v>0.64200231481481485</v>
      </c>
      <c r="J4411">
        <v>15</v>
      </c>
      <c r="K4411" s="1" t="s">
        <v>18</v>
      </c>
      <c r="L4411" s="1" t="s">
        <v>19</v>
      </c>
      <c r="M4411" s="1" t="s">
        <v>19</v>
      </c>
      <c r="N4411">
        <v>115</v>
      </c>
      <c r="O4411" s="4">
        <v>3.425925925925926E-3</v>
      </c>
      <c r="P4411">
        <v>3</v>
      </c>
    </row>
    <row r="4412" spans="1:16" x14ac:dyDescent="0.3">
      <c r="A4412">
        <v>4411</v>
      </c>
      <c r="B4412" s="1" t="s">
        <v>30</v>
      </c>
      <c r="C4412" s="2">
        <v>44274</v>
      </c>
      <c r="D4412">
        <v>3</v>
      </c>
      <c r="E4412" s="1" t="s">
        <v>39</v>
      </c>
      <c r="F4412">
        <v>3</v>
      </c>
      <c r="G4412">
        <v>19</v>
      </c>
      <c r="H4412" s="1" t="s">
        <v>17</v>
      </c>
      <c r="I4412" s="3">
        <v>0.64500000000000002</v>
      </c>
      <c r="J4412">
        <v>15</v>
      </c>
      <c r="K4412" s="1" t="s">
        <v>18</v>
      </c>
      <c r="L4412" s="1" t="s">
        <v>19</v>
      </c>
      <c r="M4412" s="1" t="s">
        <v>19</v>
      </c>
      <c r="N4412">
        <v>86</v>
      </c>
      <c r="O4412" s="4">
        <v>1.5856481481481481E-3</v>
      </c>
      <c r="P4412">
        <v>4</v>
      </c>
    </row>
    <row r="4413" spans="1:16" x14ac:dyDescent="0.3">
      <c r="A4413">
        <v>4412</v>
      </c>
      <c r="B4413" s="1" t="s">
        <v>30</v>
      </c>
      <c r="C4413" s="2">
        <v>44274</v>
      </c>
      <c r="D4413">
        <v>3</v>
      </c>
      <c r="E4413" s="1" t="s">
        <v>39</v>
      </c>
      <c r="F4413">
        <v>3</v>
      </c>
      <c r="G4413">
        <v>19</v>
      </c>
      <c r="H4413" s="1" t="s">
        <v>17</v>
      </c>
      <c r="I4413" s="3">
        <v>0.64500000000000002</v>
      </c>
      <c r="J4413">
        <v>15</v>
      </c>
      <c r="K4413" s="1" t="s">
        <v>25</v>
      </c>
      <c r="L4413" s="1" t="s">
        <v>19</v>
      </c>
      <c r="M4413" s="1" t="s">
        <v>19</v>
      </c>
      <c r="N4413">
        <v>99</v>
      </c>
      <c r="O4413" s="4">
        <v>1.5046296296296296E-3</v>
      </c>
      <c r="P4413">
        <v>2</v>
      </c>
    </row>
    <row r="4414" spans="1:16" x14ac:dyDescent="0.3">
      <c r="A4414">
        <v>4413</v>
      </c>
      <c r="B4414" s="1" t="s">
        <v>24</v>
      </c>
      <c r="C4414" s="2">
        <v>44274</v>
      </c>
      <c r="D4414">
        <v>3</v>
      </c>
      <c r="E4414" s="1" t="s">
        <v>39</v>
      </c>
      <c r="F4414">
        <v>3</v>
      </c>
      <c r="G4414">
        <v>19</v>
      </c>
      <c r="H4414" s="1" t="s">
        <v>17</v>
      </c>
      <c r="I4414" s="3">
        <v>0.64900462962962968</v>
      </c>
      <c r="J4414">
        <v>15</v>
      </c>
      <c r="K4414" s="1" t="s">
        <v>26</v>
      </c>
      <c r="L4414" s="1" t="s">
        <v>19</v>
      </c>
      <c r="M4414" s="1" t="s">
        <v>22</v>
      </c>
      <c r="N4414">
        <v>55</v>
      </c>
      <c r="O4414" s="4">
        <v>2.4421296296296296E-3</v>
      </c>
      <c r="P4414">
        <v>4</v>
      </c>
    </row>
    <row r="4415" spans="1:16" x14ac:dyDescent="0.3">
      <c r="A4415">
        <v>4414</v>
      </c>
      <c r="B4415" s="1" t="s">
        <v>29</v>
      </c>
      <c r="C4415" s="2">
        <v>44274</v>
      </c>
      <c r="D4415">
        <v>3</v>
      </c>
      <c r="E4415" s="1" t="s">
        <v>39</v>
      </c>
      <c r="F4415">
        <v>3</v>
      </c>
      <c r="G4415">
        <v>19</v>
      </c>
      <c r="H4415" s="1" t="s">
        <v>17</v>
      </c>
      <c r="I4415" s="3">
        <v>0.64900462962962968</v>
      </c>
      <c r="J4415">
        <v>15</v>
      </c>
      <c r="K4415" s="1" t="s">
        <v>28</v>
      </c>
      <c r="L4415" s="1" t="s">
        <v>19</v>
      </c>
      <c r="M4415" s="1" t="s">
        <v>22</v>
      </c>
      <c r="N4415">
        <v>100</v>
      </c>
      <c r="O4415" s="4">
        <v>1.0648148148148149E-3</v>
      </c>
      <c r="P4415">
        <v>2</v>
      </c>
    </row>
    <row r="4416" spans="1:16" x14ac:dyDescent="0.3">
      <c r="A4416">
        <v>4415</v>
      </c>
      <c r="B4416" s="1" t="s">
        <v>20</v>
      </c>
      <c r="C4416" s="2">
        <v>44274</v>
      </c>
      <c r="D4416">
        <v>3</v>
      </c>
      <c r="E4416" s="1" t="s">
        <v>39</v>
      </c>
      <c r="F4416">
        <v>3</v>
      </c>
      <c r="G4416">
        <v>19</v>
      </c>
      <c r="H4416" s="1" t="s">
        <v>17</v>
      </c>
      <c r="I4416" s="3">
        <v>0.68599537037037039</v>
      </c>
      <c r="J4416">
        <v>16</v>
      </c>
      <c r="K4416" s="1" t="s">
        <v>18</v>
      </c>
      <c r="L4416" s="1" t="s">
        <v>19</v>
      </c>
      <c r="M4416" s="1" t="s">
        <v>19</v>
      </c>
      <c r="N4416">
        <v>101</v>
      </c>
      <c r="O4416" s="4">
        <v>9.7222222222222219E-4</v>
      </c>
      <c r="P4416">
        <v>4</v>
      </c>
    </row>
    <row r="4417" spans="1:16" x14ac:dyDescent="0.3">
      <c r="A4417">
        <v>4416</v>
      </c>
      <c r="B4417" s="1" t="s">
        <v>29</v>
      </c>
      <c r="C4417" s="2">
        <v>44274</v>
      </c>
      <c r="D4417">
        <v>3</v>
      </c>
      <c r="E4417" s="1" t="s">
        <v>39</v>
      </c>
      <c r="F4417">
        <v>3</v>
      </c>
      <c r="G4417">
        <v>19</v>
      </c>
      <c r="H4417" s="1" t="s">
        <v>17</v>
      </c>
      <c r="I4417" s="3">
        <v>0.68599537037037039</v>
      </c>
      <c r="J4417">
        <v>16</v>
      </c>
      <c r="K4417" s="1" t="s">
        <v>25</v>
      </c>
      <c r="L4417" s="1" t="s">
        <v>19</v>
      </c>
      <c r="M4417" s="1" t="s">
        <v>19</v>
      </c>
      <c r="N4417">
        <v>105</v>
      </c>
      <c r="O4417" s="4">
        <v>4.386574074074074E-3</v>
      </c>
      <c r="P4417">
        <v>5</v>
      </c>
    </row>
    <row r="4418" spans="1:16" x14ac:dyDescent="0.3">
      <c r="A4418">
        <v>4417</v>
      </c>
      <c r="B4418" s="1" t="s">
        <v>23</v>
      </c>
      <c r="C4418" s="2">
        <v>44274</v>
      </c>
      <c r="D4418">
        <v>3</v>
      </c>
      <c r="E4418" s="1" t="s">
        <v>39</v>
      </c>
      <c r="F4418">
        <v>3</v>
      </c>
      <c r="G4418">
        <v>19</v>
      </c>
      <c r="H4418" s="1" t="s">
        <v>17</v>
      </c>
      <c r="I4418" s="3">
        <v>0.69</v>
      </c>
      <c r="J4418">
        <v>16</v>
      </c>
      <c r="K4418" s="1" t="s">
        <v>25</v>
      </c>
      <c r="L4418" s="1" t="s">
        <v>22</v>
      </c>
      <c r="M4418" s="1" t="s">
        <v>22</v>
      </c>
      <c r="N4418"/>
      <c r="O4418" s="4"/>
    </row>
    <row r="4419" spans="1:16" x14ac:dyDescent="0.3">
      <c r="A4419">
        <v>4418</v>
      </c>
      <c r="B4419" s="1" t="s">
        <v>24</v>
      </c>
      <c r="C4419" s="2">
        <v>44274</v>
      </c>
      <c r="D4419">
        <v>3</v>
      </c>
      <c r="E4419" s="1" t="s">
        <v>39</v>
      </c>
      <c r="F4419">
        <v>3</v>
      </c>
      <c r="G4419">
        <v>19</v>
      </c>
      <c r="H4419" s="1" t="s">
        <v>17</v>
      </c>
      <c r="I4419" s="3">
        <v>0.69</v>
      </c>
      <c r="J4419">
        <v>16</v>
      </c>
      <c r="K4419" s="1" t="s">
        <v>18</v>
      </c>
      <c r="L4419" s="1" t="s">
        <v>19</v>
      </c>
      <c r="M4419" s="1" t="s">
        <v>19</v>
      </c>
      <c r="N4419">
        <v>47</v>
      </c>
      <c r="O4419" s="4">
        <v>4.7916666666666663E-3</v>
      </c>
      <c r="P4419">
        <v>4</v>
      </c>
    </row>
    <row r="4420" spans="1:16" x14ac:dyDescent="0.3">
      <c r="A4420">
        <v>4419</v>
      </c>
      <c r="B4420" s="1" t="s">
        <v>24</v>
      </c>
      <c r="C4420" s="2">
        <v>44274</v>
      </c>
      <c r="D4420">
        <v>3</v>
      </c>
      <c r="E4420" s="1" t="s">
        <v>39</v>
      </c>
      <c r="F4420">
        <v>3</v>
      </c>
      <c r="G4420">
        <v>19</v>
      </c>
      <c r="H4420" s="1" t="s">
        <v>17</v>
      </c>
      <c r="I4420" s="3">
        <v>0.69700231481481478</v>
      </c>
      <c r="J4420">
        <v>16</v>
      </c>
      <c r="K4420" s="1" t="s">
        <v>26</v>
      </c>
      <c r="L4420" s="1" t="s">
        <v>19</v>
      </c>
      <c r="M4420" s="1" t="s">
        <v>19</v>
      </c>
      <c r="N4420">
        <v>123</v>
      </c>
      <c r="O4420" s="4">
        <v>1.8518518518518519E-3</v>
      </c>
      <c r="P4420">
        <v>3</v>
      </c>
    </row>
    <row r="4421" spans="1:16" x14ac:dyDescent="0.3">
      <c r="A4421">
        <v>4420</v>
      </c>
      <c r="B4421" s="1" t="s">
        <v>27</v>
      </c>
      <c r="C4421" s="2">
        <v>44274</v>
      </c>
      <c r="D4421">
        <v>3</v>
      </c>
      <c r="E4421" s="1" t="s">
        <v>39</v>
      </c>
      <c r="F4421">
        <v>3</v>
      </c>
      <c r="G4421">
        <v>19</v>
      </c>
      <c r="H4421" s="1" t="s">
        <v>17</v>
      </c>
      <c r="I4421" s="3">
        <v>0.69700231481481478</v>
      </c>
      <c r="J4421">
        <v>16</v>
      </c>
      <c r="K4421" s="1" t="s">
        <v>28</v>
      </c>
      <c r="L4421" s="1" t="s">
        <v>19</v>
      </c>
      <c r="M4421" s="1" t="s">
        <v>22</v>
      </c>
      <c r="N4421">
        <v>108</v>
      </c>
      <c r="O4421" s="4">
        <v>3.2291666666666666E-3</v>
      </c>
      <c r="P4421">
        <v>3</v>
      </c>
    </row>
    <row r="4422" spans="1:16" x14ac:dyDescent="0.3">
      <c r="A4422">
        <v>4421</v>
      </c>
      <c r="B4422" s="1" t="s">
        <v>23</v>
      </c>
      <c r="C4422" s="2">
        <v>44275</v>
      </c>
      <c r="D4422">
        <v>3</v>
      </c>
      <c r="E4422" s="1" t="s">
        <v>39</v>
      </c>
      <c r="F4422">
        <v>3</v>
      </c>
      <c r="G4422">
        <v>20</v>
      </c>
      <c r="H4422" s="1" t="s">
        <v>32</v>
      </c>
      <c r="I4422" s="3">
        <v>0.37900462962962961</v>
      </c>
      <c r="J4422">
        <v>9</v>
      </c>
      <c r="K4422" s="1" t="s">
        <v>26</v>
      </c>
      <c r="L4422" s="1" t="s">
        <v>22</v>
      </c>
      <c r="M4422" s="1" t="s">
        <v>22</v>
      </c>
      <c r="N4422"/>
      <c r="O4422" s="4"/>
    </row>
    <row r="4423" spans="1:16" x14ac:dyDescent="0.3">
      <c r="A4423">
        <v>4422</v>
      </c>
      <c r="B4423" s="1" t="s">
        <v>30</v>
      </c>
      <c r="C4423" s="2">
        <v>44275</v>
      </c>
      <c r="D4423">
        <v>3</v>
      </c>
      <c r="E4423" s="1" t="s">
        <v>39</v>
      </c>
      <c r="F4423">
        <v>3</v>
      </c>
      <c r="G4423">
        <v>20</v>
      </c>
      <c r="H4423" s="1" t="s">
        <v>32</v>
      </c>
      <c r="I4423" s="3">
        <v>0.37900462962962961</v>
      </c>
      <c r="J4423">
        <v>9</v>
      </c>
      <c r="K4423" s="1" t="s">
        <v>21</v>
      </c>
      <c r="L4423" s="1" t="s">
        <v>19</v>
      </c>
      <c r="M4423" s="1" t="s">
        <v>19</v>
      </c>
      <c r="N4423">
        <v>35</v>
      </c>
      <c r="O4423" s="4">
        <v>7.7546296296296293E-4</v>
      </c>
      <c r="P4423">
        <v>5</v>
      </c>
    </row>
    <row r="4424" spans="1:16" x14ac:dyDescent="0.3">
      <c r="A4424">
        <v>4423</v>
      </c>
      <c r="B4424" s="1" t="s">
        <v>27</v>
      </c>
      <c r="C4424" s="2">
        <v>44275</v>
      </c>
      <c r="D4424">
        <v>3</v>
      </c>
      <c r="E4424" s="1" t="s">
        <v>39</v>
      </c>
      <c r="F4424">
        <v>3</v>
      </c>
      <c r="G4424">
        <v>20</v>
      </c>
      <c r="H4424" s="1" t="s">
        <v>32</v>
      </c>
      <c r="I4424" s="3">
        <v>0.41499999999999998</v>
      </c>
      <c r="J4424">
        <v>9</v>
      </c>
      <c r="K4424" s="1" t="s">
        <v>21</v>
      </c>
      <c r="L4424" s="1" t="s">
        <v>19</v>
      </c>
      <c r="M4424" s="1" t="s">
        <v>19</v>
      </c>
      <c r="N4424">
        <v>80</v>
      </c>
      <c r="O4424" s="4">
        <v>2.1643518518518518E-3</v>
      </c>
      <c r="P4424">
        <v>5</v>
      </c>
    </row>
    <row r="4425" spans="1:16" x14ac:dyDescent="0.3">
      <c r="A4425">
        <v>4424</v>
      </c>
      <c r="B4425" s="1" t="s">
        <v>31</v>
      </c>
      <c r="C4425" s="2">
        <v>44275</v>
      </c>
      <c r="D4425">
        <v>3</v>
      </c>
      <c r="E4425" s="1" t="s">
        <v>39</v>
      </c>
      <c r="F4425">
        <v>3</v>
      </c>
      <c r="G4425">
        <v>20</v>
      </c>
      <c r="H4425" s="1" t="s">
        <v>32</v>
      </c>
      <c r="I4425" s="3">
        <v>0.41499999999999998</v>
      </c>
      <c r="J4425">
        <v>9</v>
      </c>
      <c r="K4425" s="1" t="s">
        <v>21</v>
      </c>
      <c r="L4425" s="1" t="s">
        <v>19</v>
      </c>
      <c r="M4425" s="1" t="s">
        <v>19</v>
      </c>
      <c r="N4425">
        <v>16</v>
      </c>
      <c r="O4425" s="4">
        <v>2.0254629629629629E-3</v>
      </c>
      <c r="P4425">
        <v>5</v>
      </c>
    </row>
    <row r="4426" spans="1:16" x14ac:dyDescent="0.3">
      <c r="A4426">
        <v>4425</v>
      </c>
      <c r="B4426" s="1" t="s">
        <v>31</v>
      </c>
      <c r="C4426" s="2">
        <v>44275</v>
      </c>
      <c r="D4426">
        <v>3</v>
      </c>
      <c r="E4426" s="1" t="s">
        <v>39</v>
      </c>
      <c r="F4426">
        <v>3</v>
      </c>
      <c r="G4426">
        <v>20</v>
      </c>
      <c r="H4426" s="1" t="s">
        <v>32</v>
      </c>
      <c r="I4426" s="3">
        <v>0.42900462962962965</v>
      </c>
      <c r="J4426">
        <v>10</v>
      </c>
      <c r="K4426" s="1" t="s">
        <v>26</v>
      </c>
      <c r="L4426" s="1" t="s">
        <v>19</v>
      </c>
      <c r="M4426" s="1" t="s">
        <v>19</v>
      </c>
      <c r="N4426">
        <v>102</v>
      </c>
      <c r="O4426" s="4">
        <v>4.340277777777778E-3</v>
      </c>
      <c r="P4426">
        <v>3</v>
      </c>
    </row>
    <row r="4427" spans="1:16" x14ac:dyDescent="0.3">
      <c r="A4427">
        <v>4426</v>
      </c>
      <c r="B4427" s="1" t="s">
        <v>23</v>
      </c>
      <c r="C4427" s="2">
        <v>44275</v>
      </c>
      <c r="D4427">
        <v>3</v>
      </c>
      <c r="E4427" s="1" t="s">
        <v>39</v>
      </c>
      <c r="F4427">
        <v>3</v>
      </c>
      <c r="G4427">
        <v>20</v>
      </c>
      <c r="H4427" s="1" t="s">
        <v>32</v>
      </c>
      <c r="I4427" s="3">
        <v>0.42900462962962965</v>
      </c>
      <c r="J4427">
        <v>10</v>
      </c>
      <c r="K4427" s="1" t="s">
        <v>28</v>
      </c>
      <c r="L4427" s="1" t="s">
        <v>22</v>
      </c>
      <c r="M4427" s="1" t="s">
        <v>22</v>
      </c>
      <c r="N4427"/>
      <c r="O4427" s="4"/>
    </row>
    <row r="4428" spans="1:16" x14ac:dyDescent="0.3">
      <c r="A4428">
        <v>4427</v>
      </c>
      <c r="B4428" s="1" t="s">
        <v>29</v>
      </c>
      <c r="C4428" s="2">
        <v>44275</v>
      </c>
      <c r="D4428">
        <v>3</v>
      </c>
      <c r="E4428" s="1" t="s">
        <v>39</v>
      </c>
      <c r="F4428">
        <v>3</v>
      </c>
      <c r="G4428">
        <v>20</v>
      </c>
      <c r="H4428" s="1" t="s">
        <v>32</v>
      </c>
      <c r="I4428" s="3">
        <v>0.43</v>
      </c>
      <c r="J4428">
        <v>10</v>
      </c>
      <c r="K4428" s="1" t="s">
        <v>28</v>
      </c>
      <c r="L4428" s="1" t="s">
        <v>19</v>
      </c>
      <c r="M4428" s="1" t="s">
        <v>19</v>
      </c>
      <c r="N4428">
        <v>111</v>
      </c>
      <c r="O4428" s="4">
        <v>4.3518518518518515E-3</v>
      </c>
      <c r="P4428">
        <v>3</v>
      </c>
    </row>
    <row r="4429" spans="1:16" x14ac:dyDescent="0.3">
      <c r="A4429">
        <v>4428</v>
      </c>
      <c r="B4429" s="1" t="s">
        <v>20</v>
      </c>
      <c r="C4429" s="2">
        <v>44275</v>
      </c>
      <c r="D4429">
        <v>3</v>
      </c>
      <c r="E4429" s="1" t="s">
        <v>39</v>
      </c>
      <c r="F4429">
        <v>3</v>
      </c>
      <c r="G4429">
        <v>20</v>
      </c>
      <c r="H4429" s="1" t="s">
        <v>32</v>
      </c>
      <c r="I4429" s="3">
        <v>0.43</v>
      </c>
      <c r="J4429">
        <v>10</v>
      </c>
      <c r="K4429" s="1" t="s">
        <v>25</v>
      </c>
      <c r="L4429" s="1" t="s">
        <v>19</v>
      </c>
      <c r="M4429" s="1" t="s">
        <v>19</v>
      </c>
      <c r="N4429">
        <v>81</v>
      </c>
      <c r="O4429" s="4">
        <v>3.2986111111111111E-3</v>
      </c>
      <c r="P4429">
        <v>4</v>
      </c>
    </row>
    <row r="4430" spans="1:16" x14ac:dyDescent="0.3">
      <c r="A4430">
        <v>4429</v>
      </c>
      <c r="B4430" s="1" t="s">
        <v>15</v>
      </c>
      <c r="C4430" s="2">
        <v>44275</v>
      </c>
      <c r="D4430">
        <v>3</v>
      </c>
      <c r="E4430" s="1" t="s">
        <v>39</v>
      </c>
      <c r="F4430">
        <v>3</v>
      </c>
      <c r="G4430">
        <v>20</v>
      </c>
      <c r="H4430" s="1" t="s">
        <v>32</v>
      </c>
      <c r="I4430" s="3">
        <v>0.44599537037037035</v>
      </c>
      <c r="J4430">
        <v>10</v>
      </c>
      <c r="K4430" s="1" t="s">
        <v>18</v>
      </c>
      <c r="L4430" s="1" t="s">
        <v>22</v>
      </c>
      <c r="M4430" s="1" t="s">
        <v>22</v>
      </c>
      <c r="N4430"/>
      <c r="O4430" s="4"/>
    </row>
    <row r="4431" spans="1:16" x14ac:dyDescent="0.3">
      <c r="A4431">
        <v>4430</v>
      </c>
      <c r="B4431" s="1" t="s">
        <v>30</v>
      </c>
      <c r="C4431" s="2">
        <v>44275</v>
      </c>
      <c r="D4431">
        <v>3</v>
      </c>
      <c r="E4431" s="1" t="s">
        <v>39</v>
      </c>
      <c r="F4431">
        <v>3</v>
      </c>
      <c r="G4431">
        <v>20</v>
      </c>
      <c r="H4431" s="1" t="s">
        <v>32</v>
      </c>
      <c r="I4431" s="3">
        <v>0.44599537037037035</v>
      </c>
      <c r="J4431">
        <v>10</v>
      </c>
      <c r="K4431" s="1" t="s">
        <v>21</v>
      </c>
      <c r="L4431" s="1" t="s">
        <v>19</v>
      </c>
      <c r="M4431" s="1" t="s">
        <v>19</v>
      </c>
      <c r="N4431">
        <v>32</v>
      </c>
      <c r="O4431" s="4">
        <v>4.1666666666666669E-4</v>
      </c>
      <c r="P4431">
        <v>5</v>
      </c>
    </row>
    <row r="4432" spans="1:16" x14ac:dyDescent="0.3">
      <c r="A4432">
        <v>4431</v>
      </c>
      <c r="B4432" s="1" t="s">
        <v>31</v>
      </c>
      <c r="C4432" s="2">
        <v>44275</v>
      </c>
      <c r="D4432">
        <v>3</v>
      </c>
      <c r="E4432" s="1" t="s">
        <v>39</v>
      </c>
      <c r="F4432">
        <v>3</v>
      </c>
      <c r="G4432">
        <v>20</v>
      </c>
      <c r="H4432" s="1" t="s">
        <v>32</v>
      </c>
      <c r="I4432" s="3">
        <v>0.4670023148148148</v>
      </c>
      <c r="J4432">
        <v>11</v>
      </c>
      <c r="K4432" s="1" t="s">
        <v>25</v>
      </c>
      <c r="L4432" s="1" t="s">
        <v>22</v>
      </c>
      <c r="M4432" s="1" t="s">
        <v>22</v>
      </c>
      <c r="N4432"/>
      <c r="O4432" s="4"/>
    </row>
    <row r="4433" spans="1:16" x14ac:dyDescent="0.3">
      <c r="A4433">
        <v>4432</v>
      </c>
      <c r="B4433" s="1" t="s">
        <v>15</v>
      </c>
      <c r="C4433" s="2">
        <v>44275</v>
      </c>
      <c r="D4433">
        <v>3</v>
      </c>
      <c r="E4433" s="1" t="s">
        <v>39</v>
      </c>
      <c r="F4433">
        <v>3</v>
      </c>
      <c r="G4433">
        <v>20</v>
      </c>
      <c r="H4433" s="1" t="s">
        <v>32</v>
      </c>
      <c r="I4433" s="3">
        <v>0.4670023148148148</v>
      </c>
      <c r="J4433">
        <v>11</v>
      </c>
      <c r="K4433" s="1" t="s">
        <v>28</v>
      </c>
      <c r="L4433" s="1" t="s">
        <v>19</v>
      </c>
      <c r="M4433" s="1" t="s">
        <v>19</v>
      </c>
      <c r="N4433">
        <v>52</v>
      </c>
      <c r="O4433" s="4">
        <v>2.2453703703703702E-3</v>
      </c>
      <c r="P4433">
        <v>3</v>
      </c>
    </row>
    <row r="4434" spans="1:16" x14ac:dyDescent="0.3">
      <c r="A4434">
        <v>4433</v>
      </c>
      <c r="B4434" s="1" t="s">
        <v>30</v>
      </c>
      <c r="C4434" s="2">
        <v>44275</v>
      </c>
      <c r="D4434">
        <v>3</v>
      </c>
      <c r="E4434" s="1" t="s">
        <v>39</v>
      </c>
      <c r="F4434">
        <v>3</v>
      </c>
      <c r="G4434">
        <v>20</v>
      </c>
      <c r="H4434" s="1" t="s">
        <v>32</v>
      </c>
      <c r="I4434" s="3">
        <v>0.47599537037037037</v>
      </c>
      <c r="J4434">
        <v>11</v>
      </c>
      <c r="K4434" s="1" t="s">
        <v>21</v>
      </c>
      <c r="L4434" s="1" t="s">
        <v>19</v>
      </c>
      <c r="M4434" s="1" t="s">
        <v>19</v>
      </c>
      <c r="N4434">
        <v>112</v>
      </c>
      <c r="O4434" s="4">
        <v>2.2106481481481482E-3</v>
      </c>
      <c r="P4434">
        <v>5</v>
      </c>
    </row>
    <row r="4435" spans="1:16" x14ac:dyDescent="0.3">
      <c r="A4435">
        <v>4434</v>
      </c>
      <c r="B4435" s="1" t="s">
        <v>20</v>
      </c>
      <c r="C4435" s="2">
        <v>44275</v>
      </c>
      <c r="D4435">
        <v>3</v>
      </c>
      <c r="E4435" s="1" t="s">
        <v>39</v>
      </c>
      <c r="F4435">
        <v>3</v>
      </c>
      <c r="G4435">
        <v>20</v>
      </c>
      <c r="H4435" s="1" t="s">
        <v>32</v>
      </c>
      <c r="I4435" s="3">
        <v>0.47599537037037037</v>
      </c>
      <c r="J4435">
        <v>11</v>
      </c>
      <c r="K4435" s="1" t="s">
        <v>21</v>
      </c>
      <c r="L4435" s="1" t="s">
        <v>19</v>
      </c>
      <c r="M4435" s="1" t="s">
        <v>19</v>
      </c>
      <c r="N4435">
        <v>30</v>
      </c>
      <c r="O4435" s="4">
        <v>4.340277777777778E-3</v>
      </c>
      <c r="P4435">
        <v>3</v>
      </c>
    </row>
    <row r="4436" spans="1:16" x14ac:dyDescent="0.3">
      <c r="A4436">
        <v>4435</v>
      </c>
      <c r="B4436" s="1" t="s">
        <v>20</v>
      </c>
      <c r="C4436" s="2">
        <v>44275</v>
      </c>
      <c r="D4436">
        <v>3</v>
      </c>
      <c r="E4436" s="1" t="s">
        <v>39</v>
      </c>
      <c r="F4436">
        <v>3</v>
      </c>
      <c r="G4436">
        <v>20</v>
      </c>
      <c r="H4436" s="1" t="s">
        <v>32</v>
      </c>
      <c r="I4436" s="3">
        <v>0.49099537037037039</v>
      </c>
      <c r="J4436">
        <v>11</v>
      </c>
      <c r="K4436" s="1" t="s">
        <v>26</v>
      </c>
      <c r="L4436" s="1" t="s">
        <v>19</v>
      </c>
      <c r="M4436" s="1" t="s">
        <v>19</v>
      </c>
      <c r="N4436">
        <v>91</v>
      </c>
      <c r="O4436" s="4">
        <v>1.3773148148148147E-3</v>
      </c>
      <c r="P4436">
        <v>1</v>
      </c>
    </row>
    <row r="4437" spans="1:16" x14ac:dyDescent="0.3">
      <c r="A4437">
        <v>4436</v>
      </c>
      <c r="B4437" s="1" t="s">
        <v>24</v>
      </c>
      <c r="C4437" s="2">
        <v>44275</v>
      </c>
      <c r="D4437">
        <v>3</v>
      </c>
      <c r="E4437" s="1" t="s">
        <v>39</v>
      </c>
      <c r="F4437">
        <v>3</v>
      </c>
      <c r="G4437">
        <v>20</v>
      </c>
      <c r="H4437" s="1" t="s">
        <v>32</v>
      </c>
      <c r="I4437" s="3">
        <v>0.49099537037037039</v>
      </c>
      <c r="J4437">
        <v>11</v>
      </c>
      <c r="K4437" s="1" t="s">
        <v>28</v>
      </c>
      <c r="L4437" s="1" t="s">
        <v>19</v>
      </c>
      <c r="M4437" s="1" t="s">
        <v>19</v>
      </c>
      <c r="N4437">
        <v>53</v>
      </c>
      <c r="O4437" s="4">
        <v>3.6458333333333334E-3</v>
      </c>
      <c r="P4437">
        <v>3</v>
      </c>
    </row>
    <row r="4438" spans="1:16" x14ac:dyDescent="0.3">
      <c r="A4438">
        <v>4437</v>
      </c>
      <c r="B4438" s="1" t="s">
        <v>20</v>
      </c>
      <c r="C4438" s="2">
        <v>44275</v>
      </c>
      <c r="D4438">
        <v>3</v>
      </c>
      <c r="E4438" s="1" t="s">
        <v>39</v>
      </c>
      <c r="F4438">
        <v>3</v>
      </c>
      <c r="G4438">
        <v>20</v>
      </c>
      <c r="H4438" s="1" t="s">
        <v>32</v>
      </c>
      <c r="I4438" s="3">
        <v>0.49700231481481483</v>
      </c>
      <c r="J4438">
        <v>11</v>
      </c>
      <c r="K4438" s="1" t="s">
        <v>18</v>
      </c>
      <c r="L4438" s="1" t="s">
        <v>22</v>
      </c>
      <c r="M4438" s="1" t="s">
        <v>22</v>
      </c>
      <c r="N4438"/>
      <c r="O4438" s="4"/>
    </row>
    <row r="4439" spans="1:16" x14ac:dyDescent="0.3">
      <c r="A4439">
        <v>4438</v>
      </c>
      <c r="B4439" s="1" t="s">
        <v>15</v>
      </c>
      <c r="C4439" s="2">
        <v>44275</v>
      </c>
      <c r="D4439">
        <v>3</v>
      </c>
      <c r="E4439" s="1" t="s">
        <v>39</v>
      </c>
      <c r="F4439">
        <v>3</v>
      </c>
      <c r="G4439">
        <v>20</v>
      </c>
      <c r="H4439" s="1" t="s">
        <v>32</v>
      </c>
      <c r="I4439" s="3">
        <v>0.49700231481481483</v>
      </c>
      <c r="J4439">
        <v>11</v>
      </c>
      <c r="K4439" s="1" t="s">
        <v>18</v>
      </c>
      <c r="L4439" s="1" t="s">
        <v>22</v>
      </c>
      <c r="M4439" s="1" t="s">
        <v>22</v>
      </c>
      <c r="N4439"/>
      <c r="O4439" s="4"/>
    </row>
    <row r="4440" spans="1:16" x14ac:dyDescent="0.3">
      <c r="A4440">
        <v>4439</v>
      </c>
      <c r="B4440" s="1" t="s">
        <v>27</v>
      </c>
      <c r="C4440" s="2">
        <v>44275</v>
      </c>
      <c r="D4440">
        <v>3</v>
      </c>
      <c r="E4440" s="1" t="s">
        <v>39</v>
      </c>
      <c r="F4440">
        <v>3</v>
      </c>
      <c r="G4440">
        <v>20</v>
      </c>
      <c r="H4440" s="1" t="s">
        <v>32</v>
      </c>
      <c r="I4440" s="3">
        <v>0.50900462962962967</v>
      </c>
      <c r="J4440">
        <v>12</v>
      </c>
      <c r="K4440" s="1" t="s">
        <v>21</v>
      </c>
      <c r="L4440" s="1" t="s">
        <v>19</v>
      </c>
      <c r="M4440" s="1" t="s">
        <v>19</v>
      </c>
      <c r="N4440">
        <v>40</v>
      </c>
      <c r="O4440" s="4">
        <v>3.4953703703703705E-3</v>
      </c>
      <c r="P4440">
        <v>3</v>
      </c>
    </row>
    <row r="4441" spans="1:16" x14ac:dyDescent="0.3">
      <c r="A4441">
        <v>4440</v>
      </c>
      <c r="B4441" s="1" t="s">
        <v>15</v>
      </c>
      <c r="C4441" s="2">
        <v>44275</v>
      </c>
      <c r="D4441">
        <v>3</v>
      </c>
      <c r="E4441" s="1" t="s">
        <v>39</v>
      </c>
      <c r="F4441">
        <v>3</v>
      </c>
      <c r="G4441">
        <v>20</v>
      </c>
      <c r="H4441" s="1" t="s">
        <v>32</v>
      </c>
      <c r="I4441" s="3">
        <v>0.50900462962962967</v>
      </c>
      <c r="J4441">
        <v>12</v>
      </c>
      <c r="K4441" s="1" t="s">
        <v>18</v>
      </c>
      <c r="L4441" s="1" t="s">
        <v>19</v>
      </c>
      <c r="M4441" s="1" t="s">
        <v>19</v>
      </c>
      <c r="N4441">
        <v>45</v>
      </c>
      <c r="O4441" s="4">
        <v>4.0046296296296297E-3</v>
      </c>
      <c r="P4441">
        <v>5</v>
      </c>
    </row>
    <row r="4442" spans="1:16" x14ac:dyDescent="0.3">
      <c r="A4442">
        <v>4441</v>
      </c>
      <c r="B4442" s="1" t="s">
        <v>27</v>
      </c>
      <c r="C4442" s="2">
        <v>44275</v>
      </c>
      <c r="D4442">
        <v>3</v>
      </c>
      <c r="E4442" s="1" t="s">
        <v>39</v>
      </c>
      <c r="F4442">
        <v>3</v>
      </c>
      <c r="G4442">
        <v>20</v>
      </c>
      <c r="H4442" s="1" t="s">
        <v>32</v>
      </c>
      <c r="I4442" s="3">
        <v>0.51700231481481485</v>
      </c>
      <c r="J4442">
        <v>12</v>
      </c>
      <c r="K4442" s="1" t="s">
        <v>28</v>
      </c>
      <c r="L4442" s="1" t="s">
        <v>22</v>
      </c>
      <c r="M4442" s="1" t="s">
        <v>22</v>
      </c>
      <c r="N4442"/>
      <c r="O4442" s="4"/>
    </row>
    <row r="4443" spans="1:16" x14ac:dyDescent="0.3">
      <c r="A4443">
        <v>4442</v>
      </c>
      <c r="B4443" s="1" t="s">
        <v>23</v>
      </c>
      <c r="C4443" s="2">
        <v>44275</v>
      </c>
      <c r="D4443">
        <v>3</v>
      </c>
      <c r="E4443" s="1" t="s">
        <v>39</v>
      </c>
      <c r="F4443">
        <v>3</v>
      </c>
      <c r="G4443">
        <v>20</v>
      </c>
      <c r="H4443" s="1" t="s">
        <v>32</v>
      </c>
      <c r="I4443" s="3">
        <v>0.51700231481481485</v>
      </c>
      <c r="J4443">
        <v>12</v>
      </c>
      <c r="K4443" s="1" t="s">
        <v>26</v>
      </c>
      <c r="L4443" s="1" t="s">
        <v>19</v>
      </c>
      <c r="M4443" s="1" t="s">
        <v>19</v>
      </c>
      <c r="N4443">
        <v>89</v>
      </c>
      <c r="O4443" s="4">
        <v>2.5115740740740741E-3</v>
      </c>
      <c r="P4443">
        <v>2</v>
      </c>
    </row>
    <row r="4444" spans="1:16" x14ac:dyDescent="0.3">
      <c r="A4444">
        <v>4443</v>
      </c>
      <c r="B4444" s="1" t="s">
        <v>20</v>
      </c>
      <c r="C4444" s="2">
        <v>44275</v>
      </c>
      <c r="D4444">
        <v>3</v>
      </c>
      <c r="E4444" s="1" t="s">
        <v>39</v>
      </c>
      <c r="F4444">
        <v>3</v>
      </c>
      <c r="G4444">
        <v>20</v>
      </c>
      <c r="H4444" s="1" t="s">
        <v>32</v>
      </c>
      <c r="I4444" s="3">
        <v>0.54700231481481476</v>
      </c>
      <c r="J4444">
        <v>13</v>
      </c>
      <c r="K4444" s="1" t="s">
        <v>21</v>
      </c>
      <c r="L4444" s="1" t="s">
        <v>19</v>
      </c>
      <c r="M4444" s="1" t="s">
        <v>19</v>
      </c>
      <c r="N4444">
        <v>24</v>
      </c>
      <c r="O4444" s="4">
        <v>1.2731481481481483E-3</v>
      </c>
      <c r="P4444">
        <v>5</v>
      </c>
    </row>
    <row r="4445" spans="1:16" x14ac:dyDescent="0.3">
      <c r="A4445">
        <v>4444</v>
      </c>
      <c r="B4445" s="1" t="s">
        <v>15</v>
      </c>
      <c r="C4445" s="2">
        <v>44275</v>
      </c>
      <c r="D4445">
        <v>3</v>
      </c>
      <c r="E4445" s="1" t="s">
        <v>39</v>
      </c>
      <c r="F4445">
        <v>3</v>
      </c>
      <c r="G4445">
        <v>20</v>
      </c>
      <c r="H4445" s="1" t="s">
        <v>32</v>
      </c>
      <c r="I4445" s="3">
        <v>0.54700231481481476</v>
      </c>
      <c r="J4445">
        <v>13</v>
      </c>
      <c r="K4445" s="1" t="s">
        <v>21</v>
      </c>
      <c r="L4445" s="1" t="s">
        <v>19</v>
      </c>
      <c r="M4445" s="1" t="s">
        <v>19</v>
      </c>
      <c r="N4445">
        <v>76</v>
      </c>
      <c r="O4445" s="4">
        <v>3.5185185185185185E-3</v>
      </c>
      <c r="P4445">
        <v>3</v>
      </c>
    </row>
    <row r="4446" spans="1:16" x14ac:dyDescent="0.3">
      <c r="A4446">
        <v>4445</v>
      </c>
      <c r="B4446" s="1" t="s">
        <v>24</v>
      </c>
      <c r="C4446" s="2">
        <v>44275</v>
      </c>
      <c r="D4446">
        <v>3</v>
      </c>
      <c r="E4446" s="1" t="s">
        <v>39</v>
      </c>
      <c r="F4446">
        <v>3</v>
      </c>
      <c r="G4446">
        <v>20</v>
      </c>
      <c r="H4446" s="1" t="s">
        <v>32</v>
      </c>
      <c r="I4446" s="3">
        <v>0.55000000000000004</v>
      </c>
      <c r="J4446">
        <v>13</v>
      </c>
      <c r="K4446" s="1" t="s">
        <v>28</v>
      </c>
      <c r="L4446" s="1" t="s">
        <v>19</v>
      </c>
      <c r="M4446" s="1" t="s">
        <v>19</v>
      </c>
      <c r="N4446">
        <v>27</v>
      </c>
      <c r="O4446" s="4">
        <v>2.9745370370370373E-3</v>
      </c>
      <c r="P4446">
        <v>2</v>
      </c>
    </row>
    <row r="4447" spans="1:16" x14ac:dyDescent="0.3">
      <c r="A4447">
        <v>4446</v>
      </c>
      <c r="B4447" s="1" t="s">
        <v>23</v>
      </c>
      <c r="C4447" s="2">
        <v>44275</v>
      </c>
      <c r="D4447">
        <v>3</v>
      </c>
      <c r="E4447" s="1" t="s">
        <v>39</v>
      </c>
      <c r="F4447">
        <v>3</v>
      </c>
      <c r="G4447">
        <v>20</v>
      </c>
      <c r="H4447" s="1" t="s">
        <v>32</v>
      </c>
      <c r="I4447" s="3">
        <v>0.55000000000000004</v>
      </c>
      <c r="J4447">
        <v>13</v>
      </c>
      <c r="K4447" s="1" t="s">
        <v>18</v>
      </c>
      <c r="L4447" s="1" t="s">
        <v>19</v>
      </c>
      <c r="M4447" s="1" t="s">
        <v>22</v>
      </c>
      <c r="N4447">
        <v>27</v>
      </c>
      <c r="O4447" s="4">
        <v>1.7476851851851852E-3</v>
      </c>
      <c r="P4447">
        <v>4</v>
      </c>
    </row>
    <row r="4448" spans="1:16" x14ac:dyDescent="0.3">
      <c r="A4448">
        <v>4447</v>
      </c>
      <c r="B4448" s="1" t="s">
        <v>15</v>
      </c>
      <c r="C4448" s="2">
        <v>44275</v>
      </c>
      <c r="D4448">
        <v>3</v>
      </c>
      <c r="E4448" s="1" t="s">
        <v>39</v>
      </c>
      <c r="F4448">
        <v>3</v>
      </c>
      <c r="G4448">
        <v>20</v>
      </c>
      <c r="H4448" s="1" t="s">
        <v>32</v>
      </c>
      <c r="I4448" s="3">
        <v>0.5709953703703704</v>
      </c>
      <c r="J4448">
        <v>13</v>
      </c>
      <c r="K4448" s="1" t="s">
        <v>18</v>
      </c>
      <c r="L4448" s="1" t="s">
        <v>19</v>
      </c>
      <c r="M4448" s="1" t="s">
        <v>19</v>
      </c>
      <c r="N4448">
        <v>104</v>
      </c>
      <c r="O4448" s="4">
        <v>3.8425925925925928E-3</v>
      </c>
      <c r="P4448">
        <v>2</v>
      </c>
    </row>
    <row r="4449" spans="1:16" x14ac:dyDescent="0.3">
      <c r="A4449">
        <v>4448</v>
      </c>
      <c r="B4449" s="1" t="s">
        <v>15</v>
      </c>
      <c r="C4449" s="2">
        <v>44275</v>
      </c>
      <c r="D4449">
        <v>3</v>
      </c>
      <c r="E4449" s="1" t="s">
        <v>39</v>
      </c>
      <c r="F4449">
        <v>3</v>
      </c>
      <c r="G4449">
        <v>20</v>
      </c>
      <c r="H4449" s="1" t="s">
        <v>32</v>
      </c>
      <c r="I4449" s="3">
        <v>0.5709953703703704</v>
      </c>
      <c r="J4449">
        <v>13</v>
      </c>
      <c r="K4449" s="1" t="s">
        <v>26</v>
      </c>
      <c r="L4449" s="1" t="s">
        <v>19</v>
      </c>
      <c r="M4449" s="1" t="s">
        <v>19</v>
      </c>
      <c r="N4449">
        <v>110</v>
      </c>
      <c r="O4449" s="4">
        <v>2.4189814814814816E-3</v>
      </c>
      <c r="P4449">
        <v>1</v>
      </c>
    </row>
    <row r="4450" spans="1:16" x14ac:dyDescent="0.3">
      <c r="A4450">
        <v>4449</v>
      </c>
      <c r="B4450" s="1" t="s">
        <v>29</v>
      </c>
      <c r="C4450" s="2">
        <v>44275</v>
      </c>
      <c r="D4450">
        <v>3</v>
      </c>
      <c r="E4450" s="1" t="s">
        <v>39</v>
      </c>
      <c r="F4450">
        <v>3</v>
      </c>
      <c r="G4450">
        <v>20</v>
      </c>
      <c r="H4450" s="1" t="s">
        <v>32</v>
      </c>
      <c r="I4450" s="3">
        <v>0.57400462962962961</v>
      </c>
      <c r="J4450">
        <v>13</v>
      </c>
      <c r="K4450" s="1" t="s">
        <v>18</v>
      </c>
      <c r="L4450" s="1" t="s">
        <v>19</v>
      </c>
      <c r="M4450" s="1" t="s">
        <v>19</v>
      </c>
      <c r="N4450">
        <v>51</v>
      </c>
      <c r="O4450" s="4">
        <v>3.5995370370370369E-3</v>
      </c>
      <c r="P4450">
        <v>4</v>
      </c>
    </row>
    <row r="4451" spans="1:16" x14ac:dyDescent="0.3">
      <c r="A4451">
        <v>4450</v>
      </c>
      <c r="B4451" s="1" t="s">
        <v>31</v>
      </c>
      <c r="C4451" s="2">
        <v>44275</v>
      </c>
      <c r="D4451">
        <v>3</v>
      </c>
      <c r="E4451" s="1" t="s">
        <v>39</v>
      </c>
      <c r="F4451">
        <v>3</v>
      </c>
      <c r="G4451">
        <v>20</v>
      </c>
      <c r="H4451" s="1" t="s">
        <v>32</v>
      </c>
      <c r="I4451" s="3">
        <v>0.57400462962962961</v>
      </c>
      <c r="J4451">
        <v>13</v>
      </c>
      <c r="K4451" s="1" t="s">
        <v>18</v>
      </c>
      <c r="L4451" s="1" t="s">
        <v>19</v>
      </c>
      <c r="M4451" s="1" t="s">
        <v>19</v>
      </c>
      <c r="N4451">
        <v>65</v>
      </c>
      <c r="O4451" s="4">
        <v>4.0393518518518521E-3</v>
      </c>
      <c r="P4451">
        <v>2</v>
      </c>
    </row>
    <row r="4452" spans="1:16" x14ac:dyDescent="0.3">
      <c r="A4452">
        <v>4451</v>
      </c>
      <c r="B4452" s="1" t="s">
        <v>24</v>
      </c>
      <c r="C4452" s="2">
        <v>44275</v>
      </c>
      <c r="D4452">
        <v>3</v>
      </c>
      <c r="E4452" s="1" t="s">
        <v>39</v>
      </c>
      <c r="F4452">
        <v>3</v>
      </c>
      <c r="G4452">
        <v>20</v>
      </c>
      <c r="H4452" s="1" t="s">
        <v>32</v>
      </c>
      <c r="I4452" s="3">
        <v>0.60200231481481481</v>
      </c>
      <c r="J4452">
        <v>14</v>
      </c>
      <c r="K4452" s="1" t="s">
        <v>26</v>
      </c>
      <c r="L4452" s="1" t="s">
        <v>19</v>
      </c>
      <c r="M4452" s="1" t="s">
        <v>19</v>
      </c>
      <c r="N4452">
        <v>21</v>
      </c>
      <c r="O4452" s="4">
        <v>2.2222222222222222E-3</v>
      </c>
      <c r="P4452">
        <v>4</v>
      </c>
    </row>
    <row r="4453" spans="1:16" x14ac:dyDescent="0.3">
      <c r="A4453">
        <v>4452</v>
      </c>
      <c r="B4453" s="1" t="s">
        <v>20</v>
      </c>
      <c r="C4453" s="2">
        <v>44275</v>
      </c>
      <c r="D4453">
        <v>3</v>
      </c>
      <c r="E4453" s="1" t="s">
        <v>39</v>
      </c>
      <c r="F4453">
        <v>3</v>
      </c>
      <c r="G4453">
        <v>20</v>
      </c>
      <c r="H4453" s="1" t="s">
        <v>32</v>
      </c>
      <c r="I4453" s="3">
        <v>0.60200231481481481</v>
      </c>
      <c r="J4453">
        <v>14</v>
      </c>
      <c r="K4453" s="1" t="s">
        <v>28</v>
      </c>
      <c r="L4453" s="1" t="s">
        <v>19</v>
      </c>
      <c r="M4453" s="1" t="s">
        <v>19</v>
      </c>
      <c r="N4453">
        <v>29</v>
      </c>
      <c r="O4453" s="4">
        <v>8.4490740740740739E-4</v>
      </c>
      <c r="P4453">
        <v>3</v>
      </c>
    </row>
    <row r="4454" spans="1:16" x14ac:dyDescent="0.3">
      <c r="A4454">
        <v>4453</v>
      </c>
      <c r="B4454" s="1" t="s">
        <v>15</v>
      </c>
      <c r="C4454" s="2">
        <v>44275</v>
      </c>
      <c r="D4454">
        <v>3</v>
      </c>
      <c r="E4454" s="1" t="s">
        <v>39</v>
      </c>
      <c r="F4454">
        <v>3</v>
      </c>
      <c r="G4454">
        <v>20</v>
      </c>
      <c r="H4454" s="1" t="s">
        <v>32</v>
      </c>
      <c r="I4454" s="3">
        <v>0.64099537037037035</v>
      </c>
      <c r="J4454">
        <v>15</v>
      </c>
      <c r="K4454" s="1" t="s">
        <v>25</v>
      </c>
      <c r="L4454" s="1" t="s">
        <v>22</v>
      </c>
      <c r="M4454" s="1" t="s">
        <v>22</v>
      </c>
      <c r="N4454"/>
      <c r="O4454" s="4"/>
    </row>
    <row r="4455" spans="1:16" x14ac:dyDescent="0.3">
      <c r="A4455">
        <v>4454</v>
      </c>
      <c r="B4455" s="1" t="s">
        <v>29</v>
      </c>
      <c r="C4455" s="2">
        <v>44275</v>
      </c>
      <c r="D4455">
        <v>3</v>
      </c>
      <c r="E4455" s="1" t="s">
        <v>39</v>
      </c>
      <c r="F4455">
        <v>3</v>
      </c>
      <c r="G4455">
        <v>20</v>
      </c>
      <c r="H4455" s="1" t="s">
        <v>32</v>
      </c>
      <c r="I4455" s="3">
        <v>0.64099537037037035</v>
      </c>
      <c r="J4455">
        <v>15</v>
      </c>
      <c r="K4455" s="1" t="s">
        <v>21</v>
      </c>
      <c r="L4455" s="1" t="s">
        <v>22</v>
      </c>
      <c r="M4455" s="1" t="s">
        <v>22</v>
      </c>
      <c r="N4455"/>
      <c r="O4455" s="4"/>
    </row>
    <row r="4456" spans="1:16" x14ac:dyDescent="0.3">
      <c r="A4456">
        <v>4455</v>
      </c>
      <c r="B4456" s="1" t="s">
        <v>23</v>
      </c>
      <c r="C4456" s="2">
        <v>44275</v>
      </c>
      <c r="D4456">
        <v>3</v>
      </c>
      <c r="E4456" s="1" t="s">
        <v>39</v>
      </c>
      <c r="F4456">
        <v>3</v>
      </c>
      <c r="G4456">
        <v>20</v>
      </c>
      <c r="H4456" s="1" t="s">
        <v>32</v>
      </c>
      <c r="I4456" s="3">
        <v>0.65400462962962957</v>
      </c>
      <c r="J4456">
        <v>15</v>
      </c>
      <c r="K4456" s="1" t="s">
        <v>18</v>
      </c>
      <c r="L4456" s="1" t="s">
        <v>19</v>
      </c>
      <c r="M4456" s="1" t="s">
        <v>19</v>
      </c>
      <c r="N4456">
        <v>124</v>
      </c>
      <c r="O4456" s="4">
        <v>2.1180555555555558E-3</v>
      </c>
      <c r="P4456">
        <v>4</v>
      </c>
    </row>
    <row r="4457" spans="1:16" x14ac:dyDescent="0.3">
      <c r="A4457">
        <v>4456</v>
      </c>
      <c r="B4457" s="1" t="s">
        <v>24</v>
      </c>
      <c r="C4457" s="2">
        <v>44275</v>
      </c>
      <c r="D4457">
        <v>3</v>
      </c>
      <c r="E4457" s="1" t="s">
        <v>39</v>
      </c>
      <c r="F4457">
        <v>3</v>
      </c>
      <c r="G4457">
        <v>20</v>
      </c>
      <c r="H4457" s="1" t="s">
        <v>32</v>
      </c>
      <c r="I4457" s="3">
        <v>0.65400462962962957</v>
      </c>
      <c r="J4457">
        <v>15</v>
      </c>
      <c r="K4457" s="1" t="s">
        <v>28</v>
      </c>
      <c r="L4457" s="1" t="s">
        <v>19</v>
      </c>
      <c r="M4457" s="1" t="s">
        <v>19</v>
      </c>
      <c r="N4457">
        <v>21</v>
      </c>
      <c r="O4457" s="4">
        <v>3.0555555555555557E-3</v>
      </c>
      <c r="P4457">
        <v>1</v>
      </c>
    </row>
    <row r="4458" spans="1:16" x14ac:dyDescent="0.3">
      <c r="A4458">
        <v>4457</v>
      </c>
      <c r="B4458" s="1" t="s">
        <v>30</v>
      </c>
      <c r="C4458" s="2">
        <v>44275</v>
      </c>
      <c r="D4458">
        <v>3</v>
      </c>
      <c r="E4458" s="1" t="s">
        <v>39</v>
      </c>
      <c r="F4458">
        <v>3</v>
      </c>
      <c r="G4458">
        <v>20</v>
      </c>
      <c r="H4458" s="1" t="s">
        <v>32</v>
      </c>
      <c r="I4458" s="3">
        <v>0.65500000000000003</v>
      </c>
      <c r="J4458">
        <v>15</v>
      </c>
      <c r="K4458" s="1" t="s">
        <v>26</v>
      </c>
      <c r="L4458" s="1" t="s">
        <v>19</v>
      </c>
      <c r="M4458" s="1" t="s">
        <v>19</v>
      </c>
      <c r="N4458">
        <v>121</v>
      </c>
      <c r="O4458" s="4">
        <v>1.5972222222222223E-3</v>
      </c>
      <c r="P4458">
        <v>3</v>
      </c>
    </row>
    <row r="4459" spans="1:16" x14ac:dyDescent="0.3">
      <c r="A4459">
        <v>4458</v>
      </c>
      <c r="B4459" s="1" t="s">
        <v>20</v>
      </c>
      <c r="C4459" s="2">
        <v>44275</v>
      </c>
      <c r="D4459">
        <v>3</v>
      </c>
      <c r="E4459" s="1" t="s">
        <v>39</v>
      </c>
      <c r="F4459">
        <v>3</v>
      </c>
      <c r="G4459">
        <v>20</v>
      </c>
      <c r="H4459" s="1" t="s">
        <v>32</v>
      </c>
      <c r="I4459" s="3">
        <v>0.65500000000000003</v>
      </c>
      <c r="J4459">
        <v>15</v>
      </c>
      <c r="K4459" s="1" t="s">
        <v>21</v>
      </c>
      <c r="L4459" s="1" t="s">
        <v>22</v>
      </c>
      <c r="M4459" s="1" t="s">
        <v>22</v>
      </c>
      <c r="N4459"/>
      <c r="O4459" s="4"/>
    </row>
    <row r="4460" spans="1:16" x14ac:dyDescent="0.3">
      <c r="A4460">
        <v>4459</v>
      </c>
      <c r="B4460" s="1" t="s">
        <v>31</v>
      </c>
      <c r="C4460" s="2">
        <v>44275</v>
      </c>
      <c r="D4460">
        <v>3</v>
      </c>
      <c r="E4460" s="1" t="s">
        <v>39</v>
      </c>
      <c r="F4460">
        <v>3</v>
      </c>
      <c r="G4460">
        <v>20</v>
      </c>
      <c r="H4460" s="1" t="s">
        <v>32</v>
      </c>
      <c r="I4460" s="3">
        <v>0.65500000000000003</v>
      </c>
      <c r="J4460">
        <v>15</v>
      </c>
      <c r="K4460" s="1" t="s">
        <v>25</v>
      </c>
      <c r="L4460" s="1" t="s">
        <v>19</v>
      </c>
      <c r="M4460" s="1" t="s">
        <v>19</v>
      </c>
      <c r="N4460">
        <v>56</v>
      </c>
      <c r="O4460" s="4">
        <v>1.9328703703703704E-3</v>
      </c>
      <c r="P4460">
        <v>2</v>
      </c>
    </row>
    <row r="4461" spans="1:16" x14ac:dyDescent="0.3">
      <c r="A4461">
        <v>4460</v>
      </c>
      <c r="B4461" s="1" t="s">
        <v>24</v>
      </c>
      <c r="C4461" s="2">
        <v>44275</v>
      </c>
      <c r="D4461">
        <v>3</v>
      </c>
      <c r="E4461" s="1" t="s">
        <v>39</v>
      </c>
      <c r="F4461">
        <v>3</v>
      </c>
      <c r="G4461">
        <v>20</v>
      </c>
      <c r="H4461" s="1" t="s">
        <v>32</v>
      </c>
      <c r="I4461" s="3">
        <v>0.65500000000000003</v>
      </c>
      <c r="J4461">
        <v>15</v>
      </c>
      <c r="K4461" s="1" t="s">
        <v>18</v>
      </c>
      <c r="L4461" s="1" t="s">
        <v>19</v>
      </c>
      <c r="M4461" s="1" t="s">
        <v>19</v>
      </c>
      <c r="N4461">
        <v>10</v>
      </c>
      <c r="O4461" s="4">
        <v>4.31712962962963E-3</v>
      </c>
      <c r="P4461">
        <v>3</v>
      </c>
    </row>
    <row r="4462" spans="1:16" x14ac:dyDescent="0.3">
      <c r="A4462">
        <v>4461</v>
      </c>
      <c r="B4462" s="1" t="s">
        <v>30</v>
      </c>
      <c r="C4462" s="2">
        <v>44275</v>
      </c>
      <c r="D4462">
        <v>3</v>
      </c>
      <c r="E4462" s="1" t="s">
        <v>39</v>
      </c>
      <c r="F4462">
        <v>3</v>
      </c>
      <c r="G4462">
        <v>20</v>
      </c>
      <c r="H4462" s="1" t="s">
        <v>32</v>
      </c>
      <c r="I4462" s="3">
        <v>0.65599537037037037</v>
      </c>
      <c r="J4462">
        <v>15</v>
      </c>
      <c r="K4462" s="1" t="s">
        <v>25</v>
      </c>
      <c r="L4462" s="1" t="s">
        <v>19</v>
      </c>
      <c r="M4462" s="1" t="s">
        <v>19</v>
      </c>
      <c r="N4462">
        <v>56</v>
      </c>
      <c r="O4462" s="4">
        <v>1.9907407407407408E-3</v>
      </c>
      <c r="P4462">
        <v>4</v>
      </c>
    </row>
    <row r="4463" spans="1:16" x14ac:dyDescent="0.3">
      <c r="A4463">
        <v>4462</v>
      </c>
      <c r="B4463" s="1" t="s">
        <v>29</v>
      </c>
      <c r="C4463" s="2">
        <v>44275</v>
      </c>
      <c r="D4463">
        <v>3</v>
      </c>
      <c r="E4463" s="1" t="s">
        <v>39</v>
      </c>
      <c r="F4463">
        <v>3</v>
      </c>
      <c r="G4463">
        <v>20</v>
      </c>
      <c r="H4463" s="1" t="s">
        <v>32</v>
      </c>
      <c r="I4463" s="3">
        <v>0.65599537037037037</v>
      </c>
      <c r="J4463">
        <v>15</v>
      </c>
      <c r="K4463" s="1" t="s">
        <v>25</v>
      </c>
      <c r="L4463" s="1" t="s">
        <v>22</v>
      </c>
      <c r="M4463" s="1" t="s">
        <v>22</v>
      </c>
      <c r="N4463"/>
      <c r="O4463" s="4"/>
    </row>
    <row r="4464" spans="1:16" x14ac:dyDescent="0.3">
      <c r="A4464">
        <v>4463</v>
      </c>
      <c r="B4464" s="1" t="s">
        <v>27</v>
      </c>
      <c r="C4464" s="2">
        <v>44275</v>
      </c>
      <c r="D4464">
        <v>3</v>
      </c>
      <c r="E4464" s="1" t="s">
        <v>39</v>
      </c>
      <c r="F4464">
        <v>3</v>
      </c>
      <c r="G4464">
        <v>20</v>
      </c>
      <c r="H4464" s="1" t="s">
        <v>32</v>
      </c>
      <c r="I4464" s="3">
        <v>0.66400462962962958</v>
      </c>
      <c r="J4464">
        <v>15</v>
      </c>
      <c r="K4464" s="1" t="s">
        <v>21</v>
      </c>
      <c r="L4464" s="1" t="s">
        <v>19</v>
      </c>
      <c r="M4464" s="1" t="s">
        <v>19</v>
      </c>
      <c r="N4464">
        <v>17</v>
      </c>
      <c r="O4464" s="4">
        <v>3.5879629629629629E-4</v>
      </c>
      <c r="P4464">
        <v>3</v>
      </c>
    </row>
    <row r="4465" spans="1:16" x14ac:dyDescent="0.3">
      <c r="A4465">
        <v>4464</v>
      </c>
      <c r="B4465" s="1" t="s">
        <v>30</v>
      </c>
      <c r="C4465" s="2">
        <v>44275</v>
      </c>
      <c r="D4465">
        <v>3</v>
      </c>
      <c r="E4465" s="1" t="s">
        <v>39</v>
      </c>
      <c r="F4465">
        <v>3</v>
      </c>
      <c r="G4465">
        <v>20</v>
      </c>
      <c r="H4465" s="1" t="s">
        <v>32</v>
      </c>
      <c r="I4465" s="3">
        <v>0.66400462962962958</v>
      </c>
      <c r="J4465">
        <v>15</v>
      </c>
      <c r="K4465" s="1" t="s">
        <v>18</v>
      </c>
      <c r="L4465" s="1" t="s">
        <v>19</v>
      </c>
      <c r="M4465" s="1" t="s">
        <v>19</v>
      </c>
      <c r="N4465">
        <v>37</v>
      </c>
      <c r="O4465" s="4">
        <v>5.7870370370370367E-4</v>
      </c>
      <c r="P4465">
        <v>5</v>
      </c>
    </row>
    <row r="4466" spans="1:16" x14ac:dyDescent="0.3">
      <c r="A4466">
        <v>4465</v>
      </c>
      <c r="B4466" s="1" t="s">
        <v>20</v>
      </c>
      <c r="C4466" s="2">
        <v>44275</v>
      </c>
      <c r="D4466">
        <v>3</v>
      </c>
      <c r="E4466" s="1" t="s">
        <v>39</v>
      </c>
      <c r="F4466">
        <v>3</v>
      </c>
      <c r="G4466">
        <v>20</v>
      </c>
      <c r="H4466" s="1" t="s">
        <v>32</v>
      </c>
      <c r="I4466" s="3">
        <v>0.67099537037037038</v>
      </c>
      <c r="J4466">
        <v>16</v>
      </c>
      <c r="K4466" s="1" t="s">
        <v>28</v>
      </c>
      <c r="L4466" s="1" t="s">
        <v>19</v>
      </c>
      <c r="M4466" s="1" t="s">
        <v>19</v>
      </c>
      <c r="N4466">
        <v>108</v>
      </c>
      <c r="O4466" s="4">
        <v>7.6388888888888893E-4</v>
      </c>
      <c r="P4466">
        <v>5</v>
      </c>
    </row>
    <row r="4467" spans="1:16" x14ac:dyDescent="0.3">
      <c r="A4467">
        <v>4466</v>
      </c>
      <c r="B4467" s="1" t="s">
        <v>15</v>
      </c>
      <c r="C4467" s="2">
        <v>44275</v>
      </c>
      <c r="D4467">
        <v>3</v>
      </c>
      <c r="E4467" s="1" t="s">
        <v>39</v>
      </c>
      <c r="F4467">
        <v>3</v>
      </c>
      <c r="G4467">
        <v>20</v>
      </c>
      <c r="H4467" s="1" t="s">
        <v>32</v>
      </c>
      <c r="I4467" s="3">
        <v>0.67099537037037038</v>
      </c>
      <c r="J4467">
        <v>16</v>
      </c>
      <c r="K4467" s="1" t="s">
        <v>21</v>
      </c>
      <c r="L4467" s="1" t="s">
        <v>19</v>
      </c>
      <c r="M4467" s="1" t="s">
        <v>19</v>
      </c>
      <c r="N4467">
        <v>18</v>
      </c>
      <c r="O4467" s="4">
        <v>3.9699074074074072E-3</v>
      </c>
      <c r="P4467">
        <v>5</v>
      </c>
    </row>
    <row r="4468" spans="1:16" x14ac:dyDescent="0.3">
      <c r="A4468">
        <v>4467</v>
      </c>
      <c r="B4468" s="1" t="s">
        <v>30</v>
      </c>
      <c r="C4468" s="2">
        <v>44275</v>
      </c>
      <c r="D4468">
        <v>3</v>
      </c>
      <c r="E4468" s="1" t="s">
        <v>39</v>
      </c>
      <c r="F4468">
        <v>3</v>
      </c>
      <c r="G4468">
        <v>20</v>
      </c>
      <c r="H4468" s="1" t="s">
        <v>32</v>
      </c>
      <c r="I4468" s="3">
        <v>0.70200231481481479</v>
      </c>
      <c r="J4468">
        <v>16</v>
      </c>
      <c r="K4468" s="1" t="s">
        <v>28</v>
      </c>
      <c r="L4468" s="1" t="s">
        <v>22</v>
      </c>
      <c r="M4468" s="1" t="s">
        <v>22</v>
      </c>
      <c r="N4468"/>
      <c r="O4468" s="4"/>
    </row>
    <row r="4469" spans="1:16" x14ac:dyDescent="0.3">
      <c r="A4469">
        <v>4468</v>
      </c>
      <c r="B4469" s="1" t="s">
        <v>30</v>
      </c>
      <c r="C4469" s="2">
        <v>44275</v>
      </c>
      <c r="D4469">
        <v>3</v>
      </c>
      <c r="E4469" s="1" t="s">
        <v>39</v>
      </c>
      <c r="F4469">
        <v>3</v>
      </c>
      <c r="G4469">
        <v>20</v>
      </c>
      <c r="H4469" s="1" t="s">
        <v>32</v>
      </c>
      <c r="I4469" s="3">
        <v>0.70200231481481479</v>
      </c>
      <c r="J4469">
        <v>16</v>
      </c>
      <c r="K4469" s="1" t="s">
        <v>28</v>
      </c>
      <c r="L4469" s="1" t="s">
        <v>19</v>
      </c>
      <c r="M4469" s="1" t="s">
        <v>19</v>
      </c>
      <c r="N4469">
        <v>77</v>
      </c>
      <c r="O4469" s="4">
        <v>3.2754629629629631E-3</v>
      </c>
      <c r="P4469">
        <v>4</v>
      </c>
    </row>
    <row r="4470" spans="1:16" x14ac:dyDescent="0.3">
      <c r="A4470">
        <v>4469</v>
      </c>
      <c r="B4470" s="1" t="s">
        <v>15</v>
      </c>
      <c r="C4470" s="2">
        <v>44275</v>
      </c>
      <c r="D4470">
        <v>3</v>
      </c>
      <c r="E4470" s="1" t="s">
        <v>39</v>
      </c>
      <c r="F4470">
        <v>3</v>
      </c>
      <c r="G4470">
        <v>20</v>
      </c>
      <c r="H4470" s="1" t="s">
        <v>32</v>
      </c>
      <c r="I4470" s="3">
        <v>0.73099537037037032</v>
      </c>
      <c r="J4470">
        <v>17</v>
      </c>
      <c r="K4470" s="1" t="s">
        <v>28</v>
      </c>
      <c r="L4470" s="1" t="s">
        <v>19</v>
      </c>
      <c r="M4470" s="1" t="s">
        <v>19</v>
      </c>
      <c r="N4470">
        <v>34</v>
      </c>
      <c r="O4470" s="4">
        <v>3.1365740740740742E-3</v>
      </c>
      <c r="P4470">
        <v>1</v>
      </c>
    </row>
    <row r="4471" spans="1:16" x14ac:dyDescent="0.3">
      <c r="A4471">
        <v>4470</v>
      </c>
      <c r="B4471" s="1" t="s">
        <v>24</v>
      </c>
      <c r="C4471" s="2">
        <v>44275</v>
      </c>
      <c r="D4471">
        <v>3</v>
      </c>
      <c r="E4471" s="1" t="s">
        <v>39</v>
      </c>
      <c r="F4471">
        <v>3</v>
      </c>
      <c r="G4471">
        <v>20</v>
      </c>
      <c r="H4471" s="1" t="s">
        <v>32</v>
      </c>
      <c r="I4471" s="3">
        <v>0.73099537037037032</v>
      </c>
      <c r="J4471">
        <v>17</v>
      </c>
      <c r="K4471" s="1" t="s">
        <v>18</v>
      </c>
      <c r="L4471" s="1" t="s">
        <v>19</v>
      </c>
      <c r="M4471" s="1" t="s">
        <v>19</v>
      </c>
      <c r="N4471">
        <v>73</v>
      </c>
      <c r="O4471" s="4">
        <v>1.1805555555555556E-3</v>
      </c>
      <c r="P4471">
        <v>3</v>
      </c>
    </row>
    <row r="4472" spans="1:16" x14ac:dyDescent="0.3">
      <c r="A4472">
        <v>4471</v>
      </c>
      <c r="B4472" s="1" t="s">
        <v>30</v>
      </c>
      <c r="C4472" s="2">
        <v>44275</v>
      </c>
      <c r="D4472">
        <v>3</v>
      </c>
      <c r="E4472" s="1" t="s">
        <v>39</v>
      </c>
      <c r="F4472">
        <v>3</v>
      </c>
      <c r="G4472">
        <v>20</v>
      </c>
      <c r="H4472" s="1" t="s">
        <v>32</v>
      </c>
      <c r="I4472" s="3">
        <v>0.73900462962962965</v>
      </c>
      <c r="J4472">
        <v>17</v>
      </c>
      <c r="K4472" s="1" t="s">
        <v>28</v>
      </c>
      <c r="L4472" s="1" t="s">
        <v>22</v>
      </c>
      <c r="M4472" s="1" t="s">
        <v>22</v>
      </c>
      <c r="N4472"/>
      <c r="O4472" s="4"/>
    </row>
    <row r="4473" spans="1:16" x14ac:dyDescent="0.3">
      <c r="A4473">
        <v>4472</v>
      </c>
      <c r="B4473" s="1" t="s">
        <v>24</v>
      </c>
      <c r="C4473" s="2">
        <v>44275</v>
      </c>
      <c r="D4473">
        <v>3</v>
      </c>
      <c r="E4473" s="1" t="s">
        <v>39</v>
      </c>
      <c r="F4473">
        <v>3</v>
      </c>
      <c r="G4473">
        <v>20</v>
      </c>
      <c r="H4473" s="1" t="s">
        <v>32</v>
      </c>
      <c r="I4473" s="3">
        <v>0.73900462962962965</v>
      </c>
      <c r="J4473">
        <v>17</v>
      </c>
      <c r="K4473" s="1" t="s">
        <v>26</v>
      </c>
      <c r="L4473" s="1" t="s">
        <v>19</v>
      </c>
      <c r="M4473" s="1" t="s">
        <v>19</v>
      </c>
      <c r="N4473">
        <v>120</v>
      </c>
      <c r="O4473" s="4">
        <v>1.8749999999999999E-3</v>
      </c>
      <c r="P4473">
        <v>3</v>
      </c>
    </row>
    <row r="4474" spans="1:16" x14ac:dyDescent="0.3">
      <c r="A4474">
        <v>4473</v>
      </c>
      <c r="B4474" s="1" t="s">
        <v>23</v>
      </c>
      <c r="C4474" s="2">
        <v>44275</v>
      </c>
      <c r="D4474">
        <v>3</v>
      </c>
      <c r="E4474" s="1" t="s">
        <v>39</v>
      </c>
      <c r="F4474">
        <v>3</v>
      </c>
      <c r="G4474">
        <v>20</v>
      </c>
      <c r="H4474" s="1" t="s">
        <v>32</v>
      </c>
      <c r="I4474" s="3">
        <v>0.74799768518518517</v>
      </c>
      <c r="J4474">
        <v>17</v>
      </c>
      <c r="K4474" s="1" t="s">
        <v>21</v>
      </c>
      <c r="L4474" s="1" t="s">
        <v>19</v>
      </c>
      <c r="M4474" s="1" t="s">
        <v>19</v>
      </c>
      <c r="N4474">
        <v>100</v>
      </c>
      <c r="O4474" s="4">
        <v>3.6689814814814814E-3</v>
      </c>
      <c r="P4474">
        <v>1</v>
      </c>
    </row>
    <row r="4475" spans="1:16" x14ac:dyDescent="0.3">
      <c r="A4475">
        <v>4474</v>
      </c>
      <c r="B4475" s="1" t="s">
        <v>30</v>
      </c>
      <c r="C4475" s="2">
        <v>44275</v>
      </c>
      <c r="D4475">
        <v>3</v>
      </c>
      <c r="E4475" s="1" t="s">
        <v>39</v>
      </c>
      <c r="F4475">
        <v>3</v>
      </c>
      <c r="G4475">
        <v>20</v>
      </c>
      <c r="H4475" s="1" t="s">
        <v>32</v>
      </c>
      <c r="I4475" s="3">
        <v>0.74799768518518517</v>
      </c>
      <c r="J4475">
        <v>17</v>
      </c>
      <c r="K4475" s="1" t="s">
        <v>25</v>
      </c>
      <c r="L4475" s="1" t="s">
        <v>19</v>
      </c>
      <c r="M4475" s="1" t="s">
        <v>19</v>
      </c>
      <c r="N4475">
        <v>93</v>
      </c>
      <c r="O4475" s="4">
        <v>4.3750000000000004E-3</v>
      </c>
      <c r="P4475">
        <v>4</v>
      </c>
    </row>
    <row r="4476" spans="1:16" x14ac:dyDescent="0.3">
      <c r="A4476">
        <v>4475</v>
      </c>
      <c r="B4476" s="1" t="s">
        <v>15</v>
      </c>
      <c r="C4476" s="2">
        <v>44275</v>
      </c>
      <c r="D4476">
        <v>3</v>
      </c>
      <c r="E4476" s="1" t="s">
        <v>39</v>
      </c>
      <c r="F4476">
        <v>3</v>
      </c>
      <c r="G4476">
        <v>20</v>
      </c>
      <c r="H4476" s="1" t="s">
        <v>32</v>
      </c>
      <c r="I4476" s="3">
        <v>0.74900462962962966</v>
      </c>
      <c r="J4476">
        <v>17</v>
      </c>
      <c r="K4476" s="1" t="s">
        <v>28</v>
      </c>
      <c r="L4476" s="1" t="s">
        <v>19</v>
      </c>
      <c r="M4476" s="1" t="s">
        <v>22</v>
      </c>
      <c r="N4476">
        <v>17</v>
      </c>
      <c r="O4476" s="4">
        <v>5.6712962962962967E-4</v>
      </c>
      <c r="P4476">
        <v>4</v>
      </c>
    </row>
    <row r="4477" spans="1:16" x14ac:dyDescent="0.3">
      <c r="A4477">
        <v>4476</v>
      </c>
      <c r="B4477" s="1" t="s">
        <v>23</v>
      </c>
      <c r="C4477" s="2">
        <v>44275</v>
      </c>
      <c r="D4477">
        <v>3</v>
      </c>
      <c r="E4477" s="1" t="s">
        <v>39</v>
      </c>
      <c r="F4477">
        <v>3</v>
      </c>
      <c r="G4477">
        <v>20</v>
      </c>
      <c r="H4477" s="1" t="s">
        <v>32</v>
      </c>
      <c r="I4477" s="3">
        <v>0.74900462962962966</v>
      </c>
      <c r="J4477">
        <v>17</v>
      </c>
      <c r="K4477" s="1" t="s">
        <v>25</v>
      </c>
      <c r="L4477" s="1" t="s">
        <v>19</v>
      </c>
      <c r="M4477" s="1" t="s">
        <v>19</v>
      </c>
      <c r="N4477">
        <v>17</v>
      </c>
      <c r="O4477" s="4">
        <v>3.5763888888888889E-3</v>
      </c>
      <c r="P4477">
        <v>2</v>
      </c>
    </row>
    <row r="4478" spans="1:16" x14ac:dyDescent="0.3">
      <c r="A4478">
        <v>4477</v>
      </c>
      <c r="B4478" s="1" t="s">
        <v>27</v>
      </c>
      <c r="C4478" s="2">
        <v>44276</v>
      </c>
      <c r="D4478">
        <v>3</v>
      </c>
      <c r="E4478" s="1" t="s">
        <v>39</v>
      </c>
      <c r="F4478">
        <v>4</v>
      </c>
      <c r="G4478">
        <v>21</v>
      </c>
      <c r="H4478" s="1" t="s">
        <v>33</v>
      </c>
      <c r="I4478" s="3">
        <v>0.3759953703703704</v>
      </c>
      <c r="J4478">
        <v>9</v>
      </c>
      <c r="K4478" s="1" t="s">
        <v>18</v>
      </c>
      <c r="L4478" s="1" t="s">
        <v>19</v>
      </c>
      <c r="M4478" s="1" t="s">
        <v>19</v>
      </c>
      <c r="N4478">
        <v>56</v>
      </c>
      <c r="O4478" s="4">
        <v>3.0671296296296297E-3</v>
      </c>
      <c r="P4478">
        <v>2</v>
      </c>
    </row>
    <row r="4479" spans="1:16" x14ac:dyDescent="0.3">
      <c r="A4479">
        <v>4478</v>
      </c>
      <c r="B4479" s="1" t="s">
        <v>15</v>
      </c>
      <c r="C4479" s="2">
        <v>44276</v>
      </c>
      <c r="D4479">
        <v>3</v>
      </c>
      <c r="E4479" s="1" t="s">
        <v>39</v>
      </c>
      <c r="F4479">
        <v>4</v>
      </c>
      <c r="G4479">
        <v>21</v>
      </c>
      <c r="H4479" s="1" t="s">
        <v>33</v>
      </c>
      <c r="I4479" s="3">
        <v>0.3759953703703704</v>
      </c>
      <c r="J4479">
        <v>9</v>
      </c>
      <c r="K4479" s="1" t="s">
        <v>26</v>
      </c>
      <c r="L4479" s="1" t="s">
        <v>22</v>
      </c>
      <c r="M4479" s="1" t="s">
        <v>22</v>
      </c>
      <c r="N4479"/>
      <c r="O4479" s="4"/>
    </row>
    <row r="4480" spans="1:16" x14ac:dyDescent="0.3">
      <c r="A4480">
        <v>4479</v>
      </c>
      <c r="B4480" s="1" t="s">
        <v>31</v>
      </c>
      <c r="C4480" s="2">
        <v>44276</v>
      </c>
      <c r="D4480">
        <v>3</v>
      </c>
      <c r="E4480" s="1" t="s">
        <v>39</v>
      </c>
      <c r="F4480">
        <v>4</v>
      </c>
      <c r="G4480">
        <v>21</v>
      </c>
      <c r="H4480" s="1" t="s">
        <v>33</v>
      </c>
      <c r="I4480" s="3">
        <v>0.37799768518518517</v>
      </c>
      <c r="J4480">
        <v>9</v>
      </c>
      <c r="K4480" s="1" t="s">
        <v>18</v>
      </c>
      <c r="L4480" s="1" t="s">
        <v>19</v>
      </c>
      <c r="M4480" s="1" t="s">
        <v>19</v>
      </c>
      <c r="N4480">
        <v>97</v>
      </c>
      <c r="O4480" s="4">
        <v>1.8402777777777777E-3</v>
      </c>
      <c r="P4480">
        <v>2</v>
      </c>
    </row>
    <row r="4481" spans="1:16" x14ac:dyDescent="0.3">
      <c r="A4481">
        <v>4480</v>
      </c>
      <c r="B4481" s="1" t="s">
        <v>23</v>
      </c>
      <c r="C4481" s="2">
        <v>44276</v>
      </c>
      <c r="D4481">
        <v>3</v>
      </c>
      <c r="E4481" s="1" t="s">
        <v>39</v>
      </c>
      <c r="F4481">
        <v>4</v>
      </c>
      <c r="G4481">
        <v>21</v>
      </c>
      <c r="H4481" s="1" t="s">
        <v>33</v>
      </c>
      <c r="I4481" s="3">
        <v>0.37799768518518517</v>
      </c>
      <c r="J4481">
        <v>9</v>
      </c>
      <c r="K4481" s="1" t="s">
        <v>28</v>
      </c>
      <c r="L4481" s="1" t="s">
        <v>19</v>
      </c>
      <c r="M4481" s="1" t="s">
        <v>19</v>
      </c>
      <c r="N4481">
        <v>25</v>
      </c>
      <c r="O4481" s="4">
        <v>4.3981481481481484E-3</v>
      </c>
      <c r="P4481">
        <v>4</v>
      </c>
    </row>
    <row r="4482" spans="1:16" x14ac:dyDescent="0.3">
      <c r="A4482">
        <v>4481</v>
      </c>
      <c r="B4482" s="1" t="s">
        <v>15</v>
      </c>
      <c r="C4482" s="2">
        <v>44276</v>
      </c>
      <c r="D4482">
        <v>3</v>
      </c>
      <c r="E4482" s="1" t="s">
        <v>39</v>
      </c>
      <c r="F4482">
        <v>4</v>
      </c>
      <c r="G4482">
        <v>21</v>
      </c>
      <c r="H4482" s="1" t="s">
        <v>33</v>
      </c>
      <c r="I4482" s="3">
        <v>0.39400462962962962</v>
      </c>
      <c r="J4482">
        <v>9</v>
      </c>
      <c r="K4482" s="1" t="s">
        <v>21</v>
      </c>
      <c r="L4482" s="1" t="s">
        <v>19</v>
      </c>
      <c r="M4482" s="1" t="s">
        <v>19</v>
      </c>
      <c r="N4482">
        <v>47</v>
      </c>
      <c r="O4482" s="4">
        <v>1.9675925925925924E-3</v>
      </c>
      <c r="P4482">
        <v>4</v>
      </c>
    </row>
    <row r="4483" spans="1:16" x14ac:dyDescent="0.3">
      <c r="A4483">
        <v>4482</v>
      </c>
      <c r="B4483" s="1" t="s">
        <v>27</v>
      </c>
      <c r="C4483" s="2">
        <v>44276</v>
      </c>
      <c r="D4483">
        <v>3</v>
      </c>
      <c r="E4483" s="1" t="s">
        <v>39</v>
      </c>
      <c r="F4483">
        <v>4</v>
      </c>
      <c r="G4483">
        <v>21</v>
      </c>
      <c r="H4483" s="1" t="s">
        <v>33</v>
      </c>
      <c r="I4483" s="3">
        <v>0.39400462962962962</v>
      </c>
      <c r="J4483">
        <v>9</v>
      </c>
      <c r="K4483" s="1" t="s">
        <v>25</v>
      </c>
      <c r="L4483" s="1" t="s">
        <v>19</v>
      </c>
      <c r="M4483" s="1" t="s">
        <v>19</v>
      </c>
      <c r="N4483">
        <v>70</v>
      </c>
      <c r="O4483" s="4">
        <v>1.3310185185185185E-3</v>
      </c>
      <c r="P4483">
        <v>3</v>
      </c>
    </row>
    <row r="4484" spans="1:16" x14ac:dyDescent="0.3">
      <c r="A4484">
        <v>4483</v>
      </c>
      <c r="B4484" s="1" t="s">
        <v>24</v>
      </c>
      <c r="C4484" s="2">
        <v>44276</v>
      </c>
      <c r="D4484">
        <v>3</v>
      </c>
      <c r="E4484" s="1" t="s">
        <v>39</v>
      </c>
      <c r="F4484">
        <v>4</v>
      </c>
      <c r="G4484">
        <v>21</v>
      </c>
      <c r="H4484" s="1" t="s">
        <v>33</v>
      </c>
      <c r="I4484" s="3">
        <v>0.41799768518518521</v>
      </c>
      <c r="J4484">
        <v>10</v>
      </c>
      <c r="K4484" s="1" t="s">
        <v>21</v>
      </c>
      <c r="L4484" s="1" t="s">
        <v>19</v>
      </c>
      <c r="M4484" s="1" t="s">
        <v>19</v>
      </c>
      <c r="N4484">
        <v>86</v>
      </c>
      <c r="O4484" s="4">
        <v>2.1643518518518518E-3</v>
      </c>
      <c r="P4484">
        <v>3</v>
      </c>
    </row>
    <row r="4485" spans="1:16" x14ac:dyDescent="0.3">
      <c r="A4485">
        <v>4484</v>
      </c>
      <c r="B4485" s="1" t="s">
        <v>23</v>
      </c>
      <c r="C4485" s="2">
        <v>44276</v>
      </c>
      <c r="D4485">
        <v>3</v>
      </c>
      <c r="E4485" s="1" t="s">
        <v>39</v>
      </c>
      <c r="F4485">
        <v>4</v>
      </c>
      <c r="G4485">
        <v>21</v>
      </c>
      <c r="H4485" s="1" t="s">
        <v>33</v>
      </c>
      <c r="I4485" s="3">
        <v>0.41799768518518521</v>
      </c>
      <c r="J4485">
        <v>10</v>
      </c>
      <c r="K4485" s="1" t="s">
        <v>18</v>
      </c>
      <c r="L4485" s="1" t="s">
        <v>19</v>
      </c>
      <c r="M4485" s="1" t="s">
        <v>19</v>
      </c>
      <c r="N4485">
        <v>92</v>
      </c>
      <c r="O4485" s="4">
        <v>2.8819444444444444E-3</v>
      </c>
      <c r="P4485">
        <v>5</v>
      </c>
    </row>
    <row r="4486" spans="1:16" x14ac:dyDescent="0.3">
      <c r="A4486">
        <v>4485</v>
      </c>
      <c r="B4486" s="1" t="s">
        <v>24</v>
      </c>
      <c r="C4486" s="2">
        <v>44276</v>
      </c>
      <c r="D4486">
        <v>3</v>
      </c>
      <c r="E4486" s="1" t="s">
        <v>39</v>
      </c>
      <c r="F4486">
        <v>4</v>
      </c>
      <c r="G4486">
        <v>21</v>
      </c>
      <c r="H4486" s="1" t="s">
        <v>33</v>
      </c>
      <c r="I4486" s="3">
        <v>0.44099537037037034</v>
      </c>
      <c r="J4486">
        <v>10</v>
      </c>
      <c r="K4486" s="1" t="s">
        <v>26</v>
      </c>
      <c r="L4486" s="1" t="s">
        <v>19</v>
      </c>
      <c r="M4486" s="1" t="s">
        <v>19</v>
      </c>
      <c r="N4486">
        <v>122</v>
      </c>
      <c r="O4486" s="4">
        <v>1.0185185185185184E-3</v>
      </c>
      <c r="P4486">
        <v>3</v>
      </c>
    </row>
    <row r="4487" spans="1:16" x14ac:dyDescent="0.3">
      <c r="A4487">
        <v>4486</v>
      </c>
      <c r="B4487" s="1" t="s">
        <v>15</v>
      </c>
      <c r="C4487" s="2">
        <v>44276</v>
      </c>
      <c r="D4487">
        <v>3</v>
      </c>
      <c r="E4487" s="1" t="s">
        <v>39</v>
      </c>
      <c r="F4487">
        <v>4</v>
      </c>
      <c r="G4487">
        <v>21</v>
      </c>
      <c r="H4487" s="1" t="s">
        <v>33</v>
      </c>
      <c r="I4487" s="3">
        <v>0.44099537037037034</v>
      </c>
      <c r="J4487">
        <v>10</v>
      </c>
      <c r="K4487" s="1" t="s">
        <v>28</v>
      </c>
      <c r="L4487" s="1" t="s">
        <v>19</v>
      </c>
      <c r="M4487" s="1" t="s">
        <v>19</v>
      </c>
      <c r="N4487">
        <v>11</v>
      </c>
      <c r="O4487" s="4">
        <v>4.7222222222222223E-3</v>
      </c>
      <c r="P4487">
        <v>3</v>
      </c>
    </row>
    <row r="4488" spans="1:16" x14ac:dyDescent="0.3">
      <c r="A4488">
        <v>4487</v>
      </c>
      <c r="B4488" s="1" t="s">
        <v>15</v>
      </c>
      <c r="C4488" s="2">
        <v>44276</v>
      </c>
      <c r="D4488">
        <v>3</v>
      </c>
      <c r="E4488" s="1" t="s">
        <v>39</v>
      </c>
      <c r="F4488">
        <v>4</v>
      </c>
      <c r="G4488">
        <v>21</v>
      </c>
      <c r="H4488" s="1" t="s">
        <v>33</v>
      </c>
      <c r="I4488" s="3">
        <v>0.44700231481481484</v>
      </c>
      <c r="J4488">
        <v>10</v>
      </c>
      <c r="K4488" s="1" t="s">
        <v>21</v>
      </c>
      <c r="L4488" s="1" t="s">
        <v>19</v>
      </c>
      <c r="M4488" s="1" t="s">
        <v>19</v>
      </c>
      <c r="N4488">
        <v>27</v>
      </c>
      <c r="O4488" s="4">
        <v>4.2592592592592595E-3</v>
      </c>
      <c r="P4488">
        <v>3</v>
      </c>
    </row>
    <row r="4489" spans="1:16" x14ac:dyDescent="0.3">
      <c r="A4489">
        <v>4488</v>
      </c>
      <c r="B4489" s="1" t="s">
        <v>24</v>
      </c>
      <c r="C4489" s="2">
        <v>44276</v>
      </c>
      <c r="D4489">
        <v>3</v>
      </c>
      <c r="E4489" s="1" t="s">
        <v>39</v>
      </c>
      <c r="F4489">
        <v>4</v>
      </c>
      <c r="G4489">
        <v>21</v>
      </c>
      <c r="H4489" s="1" t="s">
        <v>33</v>
      </c>
      <c r="I4489" s="3">
        <v>0.44700231481481484</v>
      </c>
      <c r="J4489">
        <v>10</v>
      </c>
      <c r="K4489" s="1" t="s">
        <v>18</v>
      </c>
      <c r="L4489" s="1" t="s">
        <v>22</v>
      </c>
      <c r="M4489" s="1" t="s">
        <v>22</v>
      </c>
      <c r="N4489"/>
      <c r="O4489" s="4"/>
    </row>
    <row r="4490" spans="1:16" x14ac:dyDescent="0.3">
      <c r="A4490">
        <v>4489</v>
      </c>
      <c r="B4490" s="1" t="s">
        <v>20</v>
      </c>
      <c r="C4490" s="2">
        <v>44276</v>
      </c>
      <c r="D4490">
        <v>3</v>
      </c>
      <c r="E4490" s="1" t="s">
        <v>39</v>
      </c>
      <c r="F4490">
        <v>4</v>
      </c>
      <c r="G4490">
        <v>21</v>
      </c>
      <c r="H4490" s="1" t="s">
        <v>33</v>
      </c>
      <c r="I4490" s="3">
        <v>0.46500000000000002</v>
      </c>
      <c r="J4490">
        <v>11</v>
      </c>
      <c r="K4490" s="1" t="s">
        <v>25</v>
      </c>
      <c r="L4490" s="1" t="s">
        <v>19</v>
      </c>
      <c r="M4490" s="1" t="s">
        <v>19</v>
      </c>
      <c r="N4490">
        <v>17</v>
      </c>
      <c r="O4490" s="4">
        <v>1.3657407407407407E-3</v>
      </c>
      <c r="P4490">
        <v>4</v>
      </c>
    </row>
    <row r="4491" spans="1:16" x14ac:dyDescent="0.3">
      <c r="A4491">
        <v>4490</v>
      </c>
      <c r="B4491" s="1" t="s">
        <v>24</v>
      </c>
      <c r="C4491" s="2">
        <v>44276</v>
      </c>
      <c r="D4491">
        <v>3</v>
      </c>
      <c r="E4491" s="1" t="s">
        <v>39</v>
      </c>
      <c r="F4491">
        <v>4</v>
      </c>
      <c r="G4491">
        <v>21</v>
      </c>
      <c r="H4491" s="1" t="s">
        <v>33</v>
      </c>
      <c r="I4491" s="3">
        <v>0.46500000000000002</v>
      </c>
      <c r="J4491">
        <v>11</v>
      </c>
      <c r="K4491" s="1" t="s">
        <v>25</v>
      </c>
      <c r="L4491" s="1" t="s">
        <v>19</v>
      </c>
      <c r="M4491" s="1" t="s">
        <v>19</v>
      </c>
      <c r="N4491">
        <v>113</v>
      </c>
      <c r="O4491" s="4">
        <v>2.2453703703703702E-3</v>
      </c>
      <c r="P4491">
        <v>3</v>
      </c>
    </row>
    <row r="4492" spans="1:16" x14ac:dyDescent="0.3">
      <c r="A4492">
        <v>4491</v>
      </c>
      <c r="B4492" s="1" t="s">
        <v>31</v>
      </c>
      <c r="C4492" s="2">
        <v>44276</v>
      </c>
      <c r="D4492">
        <v>3</v>
      </c>
      <c r="E4492" s="1" t="s">
        <v>39</v>
      </c>
      <c r="F4492">
        <v>4</v>
      </c>
      <c r="G4492">
        <v>21</v>
      </c>
      <c r="H4492" s="1" t="s">
        <v>33</v>
      </c>
      <c r="I4492" s="3">
        <v>0.48</v>
      </c>
      <c r="J4492">
        <v>11</v>
      </c>
      <c r="K4492" s="1" t="s">
        <v>25</v>
      </c>
      <c r="L4492" s="1" t="s">
        <v>22</v>
      </c>
      <c r="M4492" s="1" t="s">
        <v>22</v>
      </c>
      <c r="N4492"/>
      <c r="O4492" s="4"/>
    </row>
    <row r="4493" spans="1:16" x14ac:dyDescent="0.3">
      <c r="A4493">
        <v>4492</v>
      </c>
      <c r="B4493" s="1" t="s">
        <v>20</v>
      </c>
      <c r="C4493" s="2">
        <v>44276</v>
      </c>
      <c r="D4493">
        <v>3</v>
      </c>
      <c r="E4493" s="1" t="s">
        <v>39</v>
      </c>
      <c r="F4493">
        <v>4</v>
      </c>
      <c r="G4493">
        <v>21</v>
      </c>
      <c r="H4493" s="1" t="s">
        <v>33</v>
      </c>
      <c r="I4493" s="3">
        <v>0.48</v>
      </c>
      <c r="J4493">
        <v>11</v>
      </c>
      <c r="K4493" s="1" t="s">
        <v>28</v>
      </c>
      <c r="L4493" s="1" t="s">
        <v>19</v>
      </c>
      <c r="M4493" s="1" t="s">
        <v>19</v>
      </c>
      <c r="N4493">
        <v>101</v>
      </c>
      <c r="O4493" s="4">
        <v>2.3379629629629631E-3</v>
      </c>
      <c r="P4493">
        <v>3</v>
      </c>
    </row>
    <row r="4494" spans="1:16" x14ac:dyDescent="0.3">
      <c r="A4494">
        <v>4493</v>
      </c>
      <c r="B4494" s="1" t="s">
        <v>20</v>
      </c>
      <c r="C4494" s="2">
        <v>44276</v>
      </c>
      <c r="D4494">
        <v>3</v>
      </c>
      <c r="E4494" s="1" t="s">
        <v>39</v>
      </c>
      <c r="F4494">
        <v>4</v>
      </c>
      <c r="G4494">
        <v>21</v>
      </c>
      <c r="H4494" s="1" t="s">
        <v>33</v>
      </c>
      <c r="I4494" s="3">
        <v>0.49099537037037039</v>
      </c>
      <c r="J4494">
        <v>11</v>
      </c>
      <c r="K4494" s="1" t="s">
        <v>18</v>
      </c>
      <c r="L4494" s="1" t="s">
        <v>19</v>
      </c>
      <c r="M4494" s="1" t="s">
        <v>19</v>
      </c>
      <c r="N4494">
        <v>69</v>
      </c>
      <c r="O4494" s="4">
        <v>1.7824074074074075E-3</v>
      </c>
      <c r="P4494">
        <v>1</v>
      </c>
    </row>
    <row r="4495" spans="1:16" x14ac:dyDescent="0.3">
      <c r="A4495">
        <v>4494</v>
      </c>
      <c r="B4495" s="1" t="s">
        <v>23</v>
      </c>
      <c r="C4495" s="2">
        <v>44276</v>
      </c>
      <c r="D4495">
        <v>3</v>
      </c>
      <c r="E4495" s="1" t="s">
        <v>39</v>
      </c>
      <c r="F4495">
        <v>4</v>
      </c>
      <c r="G4495">
        <v>21</v>
      </c>
      <c r="H4495" s="1" t="s">
        <v>33</v>
      </c>
      <c r="I4495" s="3">
        <v>0.49099537037037039</v>
      </c>
      <c r="J4495">
        <v>11</v>
      </c>
      <c r="K4495" s="1" t="s">
        <v>21</v>
      </c>
      <c r="L4495" s="1" t="s">
        <v>19</v>
      </c>
      <c r="M4495" s="1" t="s">
        <v>19</v>
      </c>
      <c r="N4495">
        <v>24</v>
      </c>
      <c r="O4495" s="4">
        <v>2.7430555555555554E-3</v>
      </c>
      <c r="P4495">
        <v>3</v>
      </c>
    </row>
    <row r="4496" spans="1:16" x14ac:dyDescent="0.3">
      <c r="A4496">
        <v>4495</v>
      </c>
      <c r="B4496" s="1" t="s">
        <v>20</v>
      </c>
      <c r="C4496" s="2">
        <v>44276</v>
      </c>
      <c r="D4496">
        <v>3</v>
      </c>
      <c r="E4496" s="1" t="s">
        <v>39</v>
      </c>
      <c r="F4496">
        <v>4</v>
      </c>
      <c r="G4496">
        <v>21</v>
      </c>
      <c r="H4496" s="1" t="s">
        <v>33</v>
      </c>
      <c r="I4496" s="3">
        <v>0.49700231481481483</v>
      </c>
      <c r="J4496">
        <v>11</v>
      </c>
      <c r="K4496" s="1" t="s">
        <v>21</v>
      </c>
      <c r="L4496" s="1" t="s">
        <v>19</v>
      </c>
      <c r="M4496" s="1" t="s">
        <v>19</v>
      </c>
      <c r="N4496">
        <v>84</v>
      </c>
      <c r="O4496" s="4">
        <v>1.3888888888888889E-3</v>
      </c>
      <c r="P4496">
        <v>4</v>
      </c>
    </row>
    <row r="4497" spans="1:16" x14ac:dyDescent="0.3">
      <c r="A4497">
        <v>4496</v>
      </c>
      <c r="B4497" s="1" t="s">
        <v>24</v>
      </c>
      <c r="C4497" s="2">
        <v>44276</v>
      </c>
      <c r="D4497">
        <v>3</v>
      </c>
      <c r="E4497" s="1" t="s">
        <v>39</v>
      </c>
      <c r="F4497">
        <v>4</v>
      </c>
      <c r="G4497">
        <v>21</v>
      </c>
      <c r="H4497" s="1" t="s">
        <v>33</v>
      </c>
      <c r="I4497" s="3">
        <v>0.49700231481481483</v>
      </c>
      <c r="J4497">
        <v>11</v>
      </c>
      <c r="K4497" s="1" t="s">
        <v>21</v>
      </c>
      <c r="L4497" s="1" t="s">
        <v>22</v>
      </c>
      <c r="M4497" s="1" t="s">
        <v>22</v>
      </c>
      <c r="N4497"/>
      <c r="O4497" s="4"/>
    </row>
    <row r="4498" spans="1:16" x14ac:dyDescent="0.3">
      <c r="A4498">
        <v>4497</v>
      </c>
      <c r="B4498" s="1" t="s">
        <v>15</v>
      </c>
      <c r="C4498" s="2">
        <v>44276</v>
      </c>
      <c r="D4498">
        <v>3</v>
      </c>
      <c r="E4498" s="1" t="s">
        <v>39</v>
      </c>
      <c r="F4498">
        <v>4</v>
      </c>
      <c r="G4498">
        <v>21</v>
      </c>
      <c r="H4498" s="1" t="s">
        <v>33</v>
      </c>
      <c r="I4498" s="3">
        <v>0.5</v>
      </c>
      <c r="J4498">
        <v>12</v>
      </c>
      <c r="K4498" s="1" t="s">
        <v>25</v>
      </c>
      <c r="L4498" s="1" t="s">
        <v>22</v>
      </c>
      <c r="M4498" s="1" t="s">
        <v>22</v>
      </c>
      <c r="N4498"/>
      <c r="O4498" s="4"/>
    </row>
    <row r="4499" spans="1:16" x14ac:dyDescent="0.3">
      <c r="A4499">
        <v>4498</v>
      </c>
      <c r="B4499" s="1" t="s">
        <v>15</v>
      </c>
      <c r="C4499" s="2">
        <v>44276</v>
      </c>
      <c r="D4499">
        <v>3</v>
      </c>
      <c r="E4499" s="1" t="s">
        <v>39</v>
      </c>
      <c r="F4499">
        <v>4</v>
      </c>
      <c r="G4499">
        <v>21</v>
      </c>
      <c r="H4499" s="1" t="s">
        <v>33</v>
      </c>
      <c r="I4499" s="3">
        <v>0.5</v>
      </c>
      <c r="J4499">
        <v>12</v>
      </c>
      <c r="K4499" s="1" t="s">
        <v>21</v>
      </c>
      <c r="L4499" s="1" t="s">
        <v>22</v>
      </c>
      <c r="M4499" s="1" t="s">
        <v>22</v>
      </c>
      <c r="N4499"/>
      <c r="O4499" s="4"/>
    </row>
    <row r="4500" spans="1:16" x14ac:dyDescent="0.3">
      <c r="A4500">
        <v>4499</v>
      </c>
      <c r="B4500" s="1" t="s">
        <v>30</v>
      </c>
      <c r="C4500" s="2">
        <v>44276</v>
      </c>
      <c r="D4500">
        <v>3</v>
      </c>
      <c r="E4500" s="1" t="s">
        <v>39</v>
      </c>
      <c r="F4500">
        <v>4</v>
      </c>
      <c r="G4500">
        <v>21</v>
      </c>
      <c r="H4500" s="1" t="s">
        <v>33</v>
      </c>
      <c r="I4500" s="3">
        <v>0.51299768518518518</v>
      </c>
      <c r="J4500">
        <v>12</v>
      </c>
      <c r="K4500" s="1" t="s">
        <v>28</v>
      </c>
      <c r="L4500" s="1" t="s">
        <v>19</v>
      </c>
      <c r="M4500" s="1" t="s">
        <v>19</v>
      </c>
      <c r="N4500">
        <v>92</v>
      </c>
      <c r="O4500" s="4">
        <v>2.8935185185185184E-3</v>
      </c>
      <c r="P4500">
        <v>3</v>
      </c>
    </row>
    <row r="4501" spans="1:16" x14ac:dyDescent="0.3">
      <c r="A4501">
        <v>4500</v>
      </c>
      <c r="B4501" s="1" t="s">
        <v>29</v>
      </c>
      <c r="C4501" s="2">
        <v>44276</v>
      </c>
      <c r="D4501">
        <v>3</v>
      </c>
      <c r="E4501" s="1" t="s">
        <v>39</v>
      </c>
      <c r="F4501">
        <v>4</v>
      </c>
      <c r="G4501">
        <v>21</v>
      </c>
      <c r="H4501" s="1" t="s">
        <v>33</v>
      </c>
      <c r="I4501" s="3">
        <v>0.51299768518518518</v>
      </c>
      <c r="J4501">
        <v>12</v>
      </c>
      <c r="K4501" s="1" t="s">
        <v>26</v>
      </c>
      <c r="L4501" s="1" t="s">
        <v>22</v>
      </c>
      <c r="M4501" s="1" t="s">
        <v>22</v>
      </c>
      <c r="N4501"/>
      <c r="O4501" s="4"/>
    </row>
    <row r="4502" spans="1:16" x14ac:dyDescent="0.3">
      <c r="A4502">
        <v>4501</v>
      </c>
      <c r="B4502" s="1" t="s">
        <v>23</v>
      </c>
      <c r="C4502" s="2">
        <v>44276</v>
      </c>
      <c r="D4502">
        <v>3</v>
      </c>
      <c r="E4502" s="1" t="s">
        <v>39</v>
      </c>
      <c r="F4502">
        <v>4</v>
      </c>
      <c r="G4502">
        <v>21</v>
      </c>
      <c r="H4502" s="1" t="s">
        <v>33</v>
      </c>
      <c r="I4502" s="3">
        <v>0.53700231481481486</v>
      </c>
      <c r="J4502">
        <v>12</v>
      </c>
      <c r="K4502" s="1" t="s">
        <v>25</v>
      </c>
      <c r="L4502" s="1" t="s">
        <v>22</v>
      </c>
      <c r="M4502" s="1" t="s">
        <v>22</v>
      </c>
      <c r="N4502"/>
      <c r="O4502" s="4"/>
    </row>
    <row r="4503" spans="1:16" x14ac:dyDescent="0.3">
      <c r="A4503">
        <v>4502</v>
      </c>
      <c r="B4503" s="1" t="s">
        <v>15</v>
      </c>
      <c r="C4503" s="2">
        <v>44276</v>
      </c>
      <c r="D4503">
        <v>3</v>
      </c>
      <c r="E4503" s="1" t="s">
        <v>39</v>
      </c>
      <c r="F4503">
        <v>4</v>
      </c>
      <c r="G4503">
        <v>21</v>
      </c>
      <c r="H4503" s="1" t="s">
        <v>33</v>
      </c>
      <c r="I4503" s="3">
        <v>0.53700231481481486</v>
      </c>
      <c r="J4503">
        <v>12</v>
      </c>
      <c r="K4503" s="1" t="s">
        <v>28</v>
      </c>
      <c r="L4503" s="1" t="s">
        <v>19</v>
      </c>
      <c r="M4503" s="1" t="s">
        <v>19</v>
      </c>
      <c r="N4503">
        <v>114</v>
      </c>
      <c r="O4503" s="4">
        <v>2.7199074074074074E-3</v>
      </c>
      <c r="P4503">
        <v>2</v>
      </c>
    </row>
    <row r="4504" spans="1:16" x14ac:dyDescent="0.3">
      <c r="A4504">
        <v>4503</v>
      </c>
      <c r="B4504" s="1" t="s">
        <v>15</v>
      </c>
      <c r="C4504" s="2">
        <v>44276</v>
      </c>
      <c r="D4504">
        <v>3</v>
      </c>
      <c r="E4504" s="1" t="s">
        <v>39</v>
      </c>
      <c r="F4504">
        <v>4</v>
      </c>
      <c r="G4504">
        <v>21</v>
      </c>
      <c r="H4504" s="1" t="s">
        <v>33</v>
      </c>
      <c r="I4504" s="3">
        <v>0.53700231481481486</v>
      </c>
      <c r="J4504">
        <v>12</v>
      </c>
      <c r="K4504" s="1" t="s">
        <v>25</v>
      </c>
      <c r="L4504" s="1" t="s">
        <v>19</v>
      </c>
      <c r="M4504" s="1" t="s">
        <v>19</v>
      </c>
      <c r="N4504">
        <v>109</v>
      </c>
      <c r="O4504" s="4">
        <v>3.2291666666666666E-3</v>
      </c>
      <c r="P4504">
        <v>3</v>
      </c>
    </row>
    <row r="4505" spans="1:16" x14ac:dyDescent="0.3">
      <c r="A4505">
        <v>4504</v>
      </c>
      <c r="B4505" s="1" t="s">
        <v>15</v>
      </c>
      <c r="C4505" s="2">
        <v>44276</v>
      </c>
      <c r="D4505">
        <v>3</v>
      </c>
      <c r="E4505" s="1" t="s">
        <v>39</v>
      </c>
      <c r="F4505">
        <v>4</v>
      </c>
      <c r="G4505">
        <v>21</v>
      </c>
      <c r="H4505" s="1" t="s">
        <v>33</v>
      </c>
      <c r="I4505" s="3">
        <v>0.53700231481481486</v>
      </c>
      <c r="J4505">
        <v>12</v>
      </c>
      <c r="K4505" s="1" t="s">
        <v>21</v>
      </c>
      <c r="L4505" s="1" t="s">
        <v>19</v>
      </c>
      <c r="M4505" s="1" t="s">
        <v>19</v>
      </c>
      <c r="N4505">
        <v>89</v>
      </c>
      <c r="O4505" s="4">
        <v>1.7476851851851852E-3</v>
      </c>
      <c r="P4505">
        <v>3</v>
      </c>
    </row>
    <row r="4506" spans="1:16" x14ac:dyDescent="0.3">
      <c r="A4506">
        <v>4505</v>
      </c>
      <c r="B4506" s="1" t="s">
        <v>31</v>
      </c>
      <c r="C4506" s="2">
        <v>44276</v>
      </c>
      <c r="D4506">
        <v>3</v>
      </c>
      <c r="E4506" s="1" t="s">
        <v>39</v>
      </c>
      <c r="F4506">
        <v>4</v>
      </c>
      <c r="G4506">
        <v>21</v>
      </c>
      <c r="H4506" s="1" t="s">
        <v>33</v>
      </c>
      <c r="I4506" s="3">
        <v>0.54799768518518521</v>
      </c>
      <c r="J4506">
        <v>13</v>
      </c>
      <c r="K4506" s="1" t="s">
        <v>25</v>
      </c>
      <c r="L4506" s="1" t="s">
        <v>19</v>
      </c>
      <c r="M4506" s="1" t="s">
        <v>19</v>
      </c>
      <c r="N4506">
        <v>124</v>
      </c>
      <c r="O4506" s="4">
        <v>2.5231481481481481E-3</v>
      </c>
      <c r="P4506">
        <v>3</v>
      </c>
    </row>
    <row r="4507" spans="1:16" x14ac:dyDescent="0.3">
      <c r="A4507">
        <v>4506</v>
      </c>
      <c r="B4507" s="1" t="s">
        <v>30</v>
      </c>
      <c r="C4507" s="2">
        <v>44276</v>
      </c>
      <c r="D4507">
        <v>3</v>
      </c>
      <c r="E4507" s="1" t="s">
        <v>39</v>
      </c>
      <c r="F4507">
        <v>4</v>
      </c>
      <c r="G4507">
        <v>21</v>
      </c>
      <c r="H4507" s="1" t="s">
        <v>33</v>
      </c>
      <c r="I4507" s="3">
        <v>0.54799768518518521</v>
      </c>
      <c r="J4507">
        <v>13</v>
      </c>
      <c r="K4507" s="1" t="s">
        <v>28</v>
      </c>
      <c r="L4507" s="1" t="s">
        <v>19</v>
      </c>
      <c r="M4507" s="1" t="s">
        <v>19</v>
      </c>
      <c r="N4507">
        <v>43</v>
      </c>
      <c r="O4507" s="4">
        <v>7.7546296296296293E-4</v>
      </c>
      <c r="P4507">
        <v>5</v>
      </c>
    </row>
    <row r="4508" spans="1:16" x14ac:dyDescent="0.3">
      <c r="A4508">
        <v>4507</v>
      </c>
      <c r="B4508" s="1" t="s">
        <v>31</v>
      </c>
      <c r="C4508" s="2">
        <v>44276</v>
      </c>
      <c r="D4508">
        <v>3</v>
      </c>
      <c r="E4508" s="1" t="s">
        <v>39</v>
      </c>
      <c r="F4508">
        <v>4</v>
      </c>
      <c r="G4508">
        <v>21</v>
      </c>
      <c r="H4508" s="1" t="s">
        <v>33</v>
      </c>
      <c r="I4508" s="3">
        <v>0.56299768518518523</v>
      </c>
      <c r="J4508">
        <v>13</v>
      </c>
      <c r="K4508" s="1" t="s">
        <v>18</v>
      </c>
      <c r="L4508" s="1" t="s">
        <v>19</v>
      </c>
      <c r="M4508" s="1" t="s">
        <v>19</v>
      </c>
      <c r="N4508">
        <v>110</v>
      </c>
      <c r="O4508" s="4">
        <v>3.7037037037037038E-3</v>
      </c>
      <c r="P4508">
        <v>5</v>
      </c>
    </row>
    <row r="4509" spans="1:16" x14ac:dyDescent="0.3">
      <c r="A4509">
        <v>4508</v>
      </c>
      <c r="B4509" s="1" t="s">
        <v>20</v>
      </c>
      <c r="C4509" s="2">
        <v>44276</v>
      </c>
      <c r="D4509">
        <v>3</v>
      </c>
      <c r="E4509" s="1" t="s">
        <v>39</v>
      </c>
      <c r="F4509">
        <v>4</v>
      </c>
      <c r="G4509">
        <v>21</v>
      </c>
      <c r="H4509" s="1" t="s">
        <v>33</v>
      </c>
      <c r="I4509" s="3">
        <v>0.56299768518518523</v>
      </c>
      <c r="J4509">
        <v>13</v>
      </c>
      <c r="K4509" s="1" t="s">
        <v>28</v>
      </c>
      <c r="L4509" s="1" t="s">
        <v>19</v>
      </c>
      <c r="M4509" s="1" t="s">
        <v>19</v>
      </c>
      <c r="N4509">
        <v>31</v>
      </c>
      <c r="O4509" s="4">
        <v>2.3032407407407407E-3</v>
      </c>
      <c r="P4509">
        <v>4</v>
      </c>
    </row>
    <row r="4510" spans="1:16" x14ac:dyDescent="0.3">
      <c r="A4510">
        <v>4509</v>
      </c>
      <c r="B4510" s="1" t="s">
        <v>23</v>
      </c>
      <c r="C4510" s="2">
        <v>44276</v>
      </c>
      <c r="D4510">
        <v>3</v>
      </c>
      <c r="E4510" s="1" t="s">
        <v>39</v>
      </c>
      <c r="F4510">
        <v>4</v>
      </c>
      <c r="G4510">
        <v>21</v>
      </c>
      <c r="H4510" s="1" t="s">
        <v>33</v>
      </c>
      <c r="I4510" s="3">
        <v>0.57599537037037041</v>
      </c>
      <c r="J4510">
        <v>13</v>
      </c>
      <c r="K4510" s="1" t="s">
        <v>25</v>
      </c>
      <c r="L4510" s="1" t="s">
        <v>22</v>
      </c>
      <c r="M4510" s="1" t="s">
        <v>22</v>
      </c>
      <c r="N4510"/>
      <c r="O4510" s="4"/>
    </row>
    <row r="4511" spans="1:16" x14ac:dyDescent="0.3">
      <c r="A4511">
        <v>4510</v>
      </c>
      <c r="B4511" s="1" t="s">
        <v>15</v>
      </c>
      <c r="C4511" s="2">
        <v>44276</v>
      </c>
      <c r="D4511">
        <v>3</v>
      </c>
      <c r="E4511" s="1" t="s">
        <v>39</v>
      </c>
      <c r="F4511">
        <v>4</v>
      </c>
      <c r="G4511">
        <v>21</v>
      </c>
      <c r="H4511" s="1" t="s">
        <v>33</v>
      </c>
      <c r="I4511" s="3">
        <v>0.57599537037037041</v>
      </c>
      <c r="J4511">
        <v>13</v>
      </c>
      <c r="K4511" s="1" t="s">
        <v>26</v>
      </c>
      <c r="L4511" s="1" t="s">
        <v>22</v>
      </c>
      <c r="M4511" s="1" t="s">
        <v>22</v>
      </c>
      <c r="N4511"/>
      <c r="O4511" s="4"/>
    </row>
    <row r="4512" spans="1:16" x14ac:dyDescent="0.3">
      <c r="A4512">
        <v>4511</v>
      </c>
      <c r="B4512" s="1" t="s">
        <v>15</v>
      </c>
      <c r="C4512" s="2">
        <v>44276</v>
      </c>
      <c r="D4512">
        <v>3</v>
      </c>
      <c r="E4512" s="1" t="s">
        <v>39</v>
      </c>
      <c r="F4512">
        <v>4</v>
      </c>
      <c r="G4512">
        <v>21</v>
      </c>
      <c r="H4512" s="1" t="s">
        <v>33</v>
      </c>
      <c r="I4512" s="3">
        <v>0.5920023148148148</v>
      </c>
      <c r="J4512">
        <v>14</v>
      </c>
      <c r="K4512" s="1" t="s">
        <v>28</v>
      </c>
      <c r="L4512" s="1" t="s">
        <v>19</v>
      </c>
      <c r="M4512" s="1" t="s">
        <v>19</v>
      </c>
      <c r="N4512">
        <v>17</v>
      </c>
      <c r="O4512" s="4">
        <v>3.3333333333333335E-3</v>
      </c>
      <c r="P4512">
        <v>3</v>
      </c>
    </row>
    <row r="4513" spans="1:16" x14ac:dyDescent="0.3">
      <c r="A4513">
        <v>4512</v>
      </c>
      <c r="B4513" s="1" t="s">
        <v>20</v>
      </c>
      <c r="C4513" s="2">
        <v>44276</v>
      </c>
      <c r="D4513">
        <v>3</v>
      </c>
      <c r="E4513" s="1" t="s">
        <v>39</v>
      </c>
      <c r="F4513">
        <v>4</v>
      </c>
      <c r="G4513">
        <v>21</v>
      </c>
      <c r="H4513" s="1" t="s">
        <v>33</v>
      </c>
      <c r="I4513" s="3">
        <v>0.5920023148148148</v>
      </c>
      <c r="J4513">
        <v>14</v>
      </c>
      <c r="K4513" s="1" t="s">
        <v>18</v>
      </c>
      <c r="L4513" s="1" t="s">
        <v>19</v>
      </c>
      <c r="M4513" s="1" t="s">
        <v>19</v>
      </c>
      <c r="N4513">
        <v>111</v>
      </c>
      <c r="O4513" s="4">
        <v>3.7615740740740739E-3</v>
      </c>
      <c r="P4513">
        <v>3</v>
      </c>
    </row>
    <row r="4514" spans="1:16" x14ac:dyDescent="0.3">
      <c r="A4514">
        <v>4513</v>
      </c>
      <c r="B4514" s="1" t="s">
        <v>15</v>
      </c>
      <c r="C4514" s="2">
        <v>44276</v>
      </c>
      <c r="D4514">
        <v>3</v>
      </c>
      <c r="E4514" s="1" t="s">
        <v>39</v>
      </c>
      <c r="F4514">
        <v>4</v>
      </c>
      <c r="G4514">
        <v>21</v>
      </c>
      <c r="H4514" s="1" t="s">
        <v>33</v>
      </c>
      <c r="I4514" s="3">
        <v>0.59499999999999997</v>
      </c>
      <c r="J4514">
        <v>14</v>
      </c>
      <c r="K4514" s="1" t="s">
        <v>26</v>
      </c>
      <c r="L4514" s="1" t="s">
        <v>19</v>
      </c>
      <c r="M4514" s="1" t="s">
        <v>19</v>
      </c>
      <c r="N4514">
        <v>10</v>
      </c>
      <c r="O4514" s="4">
        <v>2.3263888888888887E-3</v>
      </c>
      <c r="P4514">
        <v>2</v>
      </c>
    </row>
    <row r="4515" spans="1:16" x14ac:dyDescent="0.3">
      <c r="A4515">
        <v>4514</v>
      </c>
      <c r="B4515" s="1" t="s">
        <v>23</v>
      </c>
      <c r="C4515" s="2">
        <v>44276</v>
      </c>
      <c r="D4515">
        <v>3</v>
      </c>
      <c r="E4515" s="1" t="s">
        <v>39</v>
      </c>
      <c r="F4515">
        <v>4</v>
      </c>
      <c r="G4515">
        <v>21</v>
      </c>
      <c r="H4515" s="1" t="s">
        <v>33</v>
      </c>
      <c r="I4515" s="3">
        <v>0.59499999999999997</v>
      </c>
      <c r="J4515">
        <v>14</v>
      </c>
      <c r="K4515" s="1" t="s">
        <v>18</v>
      </c>
      <c r="L4515" s="1" t="s">
        <v>19</v>
      </c>
      <c r="M4515" s="1" t="s">
        <v>19</v>
      </c>
      <c r="N4515">
        <v>121</v>
      </c>
      <c r="O4515" s="4">
        <v>1.0300925925925926E-3</v>
      </c>
      <c r="P4515">
        <v>1</v>
      </c>
    </row>
    <row r="4516" spans="1:16" x14ac:dyDescent="0.3">
      <c r="A4516">
        <v>4515</v>
      </c>
      <c r="B4516" s="1" t="s">
        <v>31</v>
      </c>
      <c r="C4516" s="2">
        <v>44276</v>
      </c>
      <c r="D4516">
        <v>3</v>
      </c>
      <c r="E4516" s="1" t="s">
        <v>39</v>
      </c>
      <c r="F4516">
        <v>4</v>
      </c>
      <c r="G4516">
        <v>21</v>
      </c>
      <c r="H4516" s="1" t="s">
        <v>33</v>
      </c>
      <c r="I4516" s="3">
        <v>0.59900462962962964</v>
      </c>
      <c r="J4516">
        <v>14</v>
      </c>
      <c r="K4516" s="1" t="s">
        <v>25</v>
      </c>
      <c r="L4516" s="1" t="s">
        <v>19</v>
      </c>
      <c r="M4516" s="1" t="s">
        <v>19</v>
      </c>
      <c r="N4516">
        <v>114</v>
      </c>
      <c r="O4516" s="4">
        <v>1.3657407407407407E-3</v>
      </c>
      <c r="P4516">
        <v>4</v>
      </c>
    </row>
    <row r="4517" spans="1:16" x14ac:dyDescent="0.3">
      <c r="A4517">
        <v>4516</v>
      </c>
      <c r="B4517" s="1" t="s">
        <v>24</v>
      </c>
      <c r="C4517" s="2">
        <v>44276</v>
      </c>
      <c r="D4517">
        <v>3</v>
      </c>
      <c r="E4517" s="1" t="s">
        <v>39</v>
      </c>
      <c r="F4517">
        <v>4</v>
      </c>
      <c r="G4517">
        <v>21</v>
      </c>
      <c r="H4517" s="1" t="s">
        <v>33</v>
      </c>
      <c r="I4517" s="3">
        <v>0.59900462962962964</v>
      </c>
      <c r="J4517">
        <v>14</v>
      </c>
      <c r="K4517" s="1" t="s">
        <v>21</v>
      </c>
      <c r="L4517" s="1" t="s">
        <v>19</v>
      </c>
      <c r="M4517" s="1" t="s">
        <v>19</v>
      </c>
      <c r="N4517">
        <v>49</v>
      </c>
      <c r="O4517" s="4">
        <v>3.7037037037037035E-4</v>
      </c>
      <c r="P4517">
        <v>4</v>
      </c>
    </row>
    <row r="4518" spans="1:16" x14ac:dyDescent="0.3">
      <c r="A4518">
        <v>4517</v>
      </c>
      <c r="B4518" s="1" t="s">
        <v>24</v>
      </c>
      <c r="C4518" s="2">
        <v>44276</v>
      </c>
      <c r="D4518">
        <v>3</v>
      </c>
      <c r="E4518" s="1" t="s">
        <v>39</v>
      </c>
      <c r="F4518">
        <v>4</v>
      </c>
      <c r="G4518">
        <v>21</v>
      </c>
      <c r="H4518" s="1" t="s">
        <v>33</v>
      </c>
      <c r="I4518" s="3">
        <v>0.60400462962962964</v>
      </c>
      <c r="J4518">
        <v>14</v>
      </c>
      <c r="K4518" s="1" t="s">
        <v>26</v>
      </c>
      <c r="L4518" s="1" t="s">
        <v>19</v>
      </c>
      <c r="M4518" s="1" t="s">
        <v>19</v>
      </c>
      <c r="N4518">
        <v>114</v>
      </c>
      <c r="O4518" s="4">
        <v>2.3726851851851851E-3</v>
      </c>
      <c r="P4518">
        <v>1</v>
      </c>
    </row>
    <row r="4519" spans="1:16" x14ac:dyDescent="0.3">
      <c r="A4519">
        <v>4518</v>
      </c>
      <c r="B4519" s="1" t="s">
        <v>27</v>
      </c>
      <c r="C4519" s="2">
        <v>44276</v>
      </c>
      <c r="D4519">
        <v>3</v>
      </c>
      <c r="E4519" s="1" t="s">
        <v>39</v>
      </c>
      <c r="F4519">
        <v>4</v>
      </c>
      <c r="G4519">
        <v>21</v>
      </c>
      <c r="H4519" s="1" t="s">
        <v>33</v>
      </c>
      <c r="I4519" s="3">
        <v>0.60400462962962964</v>
      </c>
      <c r="J4519">
        <v>14</v>
      </c>
      <c r="K4519" s="1" t="s">
        <v>28</v>
      </c>
      <c r="L4519" s="1" t="s">
        <v>19</v>
      </c>
      <c r="M4519" s="1" t="s">
        <v>19</v>
      </c>
      <c r="N4519">
        <v>75</v>
      </c>
      <c r="O4519" s="4">
        <v>1.8749999999999999E-3</v>
      </c>
      <c r="P4519">
        <v>3</v>
      </c>
    </row>
    <row r="4520" spans="1:16" x14ac:dyDescent="0.3">
      <c r="A4520">
        <v>4519</v>
      </c>
      <c r="B4520" s="1" t="s">
        <v>27</v>
      </c>
      <c r="C4520" s="2">
        <v>44276</v>
      </c>
      <c r="D4520">
        <v>3</v>
      </c>
      <c r="E4520" s="1" t="s">
        <v>39</v>
      </c>
      <c r="F4520">
        <v>4</v>
      </c>
      <c r="G4520">
        <v>21</v>
      </c>
      <c r="H4520" s="1" t="s">
        <v>33</v>
      </c>
      <c r="I4520" s="3">
        <v>0.60900462962962965</v>
      </c>
      <c r="J4520">
        <v>14</v>
      </c>
      <c r="K4520" s="1" t="s">
        <v>25</v>
      </c>
      <c r="L4520" s="1" t="s">
        <v>19</v>
      </c>
      <c r="M4520" s="1" t="s">
        <v>22</v>
      </c>
      <c r="N4520">
        <v>42</v>
      </c>
      <c r="O4520" s="4">
        <v>2.3726851851851851E-3</v>
      </c>
      <c r="P4520">
        <v>5</v>
      </c>
    </row>
    <row r="4521" spans="1:16" x14ac:dyDescent="0.3">
      <c r="A4521">
        <v>4520</v>
      </c>
      <c r="B4521" s="1" t="s">
        <v>24</v>
      </c>
      <c r="C4521" s="2">
        <v>44276</v>
      </c>
      <c r="D4521">
        <v>3</v>
      </c>
      <c r="E4521" s="1" t="s">
        <v>39</v>
      </c>
      <c r="F4521">
        <v>4</v>
      </c>
      <c r="G4521">
        <v>21</v>
      </c>
      <c r="H4521" s="1" t="s">
        <v>33</v>
      </c>
      <c r="I4521" s="3">
        <v>0.60900462962962965</v>
      </c>
      <c r="J4521">
        <v>14</v>
      </c>
      <c r="K4521" s="1" t="s">
        <v>25</v>
      </c>
      <c r="L4521" s="1" t="s">
        <v>19</v>
      </c>
      <c r="M4521" s="1" t="s">
        <v>19</v>
      </c>
      <c r="N4521">
        <v>95</v>
      </c>
      <c r="O4521" s="4">
        <v>3.4375E-3</v>
      </c>
      <c r="P4521">
        <v>3</v>
      </c>
    </row>
    <row r="4522" spans="1:16" x14ac:dyDescent="0.3">
      <c r="A4522">
        <v>4521</v>
      </c>
      <c r="B4522" s="1" t="s">
        <v>23</v>
      </c>
      <c r="C4522" s="2">
        <v>44276</v>
      </c>
      <c r="D4522">
        <v>3</v>
      </c>
      <c r="E4522" s="1" t="s">
        <v>39</v>
      </c>
      <c r="F4522">
        <v>4</v>
      </c>
      <c r="G4522">
        <v>21</v>
      </c>
      <c r="H4522" s="1" t="s">
        <v>33</v>
      </c>
      <c r="I4522" s="3">
        <v>0.63400462962962967</v>
      </c>
      <c r="J4522">
        <v>15</v>
      </c>
      <c r="K4522" s="1" t="s">
        <v>26</v>
      </c>
      <c r="L4522" s="1" t="s">
        <v>19</v>
      </c>
      <c r="M4522" s="1" t="s">
        <v>19</v>
      </c>
      <c r="N4522">
        <v>88</v>
      </c>
      <c r="O4522" s="4">
        <v>4.4560185185185189E-3</v>
      </c>
      <c r="P4522">
        <v>3</v>
      </c>
    </row>
    <row r="4523" spans="1:16" x14ac:dyDescent="0.3">
      <c r="A4523">
        <v>4522</v>
      </c>
      <c r="B4523" s="1" t="s">
        <v>29</v>
      </c>
      <c r="C4523" s="2">
        <v>44276</v>
      </c>
      <c r="D4523">
        <v>3</v>
      </c>
      <c r="E4523" s="1" t="s">
        <v>39</v>
      </c>
      <c r="F4523">
        <v>4</v>
      </c>
      <c r="G4523">
        <v>21</v>
      </c>
      <c r="H4523" s="1" t="s">
        <v>33</v>
      </c>
      <c r="I4523" s="3">
        <v>0.63400462962962967</v>
      </c>
      <c r="J4523">
        <v>15</v>
      </c>
      <c r="K4523" s="1" t="s">
        <v>21</v>
      </c>
      <c r="L4523" s="1" t="s">
        <v>19</v>
      </c>
      <c r="M4523" s="1" t="s">
        <v>19</v>
      </c>
      <c r="N4523">
        <v>51</v>
      </c>
      <c r="O4523" s="4">
        <v>1.9444444444444444E-3</v>
      </c>
      <c r="P4523">
        <v>3</v>
      </c>
    </row>
    <row r="4524" spans="1:16" x14ac:dyDescent="0.3">
      <c r="A4524">
        <v>4523</v>
      </c>
      <c r="B4524" s="1" t="s">
        <v>30</v>
      </c>
      <c r="C4524" s="2">
        <v>44276</v>
      </c>
      <c r="D4524">
        <v>3</v>
      </c>
      <c r="E4524" s="1" t="s">
        <v>39</v>
      </c>
      <c r="F4524">
        <v>4</v>
      </c>
      <c r="G4524">
        <v>21</v>
      </c>
      <c r="H4524" s="1" t="s">
        <v>33</v>
      </c>
      <c r="I4524" s="3">
        <v>0.63599537037037035</v>
      </c>
      <c r="J4524">
        <v>15</v>
      </c>
      <c r="K4524" s="1" t="s">
        <v>18</v>
      </c>
      <c r="L4524" s="1" t="s">
        <v>19</v>
      </c>
      <c r="M4524" s="1" t="s">
        <v>19</v>
      </c>
      <c r="N4524">
        <v>28</v>
      </c>
      <c r="O4524" s="4">
        <v>5.6712962962962967E-4</v>
      </c>
      <c r="P4524">
        <v>1</v>
      </c>
    </row>
    <row r="4525" spans="1:16" x14ac:dyDescent="0.3">
      <c r="A4525">
        <v>4524</v>
      </c>
      <c r="B4525" s="1" t="s">
        <v>15</v>
      </c>
      <c r="C4525" s="2">
        <v>44276</v>
      </c>
      <c r="D4525">
        <v>3</v>
      </c>
      <c r="E4525" s="1" t="s">
        <v>39</v>
      </c>
      <c r="F4525">
        <v>4</v>
      </c>
      <c r="G4525">
        <v>21</v>
      </c>
      <c r="H4525" s="1" t="s">
        <v>33</v>
      </c>
      <c r="I4525" s="3">
        <v>0.63599537037037035</v>
      </c>
      <c r="J4525">
        <v>15</v>
      </c>
      <c r="K4525" s="1" t="s">
        <v>25</v>
      </c>
      <c r="L4525" s="1" t="s">
        <v>19</v>
      </c>
      <c r="M4525" s="1" t="s">
        <v>22</v>
      </c>
      <c r="N4525">
        <v>86</v>
      </c>
      <c r="O4525" s="4">
        <v>4.3287037037037035E-3</v>
      </c>
      <c r="P4525">
        <v>4</v>
      </c>
    </row>
    <row r="4526" spans="1:16" x14ac:dyDescent="0.3">
      <c r="A4526">
        <v>4525</v>
      </c>
      <c r="B4526" s="1" t="s">
        <v>15</v>
      </c>
      <c r="C4526" s="2">
        <v>44276</v>
      </c>
      <c r="D4526">
        <v>3</v>
      </c>
      <c r="E4526" s="1" t="s">
        <v>39</v>
      </c>
      <c r="F4526">
        <v>4</v>
      </c>
      <c r="G4526">
        <v>21</v>
      </c>
      <c r="H4526" s="1" t="s">
        <v>33</v>
      </c>
      <c r="I4526" s="3">
        <v>0.64200231481481485</v>
      </c>
      <c r="J4526">
        <v>15</v>
      </c>
      <c r="K4526" s="1" t="s">
        <v>18</v>
      </c>
      <c r="L4526" s="1" t="s">
        <v>19</v>
      </c>
      <c r="M4526" s="1" t="s">
        <v>22</v>
      </c>
      <c r="N4526">
        <v>60</v>
      </c>
      <c r="O4526" s="4">
        <v>2.2916666666666667E-3</v>
      </c>
      <c r="P4526">
        <v>4</v>
      </c>
    </row>
    <row r="4527" spans="1:16" x14ac:dyDescent="0.3">
      <c r="A4527">
        <v>4526</v>
      </c>
      <c r="B4527" s="1" t="s">
        <v>29</v>
      </c>
      <c r="C4527" s="2">
        <v>44276</v>
      </c>
      <c r="D4527">
        <v>3</v>
      </c>
      <c r="E4527" s="1" t="s">
        <v>39</v>
      </c>
      <c r="F4527">
        <v>4</v>
      </c>
      <c r="G4527">
        <v>21</v>
      </c>
      <c r="H4527" s="1" t="s">
        <v>33</v>
      </c>
      <c r="I4527" s="3">
        <v>0.64200231481481485</v>
      </c>
      <c r="J4527">
        <v>15</v>
      </c>
      <c r="K4527" s="1" t="s">
        <v>28</v>
      </c>
      <c r="L4527" s="1" t="s">
        <v>19</v>
      </c>
      <c r="M4527" s="1" t="s">
        <v>19</v>
      </c>
      <c r="N4527">
        <v>60</v>
      </c>
      <c r="O4527" s="4">
        <v>3.3217592592592591E-3</v>
      </c>
      <c r="P4527">
        <v>2</v>
      </c>
    </row>
    <row r="4528" spans="1:16" x14ac:dyDescent="0.3">
      <c r="A4528">
        <v>4527</v>
      </c>
      <c r="B4528" s="1" t="s">
        <v>31</v>
      </c>
      <c r="C4528" s="2">
        <v>44276</v>
      </c>
      <c r="D4528">
        <v>3</v>
      </c>
      <c r="E4528" s="1" t="s">
        <v>39</v>
      </c>
      <c r="F4528">
        <v>4</v>
      </c>
      <c r="G4528">
        <v>21</v>
      </c>
      <c r="H4528" s="1" t="s">
        <v>33</v>
      </c>
      <c r="I4528" s="3">
        <v>0.67099537037037038</v>
      </c>
      <c r="J4528">
        <v>16</v>
      </c>
      <c r="K4528" s="1" t="s">
        <v>25</v>
      </c>
      <c r="L4528" s="1" t="s">
        <v>19</v>
      </c>
      <c r="M4528" s="1" t="s">
        <v>19</v>
      </c>
      <c r="N4528">
        <v>63</v>
      </c>
      <c r="O4528" s="4">
        <v>1.2847222222222223E-3</v>
      </c>
      <c r="P4528">
        <v>4</v>
      </c>
    </row>
    <row r="4529" spans="1:16" x14ac:dyDescent="0.3">
      <c r="A4529">
        <v>4528</v>
      </c>
      <c r="B4529" s="1" t="s">
        <v>29</v>
      </c>
      <c r="C4529" s="2">
        <v>44276</v>
      </c>
      <c r="D4529">
        <v>3</v>
      </c>
      <c r="E4529" s="1" t="s">
        <v>39</v>
      </c>
      <c r="F4529">
        <v>4</v>
      </c>
      <c r="G4529">
        <v>21</v>
      </c>
      <c r="H4529" s="1" t="s">
        <v>33</v>
      </c>
      <c r="I4529" s="3">
        <v>0.67099537037037038</v>
      </c>
      <c r="J4529">
        <v>16</v>
      </c>
      <c r="K4529" s="1" t="s">
        <v>21</v>
      </c>
      <c r="L4529" s="1" t="s">
        <v>19</v>
      </c>
      <c r="M4529" s="1" t="s">
        <v>19</v>
      </c>
      <c r="N4529">
        <v>23</v>
      </c>
      <c r="O4529" s="4">
        <v>4.409722222222222E-3</v>
      </c>
      <c r="P4529">
        <v>4</v>
      </c>
    </row>
    <row r="4530" spans="1:16" x14ac:dyDescent="0.3">
      <c r="A4530">
        <v>4529</v>
      </c>
      <c r="B4530" s="1" t="s">
        <v>24</v>
      </c>
      <c r="C4530" s="2">
        <v>44276</v>
      </c>
      <c r="D4530">
        <v>3</v>
      </c>
      <c r="E4530" s="1" t="s">
        <v>39</v>
      </c>
      <c r="F4530">
        <v>4</v>
      </c>
      <c r="G4530">
        <v>21</v>
      </c>
      <c r="H4530" s="1" t="s">
        <v>33</v>
      </c>
      <c r="I4530" s="3">
        <v>0.67500000000000004</v>
      </c>
      <c r="J4530">
        <v>16</v>
      </c>
      <c r="K4530" s="1" t="s">
        <v>21</v>
      </c>
      <c r="L4530" s="1" t="s">
        <v>22</v>
      </c>
      <c r="M4530" s="1" t="s">
        <v>22</v>
      </c>
      <c r="N4530"/>
      <c r="O4530" s="4"/>
    </row>
    <row r="4531" spans="1:16" x14ac:dyDescent="0.3">
      <c r="A4531">
        <v>4530</v>
      </c>
      <c r="B4531" s="1" t="s">
        <v>20</v>
      </c>
      <c r="C4531" s="2">
        <v>44276</v>
      </c>
      <c r="D4531">
        <v>3</v>
      </c>
      <c r="E4531" s="1" t="s">
        <v>39</v>
      </c>
      <c r="F4531">
        <v>4</v>
      </c>
      <c r="G4531">
        <v>21</v>
      </c>
      <c r="H4531" s="1" t="s">
        <v>33</v>
      </c>
      <c r="I4531" s="3">
        <v>0.67500000000000004</v>
      </c>
      <c r="J4531">
        <v>16</v>
      </c>
      <c r="K4531" s="1" t="s">
        <v>28</v>
      </c>
      <c r="L4531" s="1" t="s">
        <v>19</v>
      </c>
      <c r="M4531" s="1" t="s">
        <v>19</v>
      </c>
      <c r="N4531">
        <v>100</v>
      </c>
      <c r="O4531" s="4">
        <v>1.25E-3</v>
      </c>
      <c r="P4531">
        <v>4</v>
      </c>
    </row>
    <row r="4532" spans="1:16" x14ac:dyDescent="0.3">
      <c r="A4532">
        <v>4531</v>
      </c>
      <c r="B4532" s="1" t="s">
        <v>27</v>
      </c>
      <c r="C4532" s="2">
        <v>44276</v>
      </c>
      <c r="D4532">
        <v>3</v>
      </c>
      <c r="E4532" s="1" t="s">
        <v>39</v>
      </c>
      <c r="F4532">
        <v>4</v>
      </c>
      <c r="G4532">
        <v>21</v>
      </c>
      <c r="H4532" s="1" t="s">
        <v>33</v>
      </c>
      <c r="I4532" s="3">
        <v>0.70299768518518524</v>
      </c>
      <c r="J4532">
        <v>16</v>
      </c>
      <c r="K4532" s="1" t="s">
        <v>26</v>
      </c>
      <c r="L4532" s="1" t="s">
        <v>19</v>
      </c>
      <c r="M4532" s="1" t="s">
        <v>19</v>
      </c>
      <c r="N4532">
        <v>105</v>
      </c>
      <c r="O4532" s="4">
        <v>3.7037037037037035E-4</v>
      </c>
      <c r="P4532">
        <v>4</v>
      </c>
    </row>
    <row r="4533" spans="1:16" x14ac:dyDescent="0.3">
      <c r="A4533">
        <v>4532</v>
      </c>
      <c r="B4533" s="1" t="s">
        <v>24</v>
      </c>
      <c r="C4533" s="2">
        <v>44276</v>
      </c>
      <c r="D4533">
        <v>3</v>
      </c>
      <c r="E4533" s="1" t="s">
        <v>39</v>
      </c>
      <c r="F4533">
        <v>4</v>
      </c>
      <c r="G4533">
        <v>21</v>
      </c>
      <c r="H4533" s="1" t="s">
        <v>33</v>
      </c>
      <c r="I4533" s="3">
        <v>0.70299768518518524</v>
      </c>
      <c r="J4533">
        <v>16</v>
      </c>
      <c r="K4533" s="1" t="s">
        <v>21</v>
      </c>
      <c r="L4533" s="1" t="s">
        <v>19</v>
      </c>
      <c r="M4533" s="1" t="s">
        <v>19</v>
      </c>
      <c r="N4533">
        <v>29</v>
      </c>
      <c r="O4533" s="4">
        <v>1.5162037037037036E-3</v>
      </c>
      <c r="P4533">
        <v>4</v>
      </c>
    </row>
    <row r="4534" spans="1:16" x14ac:dyDescent="0.3">
      <c r="A4534">
        <v>4533</v>
      </c>
      <c r="B4534" s="1" t="s">
        <v>20</v>
      </c>
      <c r="C4534" s="2">
        <v>44276</v>
      </c>
      <c r="D4534">
        <v>3</v>
      </c>
      <c r="E4534" s="1" t="s">
        <v>39</v>
      </c>
      <c r="F4534">
        <v>4</v>
      </c>
      <c r="G4534">
        <v>21</v>
      </c>
      <c r="H4534" s="1" t="s">
        <v>33</v>
      </c>
      <c r="I4534" s="3">
        <v>0.72700231481481481</v>
      </c>
      <c r="J4534">
        <v>17</v>
      </c>
      <c r="K4534" s="1" t="s">
        <v>26</v>
      </c>
      <c r="L4534" s="1" t="s">
        <v>22</v>
      </c>
      <c r="M4534" s="1" t="s">
        <v>22</v>
      </c>
      <c r="N4534"/>
      <c r="O4534" s="4"/>
    </row>
    <row r="4535" spans="1:16" x14ac:dyDescent="0.3">
      <c r="A4535">
        <v>4534</v>
      </c>
      <c r="B4535" s="1" t="s">
        <v>23</v>
      </c>
      <c r="C4535" s="2">
        <v>44276</v>
      </c>
      <c r="D4535">
        <v>3</v>
      </c>
      <c r="E4535" s="1" t="s">
        <v>39</v>
      </c>
      <c r="F4535">
        <v>4</v>
      </c>
      <c r="G4535">
        <v>21</v>
      </c>
      <c r="H4535" s="1" t="s">
        <v>33</v>
      </c>
      <c r="I4535" s="3">
        <v>0.72700231481481481</v>
      </c>
      <c r="J4535">
        <v>17</v>
      </c>
      <c r="K4535" s="1" t="s">
        <v>25</v>
      </c>
      <c r="L4535" s="1" t="s">
        <v>19</v>
      </c>
      <c r="M4535" s="1" t="s">
        <v>22</v>
      </c>
      <c r="N4535">
        <v>98</v>
      </c>
      <c r="O4535" s="4">
        <v>2.8819444444444444E-3</v>
      </c>
      <c r="P4535">
        <v>2</v>
      </c>
    </row>
    <row r="4536" spans="1:16" x14ac:dyDescent="0.3">
      <c r="A4536">
        <v>4535</v>
      </c>
      <c r="B4536" s="1" t="s">
        <v>31</v>
      </c>
      <c r="C4536" s="2">
        <v>44276</v>
      </c>
      <c r="D4536">
        <v>3</v>
      </c>
      <c r="E4536" s="1" t="s">
        <v>39</v>
      </c>
      <c r="F4536">
        <v>4</v>
      </c>
      <c r="G4536">
        <v>21</v>
      </c>
      <c r="H4536" s="1" t="s">
        <v>33</v>
      </c>
      <c r="I4536" s="3">
        <v>0.73099537037037032</v>
      </c>
      <c r="J4536">
        <v>17</v>
      </c>
      <c r="K4536" s="1" t="s">
        <v>18</v>
      </c>
      <c r="L4536" s="1" t="s">
        <v>19</v>
      </c>
      <c r="M4536" s="1" t="s">
        <v>19</v>
      </c>
      <c r="N4536">
        <v>108</v>
      </c>
      <c r="O4536" s="4">
        <v>3.7962962962962963E-3</v>
      </c>
      <c r="P4536">
        <v>4</v>
      </c>
    </row>
    <row r="4537" spans="1:16" x14ac:dyDescent="0.3">
      <c r="A4537">
        <v>4536</v>
      </c>
      <c r="B4537" s="1" t="s">
        <v>20</v>
      </c>
      <c r="C4537" s="2">
        <v>44276</v>
      </c>
      <c r="D4537">
        <v>3</v>
      </c>
      <c r="E4537" s="1" t="s">
        <v>39</v>
      </c>
      <c r="F4537">
        <v>4</v>
      </c>
      <c r="G4537">
        <v>21</v>
      </c>
      <c r="H4537" s="1" t="s">
        <v>33</v>
      </c>
      <c r="I4537" s="3">
        <v>0.73099537037037032</v>
      </c>
      <c r="J4537">
        <v>17</v>
      </c>
      <c r="K4537" s="1" t="s">
        <v>25</v>
      </c>
      <c r="L4537" s="1" t="s">
        <v>22</v>
      </c>
      <c r="M4537" s="1" t="s">
        <v>22</v>
      </c>
      <c r="N4537"/>
      <c r="O4537" s="4"/>
    </row>
    <row r="4538" spans="1:16" x14ac:dyDescent="0.3">
      <c r="A4538">
        <v>4537</v>
      </c>
      <c r="B4538" s="1" t="s">
        <v>23</v>
      </c>
      <c r="C4538" s="2">
        <v>44276</v>
      </c>
      <c r="D4538">
        <v>3</v>
      </c>
      <c r="E4538" s="1" t="s">
        <v>39</v>
      </c>
      <c r="F4538">
        <v>4</v>
      </c>
      <c r="G4538">
        <v>21</v>
      </c>
      <c r="H4538" s="1" t="s">
        <v>33</v>
      </c>
      <c r="I4538" s="3">
        <v>0.73799768518518516</v>
      </c>
      <c r="J4538">
        <v>17</v>
      </c>
      <c r="K4538" s="1" t="s">
        <v>18</v>
      </c>
      <c r="L4538" s="1" t="s">
        <v>19</v>
      </c>
      <c r="M4538" s="1" t="s">
        <v>19</v>
      </c>
      <c r="N4538">
        <v>116</v>
      </c>
      <c r="O4538" s="4">
        <v>4.5486111111111109E-3</v>
      </c>
      <c r="P4538">
        <v>5</v>
      </c>
    </row>
    <row r="4539" spans="1:16" x14ac:dyDescent="0.3">
      <c r="A4539">
        <v>4538</v>
      </c>
      <c r="B4539" s="1" t="s">
        <v>23</v>
      </c>
      <c r="C4539" s="2">
        <v>44276</v>
      </c>
      <c r="D4539">
        <v>3</v>
      </c>
      <c r="E4539" s="1" t="s">
        <v>39</v>
      </c>
      <c r="F4539">
        <v>4</v>
      </c>
      <c r="G4539">
        <v>21</v>
      </c>
      <c r="H4539" s="1" t="s">
        <v>33</v>
      </c>
      <c r="I4539" s="3">
        <v>0.73799768518518516</v>
      </c>
      <c r="J4539">
        <v>17</v>
      </c>
      <c r="K4539" s="1" t="s">
        <v>28</v>
      </c>
      <c r="L4539" s="1" t="s">
        <v>19</v>
      </c>
      <c r="M4539" s="1" t="s">
        <v>19</v>
      </c>
      <c r="N4539">
        <v>78</v>
      </c>
      <c r="O4539" s="4">
        <v>3.8194444444444443E-3</v>
      </c>
      <c r="P4539">
        <v>4</v>
      </c>
    </row>
    <row r="4540" spans="1:16" x14ac:dyDescent="0.3">
      <c r="A4540">
        <v>4539</v>
      </c>
      <c r="B4540" s="1" t="s">
        <v>15</v>
      </c>
      <c r="C4540" s="2">
        <v>44277</v>
      </c>
      <c r="D4540">
        <v>3</v>
      </c>
      <c r="E4540" s="1" t="s">
        <v>39</v>
      </c>
      <c r="F4540">
        <v>4</v>
      </c>
      <c r="G4540">
        <v>22</v>
      </c>
      <c r="H4540" s="1" t="s">
        <v>34</v>
      </c>
      <c r="I4540" s="3">
        <v>0.40599537037037037</v>
      </c>
      <c r="J4540">
        <v>9</v>
      </c>
      <c r="K4540" s="1" t="s">
        <v>25</v>
      </c>
      <c r="L4540" s="1" t="s">
        <v>22</v>
      </c>
      <c r="M4540" s="1" t="s">
        <v>22</v>
      </c>
      <c r="N4540"/>
      <c r="O4540" s="4"/>
    </row>
    <row r="4541" spans="1:16" x14ac:dyDescent="0.3">
      <c r="A4541">
        <v>4540</v>
      </c>
      <c r="B4541" s="1" t="s">
        <v>24</v>
      </c>
      <c r="C4541" s="2">
        <v>44277</v>
      </c>
      <c r="D4541">
        <v>3</v>
      </c>
      <c r="E4541" s="1" t="s">
        <v>39</v>
      </c>
      <c r="F4541">
        <v>4</v>
      </c>
      <c r="G4541">
        <v>22</v>
      </c>
      <c r="H4541" s="1" t="s">
        <v>34</v>
      </c>
      <c r="I4541" s="3">
        <v>0.40599537037037037</v>
      </c>
      <c r="J4541">
        <v>9</v>
      </c>
      <c r="K4541" s="1" t="s">
        <v>25</v>
      </c>
      <c r="L4541" s="1" t="s">
        <v>19</v>
      </c>
      <c r="M4541" s="1" t="s">
        <v>19</v>
      </c>
      <c r="N4541">
        <v>81</v>
      </c>
      <c r="O4541" s="4">
        <v>2.673611111111111E-3</v>
      </c>
      <c r="P4541">
        <v>3</v>
      </c>
    </row>
    <row r="4542" spans="1:16" x14ac:dyDescent="0.3">
      <c r="A4542">
        <v>4541</v>
      </c>
      <c r="B4542" s="1" t="s">
        <v>15</v>
      </c>
      <c r="C4542" s="2">
        <v>44277</v>
      </c>
      <c r="D4542">
        <v>3</v>
      </c>
      <c r="E4542" s="1" t="s">
        <v>39</v>
      </c>
      <c r="F4542">
        <v>4</v>
      </c>
      <c r="G4542">
        <v>22</v>
      </c>
      <c r="H4542" s="1" t="s">
        <v>34</v>
      </c>
      <c r="I4542" s="3">
        <v>0.4070023148148148</v>
      </c>
      <c r="J4542">
        <v>9</v>
      </c>
      <c r="K4542" s="1" t="s">
        <v>28</v>
      </c>
      <c r="L4542" s="1" t="s">
        <v>19</v>
      </c>
      <c r="M4542" s="1" t="s">
        <v>19</v>
      </c>
      <c r="N4542">
        <v>84</v>
      </c>
      <c r="O4542" s="4">
        <v>6.134259259259259E-4</v>
      </c>
      <c r="P4542">
        <v>2</v>
      </c>
    </row>
    <row r="4543" spans="1:16" x14ac:dyDescent="0.3">
      <c r="A4543">
        <v>4542</v>
      </c>
      <c r="B4543" s="1" t="s">
        <v>23</v>
      </c>
      <c r="C4543" s="2">
        <v>44277</v>
      </c>
      <c r="D4543">
        <v>3</v>
      </c>
      <c r="E4543" s="1" t="s">
        <v>39</v>
      </c>
      <c r="F4543">
        <v>4</v>
      </c>
      <c r="G4543">
        <v>22</v>
      </c>
      <c r="H4543" s="1" t="s">
        <v>34</v>
      </c>
      <c r="I4543" s="3">
        <v>0.4070023148148148</v>
      </c>
      <c r="J4543">
        <v>9</v>
      </c>
      <c r="K4543" s="1" t="s">
        <v>18</v>
      </c>
      <c r="L4543" s="1" t="s">
        <v>19</v>
      </c>
      <c r="M4543" s="1" t="s">
        <v>19</v>
      </c>
      <c r="N4543">
        <v>24</v>
      </c>
      <c r="O4543" s="4">
        <v>3.8657407407407408E-3</v>
      </c>
      <c r="P4543">
        <v>4</v>
      </c>
    </row>
    <row r="4544" spans="1:16" x14ac:dyDescent="0.3">
      <c r="A4544">
        <v>4543</v>
      </c>
      <c r="B4544" s="1" t="s">
        <v>31</v>
      </c>
      <c r="C4544" s="2">
        <v>44277</v>
      </c>
      <c r="D4544">
        <v>3</v>
      </c>
      <c r="E4544" s="1" t="s">
        <v>39</v>
      </c>
      <c r="F4544">
        <v>4</v>
      </c>
      <c r="G4544">
        <v>22</v>
      </c>
      <c r="H4544" s="1" t="s">
        <v>34</v>
      </c>
      <c r="I4544" s="3">
        <v>0.41900462962962964</v>
      </c>
      <c r="J4544">
        <v>10</v>
      </c>
      <c r="K4544" s="1" t="s">
        <v>28</v>
      </c>
      <c r="L4544" s="1" t="s">
        <v>19</v>
      </c>
      <c r="M4544" s="1" t="s">
        <v>19</v>
      </c>
      <c r="N4544">
        <v>114</v>
      </c>
      <c r="O4544" s="4">
        <v>3.9699074074074072E-3</v>
      </c>
      <c r="P4544">
        <v>3</v>
      </c>
    </row>
    <row r="4545" spans="1:16" x14ac:dyDescent="0.3">
      <c r="A4545">
        <v>4544</v>
      </c>
      <c r="B4545" s="1" t="s">
        <v>15</v>
      </c>
      <c r="C4545" s="2">
        <v>44277</v>
      </c>
      <c r="D4545">
        <v>3</v>
      </c>
      <c r="E4545" s="1" t="s">
        <v>39</v>
      </c>
      <c r="F4545">
        <v>4</v>
      </c>
      <c r="G4545">
        <v>22</v>
      </c>
      <c r="H4545" s="1" t="s">
        <v>34</v>
      </c>
      <c r="I4545" s="3">
        <v>0.41900462962962964</v>
      </c>
      <c r="J4545">
        <v>10</v>
      </c>
      <c r="K4545" s="1" t="s">
        <v>18</v>
      </c>
      <c r="L4545" s="1" t="s">
        <v>22</v>
      </c>
      <c r="M4545" s="1" t="s">
        <v>22</v>
      </c>
      <c r="N4545"/>
      <c r="O4545" s="4"/>
    </row>
    <row r="4546" spans="1:16" x14ac:dyDescent="0.3">
      <c r="A4546">
        <v>4545</v>
      </c>
      <c r="B4546" s="1" t="s">
        <v>24</v>
      </c>
      <c r="C4546" s="2">
        <v>44277</v>
      </c>
      <c r="D4546">
        <v>3</v>
      </c>
      <c r="E4546" s="1" t="s">
        <v>39</v>
      </c>
      <c r="F4546">
        <v>4</v>
      </c>
      <c r="G4546">
        <v>22</v>
      </c>
      <c r="H4546" s="1" t="s">
        <v>34</v>
      </c>
      <c r="I4546" s="3">
        <v>0.42200231481481482</v>
      </c>
      <c r="J4546">
        <v>10</v>
      </c>
      <c r="K4546" s="1" t="s">
        <v>18</v>
      </c>
      <c r="L4546" s="1" t="s">
        <v>19</v>
      </c>
      <c r="M4546" s="1" t="s">
        <v>22</v>
      </c>
      <c r="N4546">
        <v>32</v>
      </c>
      <c r="O4546" s="4">
        <v>2.2106481481481482E-3</v>
      </c>
      <c r="P4546">
        <v>5</v>
      </c>
    </row>
    <row r="4547" spans="1:16" x14ac:dyDescent="0.3">
      <c r="A4547">
        <v>4546</v>
      </c>
      <c r="B4547" s="1" t="s">
        <v>30</v>
      </c>
      <c r="C4547" s="2">
        <v>44277</v>
      </c>
      <c r="D4547">
        <v>3</v>
      </c>
      <c r="E4547" s="1" t="s">
        <v>39</v>
      </c>
      <c r="F4547">
        <v>4</v>
      </c>
      <c r="G4547">
        <v>22</v>
      </c>
      <c r="H4547" s="1" t="s">
        <v>34</v>
      </c>
      <c r="I4547" s="3">
        <v>0.42200231481481482</v>
      </c>
      <c r="J4547">
        <v>10</v>
      </c>
      <c r="K4547" s="1" t="s">
        <v>18</v>
      </c>
      <c r="L4547" s="1" t="s">
        <v>19</v>
      </c>
      <c r="M4547" s="1" t="s">
        <v>19</v>
      </c>
      <c r="N4547">
        <v>16</v>
      </c>
      <c r="O4547" s="4">
        <v>2.1990740740740742E-3</v>
      </c>
      <c r="P4547">
        <v>4</v>
      </c>
    </row>
    <row r="4548" spans="1:16" x14ac:dyDescent="0.3">
      <c r="A4548">
        <v>4547</v>
      </c>
      <c r="B4548" s="1" t="s">
        <v>27</v>
      </c>
      <c r="C4548" s="2">
        <v>44277</v>
      </c>
      <c r="D4548">
        <v>3</v>
      </c>
      <c r="E4548" s="1" t="s">
        <v>39</v>
      </c>
      <c r="F4548">
        <v>4</v>
      </c>
      <c r="G4548">
        <v>22</v>
      </c>
      <c r="H4548" s="1" t="s">
        <v>34</v>
      </c>
      <c r="I4548" s="3">
        <v>0.42700231481481482</v>
      </c>
      <c r="J4548">
        <v>10</v>
      </c>
      <c r="K4548" s="1" t="s">
        <v>26</v>
      </c>
      <c r="L4548" s="1" t="s">
        <v>19</v>
      </c>
      <c r="M4548" s="1" t="s">
        <v>22</v>
      </c>
      <c r="N4548">
        <v>104</v>
      </c>
      <c r="O4548" s="4">
        <v>3.2870370370370371E-3</v>
      </c>
      <c r="P4548">
        <v>5</v>
      </c>
    </row>
    <row r="4549" spans="1:16" x14ac:dyDescent="0.3">
      <c r="A4549">
        <v>4548</v>
      </c>
      <c r="B4549" s="1" t="s">
        <v>23</v>
      </c>
      <c r="C4549" s="2">
        <v>44277</v>
      </c>
      <c r="D4549">
        <v>3</v>
      </c>
      <c r="E4549" s="1" t="s">
        <v>39</v>
      </c>
      <c r="F4549">
        <v>4</v>
      </c>
      <c r="G4549">
        <v>22</v>
      </c>
      <c r="H4549" s="1" t="s">
        <v>34</v>
      </c>
      <c r="I4549" s="3">
        <v>0.42700231481481482</v>
      </c>
      <c r="J4549">
        <v>10</v>
      </c>
      <c r="K4549" s="1" t="s">
        <v>21</v>
      </c>
      <c r="L4549" s="1" t="s">
        <v>19</v>
      </c>
      <c r="M4549" s="1" t="s">
        <v>19</v>
      </c>
      <c r="N4549">
        <v>40</v>
      </c>
      <c r="O4549" s="4">
        <v>6.134259259259259E-4</v>
      </c>
      <c r="P4549">
        <v>3</v>
      </c>
    </row>
    <row r="4550" spans="1:16" x14ac:dyDescent="0.3">
      <c r="A4550">
        <v>4549</v>
      </c>
      <c r="B4550" s="1" t="s">
        <v>29</v>
      </c>
      <c r="C4550" s="2">
        <v>44277</v>
      </c>
      <c r="D4550">
        <v>3</v>
      </c>
      <c r="E4550" s="1" t="s">
        <v>39</v>
      </c>
      <c r="F4550">
        <v>4</v>
      </c>
      <c r="G4550">
        <v>22</v>
      </c>
      <c r="H4550" s="1" t="s">
        <v>34</v>
      </c>
      <c r="I4550" s="3">
        <v>0.47200231481481481</v>
      </c>
      <c r="J4550">
        <v>11</v>
      </c>
      <c r="K4550" s="1" t="s">
        <v>18</v>
      </c>
      <c r="L4550" s="1" t="s">
        <v>19</v>
      </c>
      <c r="M4550" s="1" t="s">
        <v>19</v>
      </c>
      <c r="N4550">
        <v>80</v>
      </c>
      <c r="O4550" s="4">
        <v>1.9328703703703704E-3</v>
      </c>
      <c r="P4550">
        <v>4</v>
      </c>
    </row>
    <row r="4551" spans="1:16" x14ac:dyDescent="0.3">
      <c r="A4551">
        <v>4550</v>
      </c>
      <c r="B4551" s="1" t="s">
        <v>27</v>
      </c>
      <c r="C4551" s="2">
        <v>44277</v>
      </c>
      <c r="D4551">
        <v>3</v>
      </c>
      <c r="E4551" s="1" t="s">
        <v>39</v>
      </c>
      <c r="F4551">
        <v>4</v>
      </c>
      <c r="G4551">
        <v>22</v>
      </c>
      <c r="H4551" s="1" t="s">
        <v>34</v>
      </c>
      <c r="I4551" s="3">
        <v>0.47200231481481481</v>
      </c>
      <c r="J4551">
        <v>11</v>
      </c>
      <c r="K4551" s="1" t="s">
        <v>25</v>
      </c>
      <c r="L4551" s="1" t="s">
        <v>19</v>
      </c>
      <c r="M4551" s="1" t="s">
        <v>19</v>
      </c>
      <c r="N4551">
        <v>88</v>
      </c>
      <c r="O4551" s="4">
        <v>3.5879629629629629E-3</v>
      </c>
      <c r="P4551">
        <v>4</v>
      </c>
    </row>
    <row r="4552" spans="1:16" x14ac:dyDescent="0.3">
      <c r="A4552">
        <v>4551</v>
      </c>
      <c r="B4552" s="1" t="s">
        <v>29</v>
      </c>
      <c r="C4552" s="2">
        <v>44277</v>
      </c>
      <c r="D4552">
        <v>3</v>
      </c>
      <c r="E4552" s="1" t="s">
        <v>39</v>
      </c>
      <c r="F4552">
        <v>4</v>
      </c>
      <c r="G4552">
        <v>22</v>
      </c>
      <c r="H4552" s="1" t="s">
        <v>34</v>
      </c>
      <c r="I4552" s="3">
        <v>0.5</v>
      </c>
      <c r="J4552">
        <v>12</v>
      </c>
      <c r="K4552" s="1" t="s">
        <v>26</v>
      </c>
      <c r="L4552" s="1" t="s">
        <v>19</v>
      </c>
      <c r="M4552" s="1" t="s">
        <v>19</v>
      </c>
      <c r="N4552">
        <v>86</v>
      </c>
      <c r="O4552" s="4">
        <v>2.5347222222222221E-3</v>
      </c>
      <c r="P4552">
        <v>3</v>
      </c>
    </row>
    <row r="4553" spans="1:16" x14ac:dyDescent="0.3">
      <c r="A4553">
        <v>4552</v>
      </c>
      <c r="B4553" s="1" t="s">
        <v>30</v>
      </c>
      <c r="C4553" s="2">
        <v>44277</v>
      </c>
      <c r="D4553">
        <v>3</v>
      </c>
      <c r="E4553" s="1" t="s">
        <v>39</v>
      </c>
      <c r="F4553">
        <v>4</v>
      </c>
      <c r="G4553">
        <v>22</v>
      </c>
      <c r="H4553" s="1" t="s">
        <v>34</v>
      </c>
      <c r="I4553" s="3">
        <v>0.5</v>
      </c>
      <c r="J4553">
        <v>12</v>
      </c>
      <c r="K4553" s="1" t="s">
        <v>28</v>
      </c>
      <c r="L4553" s="1" t="s">
        <v>19</v>
      </c>
      <c r="M4553" s="1" t="s">
        <v>19</v>
      </c>
      <c r="N4553">
        <v>57</v>
      </c>
      <c r="O4553" s="4">
        <v>4.6064814814814814E-3</v>
      </c>
      <c r="P4553">
        <v>4</v>
      </c>
    </row>
    <row r="4554" spans="1:16" x14ac:dyDescent="0.3">
      <c r="A4554">
        <v>4553</v>
      </c>
      <c r="B4554" s="1" t="s">
        <v>27</v>
      </c>
      <c r="C4554" s="2">
        <v>44277</v>
      </c>
      <c r="D4554">
        <v>3</v>
      </c>
      <c r="E4554" s="1" t="s">
        <v>39</v>
      </c>
      <c r="F4554">
        <v>4</v>
      </c>
      <c r="G4554">
        <v>22</v>
      </c>
      <c r="H4554" s="1" t="s">
        <v>34</v>
      </c>
      <c r="I4554" s="3">
        <v>0.50400462962962966</v>
      </c>
      <c r="J4554">
        <v>12</v>
      </c>
      <c r="K4554" s="1" t="s">
        <v>18</v>
      </c>
      <c r="L4554" s="1" t="s">
        <v>19</v>
      </c>
      <c r="M4554" s="1" t="s">
        <v>19</v>
      </c>
      <c r="N4554">
        <v>96</v>
      </c>
      <c r="O4554" s="4">
        <v>4.2824074074074075E-3</v>
      </c>
      <c r="P4554">
        <v>5</v>
      </c>
    </row>
    <row r="4555" spans="1:16" x14ac:dyDescent="0.3">
      <c r="A4555">
        <v>4554</v>
      </c>
      <c r="B4555" s="1" t="s">
        <v>27</v>
      </c>
      <c r="C4555" s="2">
        <v>44277</v>
      </c>
      <c r="D4555">
        <v>3</v>
      </c>
      <c r="E4555" s="1" t="s">
        <v>39</v>
      </c>
      <c r="F4555">
        <v>4</v>
      </c>
      <c r="G4555">
        <v>22</v>
      </c>
      <c r="H4555" s="1" t="s">
        <v>34</v>
      </c>
      <c r="I4555" s="3">
        <v>0.50400462962962966</v>
      </c>
      <c r="J4555">
        <v>12</v>
      </c>
      <c r="K4555" s="1" t="s">
        <v>21</v>
      </c>
      <c r="L4555" s="1" t="s">
        <v>19</v>
      </c>
      <c r="M4555" s="1" t="s">
        <v>19</v>
      </c>
      <c r="N4555">
        <v>72</v>
      </c>
      <c r="O4555" s="4">
        <v>3.0092592592592593E-3</v>
      </c>
      <c r="P4555">
        <v>2</v>
      </c>
    </row>
    <row r="4556" spans="1:16" x14ac:dyDescent="0.3">
      <c r="A4556">
        <v>4555</v>
      </c>
      <c r="B4556" s="1" t="s">
        <v>27</v>
      </c>
      <c r="C4556" s="2">
        <v>44277</v>
      </c>
      <c r="D4556">
        <v>3</v>
      </c>
      <c r="E4556" s="1" t="s">
        <v>39</v>
      </c>
      <c r="F4556">
        <v>4</v>
      </c>
      <c r="G4556">
        <v>22</v>
      </c>
      <c r="H4556" s="1" t="s">
        <v>34</v>
      </c>
      <c r="I4556" s="3">
        <v>0.505</v>
      </c>
      <c r="J4556">
        <v>12</v>
      </c>
      <c r="K4556" s="1" t="s">
        <v>26</v>
      </c>
      <c r="L4556" s="1" t="s">
        <v>19</v>
      </c>
      <c r="M4556" s="1" t="s">
        <v>19</v>
      </c>
      <c r="N4556">
        <v>37</v>
      </c>
      <c r="O4556" s="4">
        <v>8.7962962962962962E-4</v>
      </c>
      <c r="P4556">
        <v>5</v>
      </c>
    </row>
    <row r="4557" spans="1:16" x14ac:dyDescent="0.3">
      <c r="A4557">
        <v>4556</v>
      </c>
      <c r="B4557" s="1" t="s">
        <v>27</v>
      </c>
      <c r="C4557" s="2">
        <v>44277</v>
      </c>
      <c r="D4557">
        <v>3</v>
      </c>
      <c r="E4557" s="1" t="s">
        <v>39</v>
      </c>
      <c r="F4557">
        <v>4</v>
      </c>
      <c r="G4557">
        <v>22</v>
      </c>
      <c r="H4557" s="1" t="s">
        <v>34</v>
      </c>
      <c r="I4557" s="3">
        <v>0.505</v>
      </c>
      <c r="J4557">
        <v>12</v>
      </c>
      <c r="K4557" s="1" t="s">
        <v>21</v>
      </c>
      <c r="L4557" s="1" t="s">
        <v>22</v>
      </c>
      <c r="M4557" s="1" t="s">
        <v>22</v>
      </c>
      <c r="N4557"/>
      <c r="O4557" s="4"/>
    </row>
    <row r="4558" spans="1:16" x14ac:dyDescent="0.3">
      <c r="A4558">
        <v>4557</v>
      </c>
      <c r="B4558" s="1" t="s">
        <v>30</v>
      </c>
      <c r="C4558" s="2">
        <v>44277</v>
      </c>
      <c r="D4558">
        <v>3</v>
      </c>
      <c r="E4558" s="1" t="s">
        <v>39</v>
      </c>
      <c r="F4558">
        <v>4</v>
      </c>
      <c r="G4558">
        <v>22</v>
      </c>
      <c r="H4558" s="1" t="s">
        <v>34</v>
      </c>
      <c r="I4558" s="3">
        <v>0.53200231481481486</v>
      </c>
      <c r="J4558">
        <v>12</v>
      </c>
      <c r="K4558" s="1" t="s">
        <v>21</v>
      </c>
      <c r="L4558" s="1" t="s">
        <v>19</v>
      </c>
      <c r="M4558" s="1" t="s">
        <v>19</v>
      </c>
      <c r="N4558">
        <v>37</v>
      </c>
      <c r="O4558" s="4">
        <v>3.7037037037037035E-4</v>
      </c>
      <c r="P4558">
        <v>1</v>
      </c>
    </row>
    <row r="4559" spans="1:16" x14ac:dyDescent="0.3">
      <c r="A4559">
        <v>4558</v>
      </c>
      <c r="B4559" s="1" t="s">
        <v>20</v>
      </c>
      <c r="C4559" s="2">
        <v>44277</v>
      </c>
      <c r="D4559">
        <v>3</v>
      </c>
      <c r="E4559" s="1" t="s">
        <v>39</v>
      </c>
      <c r="F4559">
        <v>4</v>
      </c>
      <c r="G4559">
        <v>22</v>
      </c>
      <c r="H4559" s="1" t="s">
        <v>34</v>
      </c>
      <c r="I4559" s="3">
        <v>0.53200231481481486</v>
      </c>
      <c r="J4559">
        <v>12</v>
      </c>
      <c r="K4559" s="1" t="s">
        <v>28</v>
      </c>
      <c r="L4559" s="1" t="s">
        <v>19</v>
      </c>
      <c r="M4559" s="1" t="s">
        <v>19</v>
      </c>
      <c r="N4559">
        <v>10</v>
      </c>
      <c r="O4559" s="4">
        <v>1.261574074074074E-3</v>
      </c>
      <c r="P4559">
        <v>5</v>
      </c>
    </row>
    <row r="4560" spans="1:16" x14ac:dyDescent="0.3">
      <c r="A4560">
        <v>4559</v>
      </c>
      <c r="B4560" s="1" t="s">
        <v>15</v>
      </c>
      <c r="C4560" s="2">
        <v>44277</v>
      </c>
      <c r="D4560">
        <v>3</v>
      </c>
      <c r="E4560" s="1" t="s">
        <v>39</v>
      </c>
      <c r="F4560">
        <v>4</v>
      </c>
      <c r="G4560">
        <v>22</v>
      </c>
      <c r="H4560" s="1" t="s">
        <v>34</v>
      </c>
      <c r="I4560" s="3">
        <v>0.56000000000000005</v>
      </c>
      <c r="J4560">
        <v>13</v>
      </c>
      <c r="K4560" s="1" t="s">
        <v>26</v>
      </c>
      <c r="L4560" s="1" t="s">
        <v>22</v>
      </c>
      <c r="M4560" s="1" t="s">
        <v>22</v>
      </c>
      <c r="N4560"/>
      <c r="O4560" s="4"/>
    </row>
    <row r="4561" spans="1:16" x14ac:dyDescent="0.3">
      <c r="A4561">
        <v>4560</v>
      </c>
      <c r="B4561" s="1" t="s">
        <v>31</v>
      </c>
      <c r="C4561" s="2">
        <v>44277</v>
      </c>
      <c r="D4561">
        <v>3</v>
      </c>
      <c r="E4561" s="1" t="s">
        <v>39</v>
      </c>
      <c r="F4561">
        <v>4</v>
      </c>
      <c r="G4561">
        <v>22</v>
      </c>
      <c r="H4561" s="1" t="s">
        <v>34</v>
      </c>
      <c r="I4561" s="3">
        <v>0.56000000000000005</v>
      </c>
      <c r="J4561">
        <v>13</v>
      </c>
      <c r="K4561" s="1" t="s">
        <v>21</v>
      </c>
      <c r="L4561" s="1" t="s">
        <v>19</v>
      </c>
      <c r="M4561" s="1" t="s">
        <v>19</v>
      </c>
      <c r="N4561">
        <v>120</v>
      </c>
      <c r="O4561" s="4">
        <v>1.4236111111111112E-3</v>
      </c>
      <c r="P4561">
        <v>3</v>
      </c>
    </row>
    <row r="4562" spans="1:16" x14ac:dyDescent="0.3">
      <c r="A4562">
        <v>4561</v>
      </c>
      <c r="B4562" s="1" t="s">
        <v>20</v>
      </c>
      <c r="C4562" s="2">
        <v>44277</v>
      </c>
      <c r="D4562">
        <v>3</v>
      </c>
      <c r="E4562" s="1" t="s">
        <v>39</v>
      </c>
      <c r="F4562">
        <v>4</v>
      </c>
      <c r="G4562">
        <v>22</v>
      </c>
      <c r="H4562" s="1" t="s">
        <v>34</v>
      </c>
      <c r="I4562" s="3">
        <v>0.56099537037037039</v>
      </c>
      <c r="J4562">
        <v>13</v>
      </c>
      <c r="K4562" s="1" t="s">
        <v>18</v>
      </c>
      <c r="L4562" s="1" t="s">
        <v>19</v>
      </c>
      <c r="M4562" s="1" t="s">
        <v>19</v>
      </c>
      <c r="N4562">
        <v>95</v>
      </c>
      <c r="O4562" s="4">
        <v>2.8240740740740739E-3</v>
      </c>
      <c r="P4562">
        <v>4</v>
      </c>
    </row>
    <row r="4563" spans="1:16" x14ac:dyDescent="0.3">
      <c r="A4563">
        <v>4562</v>
      </c>
      <c r="B4563" s="1" t="s">
        <v>27</v>
      </c>
      <c r="C4563" s="2">
        <v>44277</v>
      </c>
      <c r="D4563">
        <v>3</v>
      </c>
      <c r="E4563" s="1" t="s">
        <v>39</v>
      </c>
      <c r="F4563">
        <v>4</v>
      </c>
      <c r="G4563">
        <v>22</v>
      </c>
      <c r="H4563" s="1" t="s">
        <v>34</v>
      </c>
      <c r="I4563" s="3">
        <v>0.56099537037037039</v>
      </c>
      <c r="J4563">
        <v>13</v>
      </c>
      <c r="K4563" s="1" t="s">
        <v>21</v>
      </c>
      <c r="L4563" s="1" t="s">
        <v>19</v>
      </c>
      <c r="M4563" s="1" t="s">
        <v>19</v>
      </c>
      <c r="N4563">
        <v>74</v>
      </c>
      <c r="O4563" s="4">
        <v>4.1087962962962962E-3</v>
      </c>
      <c r="P4563">
        <v>3</v>
      </c>
    </row>
    <row r="4564" spans="1:16" x14ac:dyDescent="0.3">
      <c r="A4564">
        <v>4563</v>
      </c>
      <c r="B4564" s="1" t="s">
        <v>15</v>
      </c>
      <c r="C4564" s="2">
        <v>44277</v>
      </c>
      <c r="D4564">
        <v>3</v>
      </c>
      <c r="E4564" s="1" t="s">
        <v>39</v>
      </c>
      <c r="F4564">
        <v>4</v>
      </c>
      <c r="G4564">
        <v>22</v>
      </c>
      <c r="H4564" s="1" t="s">
        <v>34</v>
      </c>
      <c r="I4564" s="3">
        <v>0.56400462962962961</v>
      </c>
      <c r="J4564">
        <v>13</v>
      </c>
      <c r="K4564" s="1" t="s">
        <v>18</v>
      </c>
      <c r="L4564" s="1" t="s">
        <v>22</v>
      </c>
      <c r="M4564" s="1" t="s">
        <v>22</v>
      </c>
      <c r="N4564"/>
      <c r="O4564" s="4"/>
    </row>
    <row r="4565" spans="1:16" x14ac:dyDescent="0.3">
      <c r="A4565">
        <v>4564</v>
      </c>
      <c r="B4565" s="1" t="s">
        <v>15</v>
      </c>
      <c r="C4565" s="2">
        <v>44277</v>
      </c>
      <c r="D4565">
        <v>3</v>
      </c>
      <c r="E4565" s="1" t="s">
        <v>39</v>
      </c>
      <c r="F4565">
        <v>4</v>
      </c>
      <c r="G4565">
        <v>22</v>
      </c>
      <c r="H4565" s="1" t="s">
        <v>34</v>
      </c>
      <c r="I4565" s="3">
        <v>0.56400462962962961</v>
      </c>
      <c r="J4565">
        <v>13</v>
      </c>
      <c r="K4565" s="1" t="s">
        <v>28</v>
      </c>
      <c r="L4565" s="1" t="s">
        <v>22</v>
      </c>
      <c r="M4565" s="1" t="s">
        <v>22</v>
      </c>
      <c r="N4565"/>
      <c r="O4565" s="4"/>
    </row>
    <row r="4566" spans="1:16" x14ac:dyDescent="0.3">
      <c r="A4566">
        <v>4565</v>
      </c>
      <c r="B4566" s="1" t="s">
        <v>23</v>
      </c>
      <c r="C4566" s="2">
        <v>44277</v>
      </c>
      <c r="D4566">
        <v>3</v>
      </c>
      <c r="E4566" s="1" t="s">
        <v>39</v>
      </c>
      <c r="F4566">
        <v>4</v>
      </c>
      <c r="G4566">
        <v>22</v>
      </c>
      <c r="H4566" s="1" t="s">
        <v>34</v>
      </c>
      <c r="I4566" s="3">
        <v>0.57200231481481478</v>
      </c>
      <c r="J4566">
        <v>13</v>
      </c>
      <c r="K4566" s="1" t="s">
        <v>21</v>
      </c>
      <c r="L4566" s="1" t="s">
        <v>19</v>
      </c>
      <c r="M4566" s="1" t="s">
        <v>19</v>
      </c>
      <c r="N4566">
        <v>77</v>
      </c>
      <c r="O4566" s="4">
        <v>9.2592592592592596E-4</v>
      </c>
      <c r="P4566">
        <v>3</v>
      </c>
    </row>
    <row r="4567" spans="1:16" x14ac:dyDescent="0.3">
      <c r="A4567">
        <v>4566</v>
      </c>
      <c r="B4567" s="1" t="s">
        <v>29</v>
      </c>
      <c r="C4567" s="2">
        <v>44277</v>
      </c>
      <c r="D4567">
        <v>3</v>
      </c>
      <c r="E4567" s="1" t="s">
        <v>39</v>
      </c>
      <c r="F4567">
        <v>4</v>
      </c>
      <c r="G4567">
        <v>22</v>
      </c>
      <c r="H4567" s="1" t="s">
        <v>34</v>
      </c>
      <c r="I4567" s="3">
        <v>0.57200231481481478</v>
      </c>
      <c r="J4567">
        <v>13</v>
      </c>
      <c r="K4567" s="1" t="s">
        <v>21</v>
      </c>
      <c r="L4567" s="1" t="s">
        <v>19</v>
      </c>
      <c r="M4567" s="1" t="s">
        <v>19</v>
      </c>
      <c r="N4567">
        <v>50</v>
      </c>
      <c r="O4567" s="4">
        <v>2.4421296296296296E-3</v>
      </c>
      <c r="P4567">
        <v>4</v>
      </c>
    </row>
    <row r="4568" spans="1:16" x14ac:dyDescent="0.3">
      <c r="A4568">
        <v>4567</v>
      </c>
      <c r="B4568" s="1" t="s">
        <v>15</v>
      </c>
      <c r="C4568" s="2">
        <v>44277</v>
      </c>
      <c r="D4568">
        <v>3</v>
      </c>
      <c r="E4568" s="1" t="s">
        <v>39</v>
      </c>
      <c r="F4568">
        <v>4</v>
      </c>
      <c r="G4568">
        <v>22</v>
      </c>
      <c r="H4568" s="1" t="s">
        <v>34</v>
      </c>
      <c r="I4568" s="3">
        <v>0.59299768518518514</v>
      </c>
      <c r="J4568">
        <v>14</v>
      </c>
      <c r="K4568" s="1" t="s">
        <v>25</v>
      </c>
      <c r="L4568" s="1" t="s">
        <v>19</v>
      </c>
      <c r="M4568" s="1" t="s">
        <v>19</v>
      </c>
      <c r="N4568">
        <v>94</v>
      </c>
      <c r="O4568" s="4">
        <v>3.3796296296296296E-3</v>
      </c>
      <c r="P4568">
        <v>3</v>
      </c>
    </row>
    <row r="4569" spans="1:16" x14ac:dyDescent="0.3">
      <c r="A4569">
        <v>4568</v>
      </c>
      <c r="B4569" s="1" t="s">
        <v>20</v>
      </c>
      <c r="C4569" s="2">
        <v>44277</v>
      </c>
      <c r="D4569">
        <v>3</v>
      </c>
      <c r="E4569" s="1" t="s">
        <v>39</v>
      </c>
      <c r="F4569">
        <v>4</v>
      </c>
      <c r="G4569">
        <v>22</v>
      </c>
      <c r="H4569" s="1" t="s">
        <v>34</v>
      </c>
      <c r="I4569" s="3">
        <v>0.59299768518518514</v>
      </c>
      <c r="J4569">
        <v>14</v>
      </c>
      <c r="K4569" s="1" t="s">
        <v>21</v>
      </c>
      <c r="L4569" s="1" t="s">
        <v>19</v>
      </c>
      <c r="M4569" s="1" t="s">
        <v>19</v>
      </c>
      <c r="N4569">
        <v>109</v>
      </c>
      <c r="O4569" s="4">
        <v>2.1875000000000002E-3</v>
      </c>
      <c r="P4569">
        <v>2</v>
      </c>
    </row>
    <row r="4570" spans="1:16" x14ac:dyDescent="0.3">
      <c r="A4570">
        <v>4569</v>
      </c>
      <c r="B4570" s="1" t="s">
        <v>31</v>
      </c>
      <c r="C4570" s="2">
        <v>44277</v>
      </c>
      <c r="D4570">
        <v>3</v>
      </c>
      <c r="E4570" s="1" t="s">
        <v>39</v>
      </c>
      <c r="F4570">
        <v>4</v>
      </c>
      <c r="G4570">
        <v>22</v>
      </c>
      <c r="H4570" s="1" t="s">
        <v>34</v>
      </c>
      <c r="I4570" s="3">
        <v>0.61700231481481482</v>
      </c>
      <c r="J4570">
        <v>14</v>
      </c>
      <c r="K4570" s="1" t="s">
        <v>18</v>
      </c>
      <c r="L4570" s="1" t="s">
        <v>19</v>
      </c>
      <c r="M4570" s="1" t="s">
        <v>19</v>
      </c>
      <c r="N4570">
        <v>30</v>
      </c>
      <c r="O4570" s="4">
        <v>1.6087962962962963E-3</v>
      </c>
      <c r="P4570">
        <v>1</v>
      </c>
    </row>
    <row r="4571" spans="1:16" x14ac:dyDescent="0.3">
      <c r="A4571">
        <v>4570</v>
      </c>
      <c r="B4571" s="1" t="s">
        <v>29</v>
      </c>
      <c r="C4571" s="2">
        <v>44277</v>
      </c>
      <c r="D4571">
        <v>3</v>
      </c>
      <c r="E4571" s="1" t="s">
        <v>39</v>
      </c>
      <c r="F4571">
        <v>4</v>
      </c>
      <c r="G4571">
        <v>22</v>
      </c>
      <c r="H4571" s="1" t="s">
        <v>34</v>
      </c>
      <c r="I4571" s="3">
        <v>0.61700231481481482</v>
      </c>
      <c r="J4571">
        <v>14</v>
      </c>
      <c r="K4571" s="1" t="s">
        <v>26</v>
      </c>
      <c r="L4571" s="1" t="s">
        <v>19</v>
      </c>
      <c r="M4571" s="1" t="s">
        <v>19</v>
      </c>
      <c r="N4571">
        <v>124</v>
      </c>
      <c r="O4571" s="4">
        <v>3.7847222222222223E-3</v>
      </c>
      <c r="P4571">
        <v>4</v>
      </c>
    </row>
    <row r="4572" spans="1:16" x14ac:dyDescent="0.3">
      <c r="A4572">
        <v>4571</v>
      </c>
      <c r="B4572" s="1" t="s">
        <v>20</v>
      </c>
      <c r="C4572" s="2">
        <v>44277</v>
      </c>
      <c r="D4572">
        <v>3</v>
      </c>
      <c r="E4572" s="1" t="s">
        <v>39</v>
      </c>
      <c r="F4572">
        <v>4</v>
      </c>
      <c r="G4572">
        <v>22</v>
      </c>
      <c r="H4572" s="1" t="s">
        <v>34</v>
      </c>
      <c r="I4572" s="3">
        <v>0.61900462962962965</v>
      </c>
      <c r="J4572">
        <v>14</v>
      </c>
      <c r="K4572" s="1" t="s">
        <v>21</v>
      </c>
      <c r="L4572" s="1" t="s">
        <v>22</v>
      </c>
      <c r="M4572" s="1" t="s">
        <v>22</v>
      </c>
      <c r="N4572"/>
      <c r="O4572" s="4"/>
    </row>
    <row r="4573" spans="1:16" x14ac:dyDescent="0.3">
      <c r="A4573">
        <v>4572</v>
      </c>
      <c r="B4573" s="1" t="s">
        <v>15</v>
      </c>
      <c r="C4573" s="2">
        <v>44277</v>
      </c>
      <c r="D4573">
        <v>3</v>
      </c>
      <c r="E4573" s="1" t="s">
        <v>39</v>
      </c>
      <c r="F4573">
        <v>4</v>
      </c>
      <c r="G4573">
        <v>22</v>
      </c>
      <c r="H4573" s="1" t="s">
        <v>34</v>
      </c>
      <c r="I4573" s="3">
        <v>0.61900462962962965</v>
      </c>
      <c r="J4573">
        <v>14</v>
      </c>
      <c r="K4573" s="1" t="s">
        <v>18</v>
      </c>
      <c r="L4573" s="1" t="s">
        <v>22</v>
      </c>
      <c r="M4573" s="1" t="s">
        <v>22</v>
      </c>
      <c r="N4573"/>
      <c r="O4573" s="4"/>
    </row>
    <row r="4574" spans="1:16" x14ac:dyDescent="0.3">
      <c r="A4574">
        <v>4573</v>
      </c>
      <c r="B4574" s="1" t="s">
        <v>29</v>
      </c>
      <c r="C4574" s="2">
        <v>44277</v>
      </c>
      <c r="D4574">
        <v>3</v>
      </c>
      <c r="E4574" s="1" t="s">
        <v>39</v>
      </c>
      <c r="F4574">
        <v>4</v>
      </c>
      <c r="G4574">
        <v>22</v>
      </c>
      <c r="H4574" s="1" t="s">
        <v>34</v>
      </c>
      <c r="I4574" s="3">
        <v>0.64299768518518519</v>
      </c>
      <c r="J4574">
        <v>15</v>
      </c>
      <c r="K4574" s="1" t="s">
        <v>28</v>
      </c>
      <c r="L4574" s="1" t="s">
        <v>19</v>
      </c>
      <c r="M4574" s="1" t="s">
        <v>19</v>
      </c>
      <c r="N4574">
        <v>114</v>
      </c>
      <c r="O4574" s="4">
        <v>2.8703703703703703E-3</v>
      </c>
      <c r="P4574">
        <v>3</v>
      </c>
    </row>
    <row r="4575" spans="1:16" x14ac:dyDescent="0.3">
      <c r="A4575">
        <v>4574</v>
      </c>
      <c r="B4575" s="1" t="s">
        <v>24</v>
      </c>
      <c r="C4575" s="2">
        <v>44277</v>
      </c>
      <c r="D4575">
        <v>3</v>
      </c>
      <c r="E4575" s="1" t="s">
        <v>39</v>
      </c>
      <c r="F4575">
        <v>4</v>
      </c>
      <c r="G4575">
        <v>22</v>
      </c>
      <c r="H4575" s="1" t="s">
        <v>34</v>
      </c>
      <c r="I4575" s="3">
        <v>0.64299768518518519</v>
      </c>
      <c r="J4575">
        <v>15</v>
      </c>
      <c r="K4575" s="1" t="s">
        <v>21</v>
      </c>
      <c r="L4575" s="1" t="s">
        <v>19</v>
      </c>
      <c r="M4575" s="1" t="s">
        <v>19</v>
      </c>
      <c r="N4575">
        <v>32</v>
      </c>
      <c r="O4575" s="4">
        <v>3.472222222222222E-3</v>
      </c>
      <c r="P4575">
        <v>4</v>
      </c>
    </row>
    <row r="4576" spans="1:16" x14ac:dyDescent="0.3">
      <c r="A4576">
        <v>4575</v>
      </c>
      <c r="B4576" s="1" t="s">
        <v>30</v>
      </c>
      <c r="C4576" s="2">
        <v>44277</v>
      </c>
      <c r="D4576">
        <v>3</v>
      </c>
      <c r="E4576" s="1" t="s">
        <v>39</v>
      </c>
      <c r="F4576">
        <v>4</v>
      </c>
      <c r="G4576">
        <v>22</v>
      </c>
      <c r="H4576" s="1" t="s">
        <v>34</v>
      </c>
      <c r="I4576" s="3">
        <v>0.65400462962962957</v>
      </c>
      <c r="J4576">
        <v>15</v>
      </c>
      <c r="K4576" s="1" t="s">
        <v>18</v>
      </c>
      <c r="L4576" s="1" t="s">
        <v>19</v>
      </c>
      <c r="M4576" s="1" t="s">
        <v>19</v>
      </c>
      <c r="N4576">
        <v>75</v>
      </c>
      <c r="O4576" s="4">
        <v>1.2152777777777778E-3</v>
      </c>
      <c r="P4576">
        <v>4</v>
      </c>
    </row>
    <row r="4577" spans="1:16" x14ac:dyDescent="0.3">
      <c r="A4577">
        <v>4576</v>
      </c>
      <c r="B4577" s="1" t="s">
        <v>31</v>
      </c>
      <c r="C4577" s="2">
        <v>44277</v>
      </c>
      <c r="D4577">
        <v>3</v>
      </c>
      <c r="E4577" s="1" t="s">
        <v>39</v>
      </c>
      <c r="F4577">
        <v>4</v>
      </c>
      <c r="G4577">
        <v>22</v>
      </c>
      <c r="H4577" s="1" t="s">
        <v>34</v>
      </c>
      <c r="I4577" s="3">
        <v>0.65400462962962957</v>
      </c>
      <c r="J4577">
        <v>15</v>
      </c>
      <c r="K4577" s="1" t="s">
        <v>18</v>
      </c>
      <c r="L4577" s="1" t="s">
        <v>19</v>
      </c>
      <c r="M4577" s="1" t="s">
        <v>22</v>
      </c>
      <c r="N4577">
        <v>109</v>
      </c>
      <c r="O4577" s="4">
        <v>4.2361111111111115E-3</v>
      </c>
      <c r="P4577">
        <v>2</v>
      </c>
    </row>
    <row r="4578" spans="1:16" x14ac:dyDescent="0.3">
      <c r="A4578">
        <v>4577</v>
      </c>
      <c r="B4578" s="1" t="s">
        <v>30</v>
      </c>
      <c r="C4578" s="2">
        <v>44277</v>
      </c>
      <c r="D4578">
        <v>3</v>
      </c>
      <c r="E4578" s="1" t="s">
        <v>39</v>
      </c>
      <c r="F4578">
        <v>4</v>
      </c>
      <c r="G4578">
        <v>22</v>
      </c>
      <c r="H4578" s="1" t="s">
        <v>34</v>
      </c>
      <c r="I4578" s="3">
        <v>0.66900462962962959</v>
      </c>
      <c r="J4578">
        <v>16</v>
      </c>
      <c r="K4578" s="1" t="s">
        <v>28</v>
      </c>
      <c r="L4578" s="1" t="s">
        <v>19</v>
      </c>
      <c r="M4578" s="1" t="s">
        <v>19</v>
      </c>
      <c r="N4578">
        <v>116</v>
      </c>
      <c r="O4578" s="4">
        <v>1.8749999999999999E-3</v>
      </c>
      <c r="P4578">
        <v>3</v>
      </c>
    </row>
    <row r="4579" spans="1:16" x14ac:dyDescent="0.3">
      <c r="A4579">
        <v>4578</v>
      </c>
      <c r="B4579" s="1" t="s">
        <v>31</v>
      </c>
      <c r="C4579" s="2">
        <v>44277</v>
      </c>
      <c r="D4579">
        <v>3</v>
      </c>
      <c r="E4579" s="1" t="s">
        <v>39</v>
      </c>
      <c r="F4579">
        <v>4</v>
      </c>
      <c r="G4579">
        <v>22</v>
      </c>
      <c r="H4579" s="1" t="s">
        <v>34</v>
      </c>
      <c r="I4579" s="3">
        <v>0.66900462962962959</v>
      </c>
      <c r="J4579">
        <v>16</v>
      </c>
      <c r="K4579" s="1" t="s">
        <v>21</v>
      </c>
      <c r="L4579" s="1" t="s">
        <v>19</v>
      </c>
      <c r="M4579" s="1" t="s">
        <v>19</v>
      </c>
      <c r="N4579">
        <v>26</v>
      </c>
      <c r="O4579" s="4">
        <v>1.7476851851851852E-3</v>
      </c>
      <c r="P4579">
        <v>3</v>
      </c>
    </row>
    <row r="4580" spans="1:16" x14ac:dyDescent="0.3">
      <c r="A4580">
        <v>4579</v>
      </c>
      <c r="B4580" s="1" t="s">
        <v>29</v>
      </c>
      <c r="C4580" s="2">
        <v>44277</v>
      </c>
      <c r="D4580">
        <v>3</v>
      </c>
      <c r="E4580" s="1" t="s">
        <v>39</v>
      </c>
      <c r="F4580">
        <v>4</v>
      </c>
      <c r="G4580">
        <v>22</v>
      </c>
      <c r="H4580" s="1" t="s">
        <v>34</v>
      </c>
      <c r="I4580" s="3">
        <v>0.67099537037037038</v>
      </c>
      <c r="J4580">
        <v>16</v>
      </c>
      <c r="K4580" s="1" t="s">
        <v>26</v>
      </c>
      <c r="L4580" s="1" t="s">
        <v>19</v>
      </c>
      <c r="M4580" s="1" t="s">
        <v>19</v>
      </c>
      <c r="N4580">
        <v>67</v>
      </c>
      <c r="O4580" s="4">
        <v>4.2013888888888891E-3</v>
      </c>
      <c r="P4580">
        <v>4</v>
      </c>
    </row>
    <row r="4581" spans="1:16" x14ac:dyDescent="0.3">
      <c r="A4581">
        <v>4580</v>
      </c>
      <c r="B4581" s="1" t="s">
        <v>23</v>
      </c>
      <c r="C4581" s="2">
        <v>44277</v>
      </c>
      <c r="D4581">
        <v>3</v>
      </c>
      <c r="E4581" s="1" t="s">
        <v>39</v>
      </c>
      <c r="F4581">
        <v>4</v>
      </c>
      <c r="G4581">
        <v>22</v>
      </c>
      <c r="H4581" s="1" t="s">
        <v>34</v>
      </c>
      <c r="I4581" s="3">
        <v>0.67099537037037038</v>
      </c>
      <c r="J4581">
        <v>16</v>
      </c>
      <c r="K4581" s="1" t="s">
        <v>26</v>
      </c>
      <c r="L4581" s="1" t="s">
        <v>19</v>
      </c>
      <c r="M4581" s="1" t="s">
        <v>22</v>
      </c>
      <c r="N4581">
        <v>58</v>
      </c>
      <c r="O4581" s="4">
        <v>2.5115740740740741E-3</v>
      </c>
      <c r="P4581">
        <v>4</v>
      </c>
    </row>
    <row r="4582" spans="1:16" x14ac:dyDescent="0.3">
      <c r="A4582">
        <v>4581</v>
      </c>
      <c r="B4582" s="1" t="s">
        <v>23</v>
      </c>
      <c r="C4582" s="2">
        <v>44277</v>
      </c>
      <c r="D4582">
        <v>3</v>
      </c>
      <c r="E4582" s="1" t="s">
        <v>39</v>
      </c>
      <c r="F4582">
        <v>4</v>
      </c>
      <c r="G4582">
        <v>22</v>
      </c>
      <c r="H4582" s="1" t="s">
        <v>34</v>
      </c>
      <c r="I4582" s="3">
        <v>0.6840046296296296</v>
      </c>
      <c r="J4582">
        <v>16</v>
      </c>
      <c r="K4582" s="1" t="s">
        <v>28</v>
      </c>
      <c r="L4582" s="1" t="s">
        <v>19</v>
      </c>
      <c r="M4582" s="1" t="s">
        <v>19</v>
      </c>
      <c r="N4582">
        <v>20</v>
      </c>
      <c r="O4582" s="4">
        <v>4.5717592592592589E-3</v>
      </c>
      <c r="P4582">
        <v>2</v>
      </c>
    </row>
    <row r="4583" spans="1:16" x14ac:dyDescent="0.3">
      <c r="A4583">
        <v>4582</v>
      </c>
      <c r="B4583" s="1" t="s">
        <v>27</v>
      </c>
      <c r="C4583" s="2">
        <v>44277</v>
      </c>
      <c r="D4583">
        <v>3</v>
      </c>
      <c r="E4583" s="1" t="s">
        <v>39</v>
      </c>
      <c r="F4583">
        <v>4</v>
      </c>
      <c r="G4583">
        <v>22</v>
      </c>
      <c r="H4583" s="1" t="s">
        <v>34</v>
      </c>
      <c r="I4583" s="3">
        <v>0.6840046296296296</v>
      </c>
      <c r="J4583">
        <v>16</v>
      </c>
      <c r="K4583" s="1" t="s">
        <v>21</v>
      </c>
      <c r="L4583" s="1" t="s">
        <v>19</v>
      </c>
      <c r="M4583" s="1" t="s">
        <v>19</v>
      </c>
      <c r="N4583">
        <v>115</v>
      </c>
      <c r="O4583" s="4">
        <v>3.3449074074074076E-3</v>
      </c>
      <c r="P4583">
        <v>1</v>
      </c>
    </row>
    <row r="4584" spans="1:16" x14ac:dyDescent="0.3">
      <c r="A4584">
        <v>4583</v>
      </c>
      <c r="B4584" s="1" t="s">
        <v>23</v>
      </c>
      <c r="C4584" s="2">
        <v>44277</v>
      </c>
      <c r="D4584">
        <v>3</v>
      </c>
      <c r="E4584" s="1" t="s">
        <v>39</v>
      </c>
      <c r="F4584">
        <v>4</v>
      </c>
      <c r="G4584">
        <v>22</v>
      </c>
      <c r="H4584" s="1" t="s">
        <v>34</v>
      </c>
      <c r="I4584" s="3">
        <v>0.68700231481481477</v>
      </c>
      <c r="J4584">
        <v>16</v>
      </c>
      <c r="K4584" s="1" t="s">
        <v>26</v>
      </c>
      <c r="L4584" s="1" t="s">
        <v>19</v>
      </c>
      <c r="M4584" s="1" t="s">
        <v>22</v>
      </c>
      <c r="N4584">
        <v>35</v>
      </c>
      <c r="O4584" s="4">
        <v>2.6041666666666665E-3</v>
      </c>
      <c r="P4584">
        <v>4</v>
      </c>
    </row>
    <row r="4585" spans="1:16" x14ac:dyDescent="0.3">
      <c r="A4585">
        <v>4584</v>
      </c>
      <c r="B4585" s="1" t="s">
        <v>20</v>
      </c>
      <c r="C4585" s="2">
        <v>44277</v>
      </c>
      <c r="D4585">
        <v>3</v>
      </c>
      <c r="E4585" s="1" t="s">
        <v>39</v>
      </c>
      <c r="F4585">
        <v>4</v>
      </c>
      <c r="G4585">
        <v>22</v>
      </c>
      <c r="H4585" s="1" t="s">
        <v>34</v>
      </c>
      <c r="I4585" s="3">
        <v>0.68700231481481477</v>
      </c>
      <c r="J4585">
        <v>16</v>
      </c>
      <c r="K4585" s="1" t="s">
        <v>21</v>
      </c>
      <c r="L4585" s="1" t="s">
        <v>19</v>
      </c>
      <c r="M4585" s="1" t="s">
        <v>19</v>
      </c>
      <c r="N4585">
        <v>36</v>
      </c>
      <c r="O4585" s="4">
        <v>1.5162037037037036E-3</v>
      </c>
      <c r="P4585">
        <v>4</v>
      </c>
    </row>
    <row r="4586" spans="1:16" x14ac:dyDescent="0.3">
      <c r="A4586">
        <v>4585</v>
      </c>
      <c r="B4586" s="1" t="s">
        <v>24</v>
      </c>
      <c r="C4586" s="2">
        <v>44277</v>
      </c>
      <c r="D4586">
        <v>3</v>
      </c>
      <c r="E4586" s="1" t="s">
        <v>39</v>
      </c>
      <c r="F4586">
        <v>4</v>
      </c>
      <c r="G4586">
        <v>22</v>
      </c>
      <c r="H4586" s="1" t="s">
        <v>34</v>
      </c>
      <c r="I4586" s="3">
        <v>0.70099537037037041</v>
      </c>
      <c r="J4586">
        <v>16</v>
      </c>
      <c r="K4586" s="1" t="s">
        <v>18</v>
      </c>
      <c r="L4586" s="1" t="s">
        <v>22</v>
      </c>
      <c r="M4586" s="1" t="s">
        <v>22</v>
      </c>
      <c r="N4586"/>
      <c r="O4586" s="4"/>
    </row>
    <row r="4587" spans="1:16" x14ac:dyDescent="0.3">
      <c r="A4587">
        <v>4586</v>
      </c>
      <c r="B4587" s="1" t="s">
        <v>24</v>
      </c>
      <c r="C4587" s="2">
        <v>44277</v>
      </c>
      <c r="D4587">
        <v>3</v>
      </c>
      <c r="E4587" s="1" t="s">
        <v>39</v>
      </c>
      <c r="F4587">
        <v>4</v>
      </c>
      <c r="G4587">
        <v>22</v>
      </c>
      <c r="H4587" s="1" t="s">
        <v>34</v>
      </c>
      <c r="I4587" s="3">
        <v>0.70099537037037041</v>
      </c>
      <c r="J4587">
        <v>16</v>
      </c>
      <c r="K4587" s="1" t="s">
        <v>25</v>
      </c>
      <c r="L4587" s="1" t="s">
        <v>19</v>
      </c>
      <c r="M4587" s="1" t="s">
        <v>19</v>
      </c>
      <c r="N4587">
        <v>62</v>
      </c>
      <c r="O4587" s="4">
        <v>8.9120370370370373E-4</v>
      </c>
      <c r="P4587">
        <v>1</v>
      </c>
    </row>
    <row r="4588" spans="1:16" x14ac:dyDescent="0.3">
      <c r="A4588">
        <v>4587</v>
      </c>
      <c r="B4588" s="1" t="s">
        <v>31</v>
      </c>
      <c r="C4588" s="2">
        <v>44277</v>
      </c>
      <c r="D4588">
        <v>3</v>
      </c>
      <c r="E4588" s="1" t="s">
        <v>39</v>
      </c>
      <c r="F4588">
        <v>4</v>
      </c>
      <c r="G4588">
        <v>22</v>
      </c>
      <c r="H4588" s="1" t="s">
        <v>34</v>
      </c>
      <c r="I4588" s="3">
        <v>0.73599537037037033</v>
      </c>
      <c r="J4588">
        <v>17</v>
      </c>
      <c r="K4588" s="1" t="s">
        <v>26</v>
      </c>
      <c r="L4588" s="1" t="s">
        <v>19</v>
      </c>
      <c r="M4588" s="1" t="s">
        <v>19</v>
      </c>
      <c r="N4588">
        <v>37</v>
      </c>
      <c r="O4588" s="4">
        <v>3.0092592592592593E-3</v>
      </c>
      <c r="P4588">
        <v>3</v>
      </c>
    </row>
    <row r="4589" spans="1:16" x14ac:dyDescent="0.3">
      <c r="A4589">
        <v>4588</v>
      </c>
      <c r="B4589" s="1" t="s">
        <v>31</v>
      </c>
      <c r="C4589" s="2">
        <v>44277</v>
      </c>
      <c r="D4589">
        <v>3</v>
      </c>
      <c r="E4589" s="1" t="s">
        <v>39</v>
      </c>
      <c r="F4589">
        <v>4</v>
      </c>
      <c r="G4589">
        <v>22</v>
      </c>
      <c r="H4589" s="1" t="s">
        <v>34</v>
      </c>
      <c r="I4589" s="3">
        <v>0.73599537037037033</v>
      </c>
      <c r="J4589">
        <v>17</v>
      </c>
      <c r="K4589" s="1" t="s">
        <v>25</v>
      </c>
      <c r="L4589" s="1" t="s">
        <v>22</v>
      </c>
      <c r="M4589" s="1" t="s">
        <v>22</v>
      </c>
      <c r="N4589"/>
      <c r="O4589" s="4"/>
    </row>
    <row r="4590" spans="1:16" x14ac:dyDescent="0.3">
      <c r="A4590">
        <v>4589</v>
      </c>
      <c r="B4590" s="1" t="s">
        <v>30</v>
      </c>
      <c r="C4590" s="2">
        <v>44277</v>
      </c>
      <c r="D4590">
        <v>3</v>
      </c>
      <c r="E4590" s="1" t="s">
        <v>39</v>
      </c>
      <c r="F4590">
        <v>4</v>
      </c>
      <c r="G4590">
        <v>22</v>
      </c>
      <c r="H4590" s="1" t="s">
        <v>34</v>
      </c>
      <c r="I4590" s="3">
        <v>0.74200231481481482</v>
      </c>
      <c r="J4590">
        <v>17</v>
      </c>
      <c r="K4590" s="1" t="s">
        <v>21</v>
      </c>
      <c r="L4590" s="1" t="s">
        <v>19</v>
      </c>
      <c r="M4590" s="1" t="s">
        <v>19</v>
      </c>
      <c r="N4590">
        <v>124</v>
      </c>
      <c r="O4590" s="4">
        <v>4.386574074074074E-3</v>
      </c>
      <c r="P4590">
        <v>1</v>
      </c>
    </row>
    <row r="4591" spans="1:16" x14ac:dyDescent="0.3">
      <c r="A4591">
        <v>4590</v>
      </c>
      <c r="B4591" s="1" t="s">
        <v>29</v>
      </c>
      <c r="C4591" s="2">
        <v>44277</v>
      </c>
      <c r="D4591">
        <v>3</v>
      </c>
      <c r="E4591" s="1" t="s">
        <v>39</v>
      </c>
      <c r="F4591">
        <v>4</v>
      </c>
      <c r="G4591">
        <v>22</v>
      </c>
      <c r="H4591" s="1" t="s">
        <v>34</v>
      </c>
      <c r="I4591" s="3">
        <v>0.74200231481481482</v>
      </c>
      <c r="J4591">
        <v>17</v>
      </c>
      <c r="K4591" s="1" t="s">
        <v>26</v>
      </c>
      <c r="L4591" s="1" t="s">
        <v>19</v>
      </c>
      <c r="M4591" s="1" t="s">
        <v>19</v>
      </c>
      <c r="N4591">
        <v>58</v>
      </c>
      <c r="O4591" s="4">
        <v>4.340277777777778E-3</v>
      </c>
      <c r="P4591">
        <v>5</v>
      </c>
    </row>
    <row r="4592" spans="1:16" x14ac:dyDescent="0.3">
      <c r="A4592">
        <v>4591</v>
      </c>
      <c r="B4592" s="1" t="s">
        <v>20</v>
      </c>
      <c r="C4592" s="2">
        <v>44277</v>
      </c>
      <c r="D4592">
        <v>3</v>
      </c>
      <c r="E4592" s="1" t="s">
        <v>39</v>
      </c>
      <c r="F4592">
        <v>4</v>
      </c>
      <c r="G4592">
        <v>22</v>
      </c>
      <c r="H4592" s="1" t="s">
        <v>34</v>
      </c>
      <c r="I4592" s="3">
        <v>0.74900462962962966</v>
      </c>
      <c r="J4592">
        <v>17</v>
      </c>
      <c r="K4592" s="1" t="s">
        <v>26</v>
      </c>
      <c r="L4592" s="1" t="s">
        <v>19</v>
      </c>
      <c r="M4592" s="1" t="s">
        <v>19</v>
      </c>
      <c r="N4592">
        <v>77</v>
      </c>
      <c r="O4592" s="4">
        <v>1.5162037037037036E-3</v>
      </c>
      <c r="P4592">
        <v>5</v>
      </c>
    </row>
    <row r="4593" spans="1:16" x14ac:dyDescent="0.3">
      <c r="A4593">
        <v>4592</v>
      </c>
      <c r="B4593" s="1" t="s">
        <v>27</v>
      </c>
      <c r="C4593" s="2">
        <v>44277</v>
      </c>
      <c r="D4593">
        <v>3</v>
      </c>
      <c r="E4593" s="1" t="s">
        <v>39</v>
      </c>
      <c r="F4593">
        <v>4</v>
      </c>
      <c r="G4593">
        <v>22</v>
      </c>
      <c r="H4593" s="1" t="s">
        <v>34</v>
      </c>
      <c r="I4593" s="3">
        <v>0.74900462962962966</v>
      </c>
      <c r="J4593">
        <v>17</v>
      </c>
      <c r="K4593" s="1" t="s">
        <v>21</v>
      </c>
      <c r="L4593" s="1" t="s">
        <v>19</v>
      </c>
      <c r="M4593" s="1" t="s">
        <v>19</v>
      </c>
      <c r="N4593">
        <v>80</v>
      </c>
      <c r="O4593" s="4">
        <v>7.8703703703703705E-4</v>
      </c>
      <c r="P4593">
        <v>4</v>
      </c>
    </row>
    <row r="4594" spans="1:16" x14ac:dyDescent="0.3">
      <c r="A4594">
        <v>4593</v>
      </c>
      <c r="B4594" s="1" t="s">
        <v>30</v>
      </c>
      <c r="C4594" s="2">
        <v>44278</v>
      </c>
      <c r="D4594">
        <v>3</v>
      </c>
      <c r="E4594" s="1" t="s">
        <v>39</v>
      </c>
      <c r="F4594">
        <v>4</v>
      </c>
      <c r="G4594">
        <v>23</v>
      </c>
      <c r="H4594" s="1" t="s">
        <v>35</v>
      </c>
      <c r="I4594" s="3">
        <v>0.38799768518518518</v>
      </c>
      <c r="J4594">
        <v>9</v>
      </c>
      <c r="K4594" s="1" t="s">
        <v>25</v>
      </c>
      <c r="L4594" s="1" t="s">
        <v>19</v>
      </c>
      <c r="M4594" s="1" t="s">
        <v>19</v>
      </c>
      <c r="N4594">
        <v>51</v>
      </c>
      <c r="O4594" s="4">
        <v>1.6782407407407408E-3</v>
      </c>
      <c r="P4594">
        <v>5</v>
      </c>
    </row>
    <row r="4595" spans="1:16" x14ac:dyDescent="0.3">
      <c r="A4595">
        <v>4594</v>
      </c>
      <c r="B4595" s="1" t="s">
        <v>30</v>
      </c>
      <c r="C4595" s="2">
        <v>44278</v>
      </c>
      <c r="D4595">
        <v>3</v>
      </c>
      <c r="E4595" s="1" t="s">
        <v>39</v>
      </c>
      <c r="F4595">
        <v>4</v>
      </c>
      <c r="G4595">
        <v>23</v>
      </c>
      <c r="H4595" s="1" t="s">
        <v>35</v>
      </c>
      <c r="I4595" s="3">
        <v>0.38799768518518518</v>
      </c>
      <c r="J4595">
        <v>9</v>
      </c>
      <c r="K4595" s="1" t="s">
        <v>28</v>
      </c>
      <c r="L4595" s="1" t="s">
        <v>19</v>
      </c>
      <c r="M4595" s="1" t="s">
        <v>19</v>
      </c>
      <c r="N4595">
        <v>110</v>
      </c>
      <c r="O4595" s="4">
        <v>2.9976851851851853E-3</v>
      </c>
      <c r="P4595">
        <v>3</v>
      </c>
    </row>
    <row r="4596" spans="1:16" x14ac:dyDescent="0.3">
      <c r="A4596">
        <v>4595</v>
      </c>
      <c r="B4596" s="1" t="s">
        <v>20</v>
      </c>
      <c r="C4596" s="2">
        <v>44278</v>
      </c>
      <c r="D4596">
        <v>3</v>
      </c>
      <c r="E4596" s="1" t="s">
        <v>39</v>
      </c>
      <c r="F4596">
        <v>4</v>
      </c>
      <c r="G4596">
        <v>23</v>
      </c>
      <c r="H4596" s="1" t="s">
        <v>35</v>
      </c>
      <c r="I4596" s="3">
        <v>0.4079976851851852</v>
      </c>
      <c r="J4596">
        <v>9</v>
      </c>
      <c r="K4596" s="1" t="s">
        <v>26</v>
      </c>
      <c r="L4596" s="1" t="s">
        <v>19</v>
      </c>
      <c r="M4596" s="1" t="s">
        <v>19</v>
      </c>
      <c r="N4596">
        <v>112</v>
      </c>
      <c r="O4596" s="4">
        <v>3.2407407407407406E-3</v>
      </c>
      <c r="P4596">
        <v>4</v>
      </c>
    </row>
    <row r="4597" spans="1:16" x14ac:dyDescent="0.3">
      <c r="A4597">
        <v>4596</v>
      </c>
      <c r="B4597" s="1" t="s">
        <v>31</v>
      </c>
      <c r="C4597" s="2">
        <v>44278</v>
      </c>
      <c r="D4597">
        <v>3</v>
      </c>
      <c r="E4597" s="1" t="s">
        <v>39</v>
      </c>
      <c r="F4597">
        <v>4</v>
      </c>
      <c r="G4597">
        <v>23</v>
      </c>
      <c r="H4597" s="1" t="s">
        <v>35</v>
      </c>
      <c r="I4597" s="3">
        <v>0.4079976851851852</v>
      </c>
      <c r="J4597">
        <v>9</v>
      </c>
      <c r="K4597" s="1" t="s">
        <v>21</v>
      </c>
      <c r="L4597" s="1" t="s">
        <v>19</v>
      </c>
      <c r="M4597" s="1" t="s">
        <v>19</v>
      </c>
      <c r="N4597">
        <v>27</v>
      </c>
      <c r="O4597" s="4">
        <v>4.861111111111111E-4</v>
      </c>
      <c r="P4597">
        <v>5</v>
      </c>
    </row>
    <row r="4598" spans="1:16" x14ac:dyDescent="0.3">
      <c r="A4598">
        <v>4597</v>
      </c>
      <c r="B4598" s="1" t="s">
        <v>31</v>
      </c>
      <c r="C4598" s="2">
        <v>44278</v>
      </c>
      <c r="D4598">
        <v>3</v>
      </c>
      <c r="E4598" s="1" t="s">
        <v>39</v>
      </c>
      <c r="F4598">
        <v>4</v>
      </c>
      <c r="G4598">
        <v>23</v>
      </c>
      <c r="H4598" s="1" t="s">
        <v>35</v>
      </c>
      <c r="I4598" s="3">
        <v>0.47400462962962964</v>
      </c>
      <c r="J4598">
        <v>11</v>
      </c>
      <c r="K4598" s="1" t="s">
        <v>21</v>
      </c>
      <c r="L4598" s="1" t="s">
        <v>19</v>
      </c>
      <c r="M4598" s="1" t="s">
        <v>19</v>
      </c>
      <c r="N4598">
        <v>53</v>
      </c>
      <c r="O4598" s="4">
        <v>4.0509259259259258E-4</v>
      </c>
      <c r="P4598">
        <v>1</v>
      </c>
    </row>
    <row r="4599" spans="1:16" x14ac:dyDescent="0.3">
      <c r="A4599">
        <v>4598</v>
      </c>
      <c r="B4599" s="1" t="s">
        <v>29</v>
      </c>
      <c r="C4599" s="2">
        <v>44278</v>
      </c>
      <c r="D4599">
        <v>3</v>
      </c>
      <c r="E4599" s="1" t="s">
        <v>39</v>
      </c>
      <c r="F4599">
        <v>4</v>
      </c>
      <c r="G4599">
        <v>23</v>
      </c>
      <c r="H4599" s="1" t="s">
        <v>35</v>
      </c>
      <c r="I4599" s="3">
        <v>0.47400462962962964</v>
      </c>
      <c r="J4599">
        <v>11</v>
      </c>
      <c r="K4599" s="1" t="s">
        <v>21</v>
      </c>
      <c r="L4599" s="1" t="s">
        <v>19</v>
      </c>
      <c r="M4599" s="1" t="s">
        <v>19</v>
      </c>
      <c r="N4599">
        <v>125</v>
      </c>
      <c r="O4599" s="4">
        <v>2.685185185185185E-3</v>
      </c>
      <c r="P4599">
        <v>3</v>
      </c>
    </row>
    <row r="4600" spans="1:16" x14ac:dyDescent="0.3">
      <c r="A4600">
        <v>4599</v>
      </c>
      <c r="B4600" s="1" t="s">
        <v>29</v>
      </c>
      <c r="C4600" s="2">
        <v>44278</v>
      </c>
      <c r="D4600">
        <v>3</v>
      </c>
      <c r="E4600" s="1" t="s">
        <v>39</v>
      </c>
      <c r="F4600">
        <v>4</v>
      </c>
      <c r="G4600">
        <v>23</v>
      </c>
      <c r="H4600" s="1" t="s">
        <v>35</v>
      </c>
      <c r="I4600" s="3">
        <v>0.49</v>
      </c>
      <c r="J4600">
        <v>11</v>
      </c>
      <c r="K4600" s="1" t="s">
        <v>28</v>
      </c>
      <c r="L4600" s="1" t="s">
        <v>19</v>
      </c>
      <c r="M4600" s="1" t="s">
        <v>19</v>
      </c>
      <c r="N4600">
        <v>13</v>
      </c>
      <c r="O4600" s="4">
        <v>2.0138888888888888E-3</v>
      </c>
      <c r="P4600">
        <v>1</v>
      </c>
    </row>
    <row r="4601" spans="1:16" x14ac:dyDescent="0.3">
      <c r="A4601">
        <v>4600</v>
      </c>
      <c r="B4601" s="1" t="s">
        <v>29</v>
      </c>
      <c r="C4601" s="2">
        <v>44278</v>
      </c>
      <c r="D4601">
        <v>3</v>
      </c>
      <c r="E4601" s="1" t="s">
        <v>39</v>
      </c>
      <c r="F4601">
        <v>4</v>
      </c>
      <c r="G4601">
        <v>23</v>
      </c>
      <c r="H4601" s="1" t="s">
        <v>35</v>
      </c>
      <c r="I4601" s="3">
        <v>0.49</v>
      </c>
      <c r="J4601">
        <v>11</v>
      </c>
      <c r="K4601" s="1" t="s">
        <v>18</v>
      </c>
      <c r="L4601" s="1" t="s">
        <v>19</v>
      </c>
      <c r="M4601" s="1" t="s">
        <v>19</v>
      </c>
      <c r="N4601">
        <v>37</v>
      </c>
      <c r="O4601" s="4">
        <v>1.8981481481481482E-3</v>
      </c>
      <c r="P4601">
        <v>4</v>
      </c>
    </row>
    <row r="4602" spans="1:16" x14ac:dyDescent="0.3">
      <c r="A4602">
        <v>4601</v>
      </c>
      <c r="B4602" s="1" t="s">
        <v>30</v>
      </c>
      <c r="C4602" s="2">
        <v>44278</v>
      </c>
      <c r="D4602">
        <v>3</v>
      </c>
      <c r="E4602" s="1" t="s">
        <v>39</v>
      </c>
      <c r="F4602">
        <v>4</v>
      </c>
      <c r="G4602">
        <v>23</v>
      </c>
      <c r="H4602" s="1" t="s">
        <v>35</v>
      </c>
      <c r="I4602" s="3">
        <v>0.51900462962962968</v>
      </c>
      <c r="J4602">
        <v>12</v>
      </c>
      <c r="K4602" s="1" t="s">
        <v>28</v>
      </c>
      <c r="L4602" s="1" t="s">
        <v>19</v>
      </c>
      <c r="M4602" s="1" t="s">
        <v>19</v>
      </c>
      <c r="N4602">
        <v>84</v>
      </c>
      <c r="O4602" s="4">
        <v>2.6157407407407405E-3</v>
      </c>
      <c r="P4602">
        <v>4</v>
      </c>
    </row>
    <row r="4603" spans="1:16" x14ac:dyDescent="0.3">
      <c r="A4603">
        <v>4602</v>
      </c>
      <c r="B4603" s="1" t="s">
        <v>24</v>
      </c>
      <c r="C4603" s="2">
        <v>44278</v>
      </c>
      <c r="D4603">
        <v>3</v>
      </c>
      <c r="E4603" s="1" t="s">
        <v>39</v>
      </c>
      <c r="F4603">
        <v>4</v>
      </c>
      <c r="G4603">
        <v>23</v>
      </c>
      <c r="H4603" s="1" t="s">
        <v>35</v>
      </c>
      <c r="I4603" s="3">
        <v>0.51900462962962968</v>
      </c>
      <c r="J4603">
        <v>12</v>
      </c>
      <c r="K4603" s="1" t="s">
        <v>21</v>
      </c>
      <c r="L4603" s="1" t="s">
        <v>22</v>
      </c>
      <c r="M4603" s="1" t="s">
        <v>22</v>
      </c>
      <c r="N4603"/>
      <c r="O4603" s="4"/>
    </row>
    <row r="4604" spans="1:16" x14ac:dyDescent="0.3">
      <c r="A4604">
        <v>4603</v>
      </c>
      <c r="B4604" s="1" t="s">
        <v>30</v>
      </c>
      <c r="C4604" s="2">
        <v>44278</v>
      </c>
      <c r="D4604">
        <v>3</v>
      </c>
      <c r="E4604" s="1" t="s">
        <v>39</v>
      </c>
      <c r="F4604">
        <v>4</v>
      </c>
      <c r="G4604">
        <v>23</v>
      </c>
      <c r="H4604" s="1" t="s">
        <v>35</v>
      </c>
      <c r="I4604" s="3">
        <v>0.52700231481481485</v>
      </c>
      <c r="J4604">
        <v>12</v>
      </c>
      <c r="K4604" s="1" t="s">
        <v>28</v>
      </c>
      <c r="L4604" s="1" t="s">
        <v>22</v>
      </c>
      <c r="M4604" s="1" t="s">
        <v>22</v>
      </c>
      <c r="N4604"/>
      <c r="O4604" s="4"/>
    </row>
    <row r="4605" spans="1:16" x14ac:dyDescent="0.3">
      <c r="A4605">
        <v>4604</v>
      </c>
      <c r="B4605" s="1" t="s">
        <v>29</v>
      </c>
      <c r="C4605" s="2">
        <v>44278</v>
      </c>
      <c r="D4605">
        <v>3</v>
      </c>
      <c r="E4605" s="1" t="s">
        <v>39</v>
      </c>
      <c r="F4605">
        <v>4</v>
      </c>
      <c r="G4605">
        <v>23</v>
      </c>
      <c r="H4605" s="1" t="s">
        <v>35</v>
      </c>
      <c r="I4605" s="3">
        <v>0.52700231481481485</v>
      </c>
      <c r="J4605">
        <v>12</v>
      </c>
      <c r="K4605" s="1" t="s">
        <v>26</v>
      </c>
      <c r="L4605" s="1" t="s">
        <v>19</v>
      </c>
      <c r="M4605" s="1" t="s">
        <v>19</v>
      </c>
      <c r="N4605">
        <v>123</v>
      </c>
      <c r="O4605" s="4">
        <v>2.1527777777777778E-3</v>
      </c>
      <c r="P4605">
        <v>3</v>
      </c>
    </row>
    <row r="4606" spans="1:16" x14ac:dyDescent="0.3">
      <c r="A4606">
        <v>4605</v>
      </c>
      <c r="B4606" s="1" t="s">
        <v>30</v>
      </c>
      <c r="C4606" s="2">
        <v>44278</v>
      </c>
      <c r="D4606">
        <v>3</v>
      </c>
      <c r="E4606" s="1" t="s">
        <v>39</v>
      </c>
      <c r="F4606">
        <v>4</v>
      </c>
      <c r="G4606">
        <v>23</v>
      </c>
      <c r="H4606" s="1" t="s">
        <v>35</v>
      </c>
      <c r="I4606" s="3">
        <v>0.54400462962962959</v>
      </c>
      <c r="J4606">
        <v>13</v>
      </c>
      <c r="K4606" s="1" t="s">
        <v>28</v>
      </c>
      <c r="L4606" s="1" t="s">
        <v>19</v>
      </c>
      <c r="M4606" s="1" t="s">
        <v>22</v>
      </c>
      <c r="N4606">
        <v>51</v>
      </c>
      <c r="O4606" s="4">
        <v>3.8310185185185183E-3</v>
      </c>
      <c r="P4606">
        <v>3</v>
      </c>
    </row>
    <row r="4607" spans="1:16" x14ac:dyDescent="0.3">
      <c r="A4607">
        <v>4606</v>
      </c>
      <c r="B4607" s="1" t="s">
        <v>24</v>
      </c>
      <c r="C4607" s="2">
        <v>44278</v>
      </c>
      <c r="D4607">
        <v>3</v>
      </c>
      <c r="E4607" s="1" t="s">
        <v>39</v>
      </c>
      <c r="F4607">
        <v>4</v>
      </c>
      <c r="G4607">
        <v>23</v>
      </c>
      <c r="H4607" s="1" t="s">
        <v>35</v>
      </c>
      <c r="I4607" s="3">
        <v>0.54400462962962959</v>
      </c>
      <c r="J4607">
        <v>13</v>
      </c>
      <c r="K4607" s="1" t="s">
        <v>26</v>
      </c>
      <c r="L4607" s="1" t="s">
        <v>19</v>
      </c>
      <c r="M4607" s="1" t="s">
        <v>19</v>
      </c>
      <c r="N4607">
        <v>69</v>
      </c>
      <c r="O4607" s="4">
        <v>3.3217592592592591E-3</v>
      </c>
      <c r="P4607">
        <v>1</v>
      </c>
    </row>
    <row r="4608" spans="1:16" x14ac:dyDescent="0.3">
      <c r="A4608">
        <v>4607</v>
      </c>
      <c r="B4608" s="1" t="s">
        <v>31</v>
      </c>
      <c r="C4608" s="2">
        <v>44278</v>
      </c>
      <c r="D4608">
        <v>3</v>
      </c>
      <c r="E4608" s="1" t="s">
        <v>39</v>
      </c>
      <c r="F4608">
        <v>4</v>
      </c>
      <c r="G4608">
        <v>23</v>
      </c>
      <c r="H4608" s="1" t="s">
        <v>35</v>
      </c>
      <c r="I4608" s="3">
        <v>0.57799768518518524</v>
      </c>
      <c r="J4608">
        <v>13</v>
      </c>
      <c r="K4608" s="1" t="s">
        <v>28</v>
      </c>
      <c r="L4608" s="1" t="s">
        <v>19</v>
      </c>
      <c r="M4608" s="1" t="s">
        <v>19</v>
      </c>
      <c r="N4608">
        <v>80</v>
      </c>
      <c r="O4608" s="4">
        <v>2.0833333333333333E-3</v>
      </c>
      <c r="P4608">
        <v>1</v>
      </c>
    </row>
    <row r="4609" spans="1:16" x14ac:dyDescent="0.3">
      <c r="A4609">
        <v>4608</v>
      </c>
      <c r="B4609" s="1" t="s">
        <v>24</v>
      </c>
      <c r="C4609" s="2">
        <v>44278</v>
      </c>
      <c r="D4609">
        <v>3</v>
      </c>
      <c r="E4609" s="1" t="s">
        <v>39</v>
      </c>
      <c r="F4609">
        <v>4</v>
      </c>
      <c r="G4609">
        <v>23</v>
      </c>
      <c r="H4609" s="1" t="s">
        <v>35</v>
      </c>
      <c r="I4609" s="3">
        <v>0.57799768518518524</v>
      </c>
      <c r="J4609">
        <v>13</v>
      </c>
      <c r="K4609" s="1" t="s">
        <v>25</v>
      </c>
      <c r="L4609" s="1" t="s">
        <v>19</v>
      </c>
      <c r="M4609" s="1" t="s">
        <v>19</v>
      </c>
      <c r="N4609">
        <v>111</v>
      </c>
      <c r="O4609" s="4">
        <v>2.8356481481481483E-3</v>
      </c>
      <c r="P4609">
        <v>5</v>
      </c>
    </row>
    <row r="4610" spans="1:16" x14ac:dyDescent="0.3">
      <c r="A4610">
        <v>4609</v>
      </c>
      <c r="B4610" s="1" t="s">
        <v>15</v>
      </c>
      <c r="C4610" s="2">
        <v>44278</v>
      </c>
      <c r="D4610">
        <v>3</v>
      </c>
      <c r="E4610" s="1" t="s">
        <v>39</v>
      </c>
      <c r="F4610">
        <v>4</v>
      </c>
      <c r="G4610">
        <v>23</v>
      </c>
      <c r="H4610" s="1" t="s">
        <v>35</v>
      </c>
      <c r="I4610" s="3">
        <v>0.5870023148148148</v>
      </c>
      <c r="J4610">
        <v>14</v>
      </c>
      <c r="K4610" s="1" t="s">
        <v>26</v>
      </c>
      <c r="L4610" s="1" t="s">
        <v>19</v>
      </c>
      <c r="M4610" s="1" t="s">
        <v>19</v>
      </c>
      <c r="N4610">
        <v>26</v>
      </c>
      <c r="O4610" s="4">
        <v>4.1435185185185186E-3</v>
      </c>
      <c r="P4610">
        <v>4</v>
      </c>
    </row>
    <row r="4611" spans="1:16" x14ac:dyDescent="0.3">
      <c r="A4611">
        <v>4610</v>
      </c>
      <c r="B4611" s="1" t="s">
        <v>31</v>
      </c>
      <c r="C4611" s="2">
        <v>44278</v>
      </c>
      <c r="D4611">
        <v>3</v>
      </c>
      <c r="E4611" s="1" t="s">
        <v>39</v>
      </c>
      <c r="F4611">
        <v>4</v>
      </c>
      <c r="G4611">
        <v>23</v>
      </c>
      <c r="H4611" s="1" t="s">
        <v>35</v>
      </c>
      <c r="I4611" s="3">
        <v>0.5870023148148148</v>
      </c>
      <c r="J4611">
        <v>14</v>
      </c>
      <c r="K4611" s="1" t="s">
        <v>26</v>
      </c>
      <c r="L4611" s="1" t="s">
        <v>19</v>
      </c>
      <c r="M4611" s="1" t="s">
        <v>19</v>
      </c>
      <c r="N4611">
        <v>29</v>
      </c>
      <c r="O4611" s="4">
        <v>1.8865740740740742E-3</v>
      </c>
      <c r="P4611">
        <v>1</v>
      </c>
    </row>
    <row r="4612" spans="1:16" x14ac:dyDescent="0.3">
      <c r="A4612">
        <v>4611</v>
      </c>
      <c r="B4612" s="1" t="s">
        <v>30</v>
      </c>
      <c r="C4612" s="2">
        <v>44278</v>
      </c>
      <c r="D4612">
        <v>3</v>
      </c>
      <c r="E4612" s="1" t="s">
        <v>39</v>
      </c>
      <c r="F4612">
        <v>4</v>
      </c>
      <c r="G4612">
        <v>23</v>
      </c>
      <c r="H4612" s="1" t="s">
        <v>35</v>
      </c>
      <c r="I4612" s="3">
        <v>0.60200231481481481</v>
      </c>
      <c r="J4612">
        <v>14</v>
      </c>
      <c r="K4612" s="1" t="s">
        <v>28</v>
      </c>
      <c r="L4612" s="1" t="s">
        <v>22</v>
      </c>
      <c r="M4612" s="1" t="s">
        <v>22</v>
      </c>
      <c r="N4612"/>
      <c r="O4612" s="4"/>
    </row>
    <row r="4613" spans="1:16" x14ac:dyDescent="0.3">
      <c r="A4613">
        <v>4612</v>
      </c>
      <c r="B4613" s="1" t="s">
        <v>20</v>
      </c>
      <c r="C4613" s="2">
        <v>44278</v>
      </c>
      <c r="D4613">
        <v>3</v>
      </c>
      <c r="E4613" s="1" t="s">
        <v>39</v>
      </c>
      <c r="F4613">
        <v>4</v>
      </c>
      <c r="G4613">
        <v>23</v>
      </c>
      <c r="H4613" s="1" t="s">
        <v>35</v>
      </c>
      <c r="I4613" s="3">
        <v>0.60200231481481481</v>
      </c>
      <c r="J4613">
        <v>14</v>
      </c>
      <c r="K4613" s="1" t="s">
        <v>21</v>
      </c>
      <c r="L4613" s="1" t="s">
        <v>19</v>
      </c>
      <c r="M4613" s="1" t="s">
        <v>19</v>
      </c>
      <c r="N4613">
        <v>43</v>
      </c>
      <c r="O4613" s="4">
        <v>1.0648148148148149E-3</v>
      </c>
      <c r="P4613">
        <v>4</v>
      </c>
    </row>
    <row r="4614" spans="1:16" x14ac:dyDescent="0.3">
      <c r="A4614">
        <v>4613</v>
      </c>
      <c r="B4614" s="1" t="s">
        <v>15</v>
      </c>
      <c r="C4614" s="2">
        <v>44278</v>
      </c>
      <c r="D4614">
        <v>3</v>
      </c>
      <c r="E4614" s="1" t="s">
        <v>39</v>
      </c>
      <c r="F4614">
        <v>4</v>
      </c>
      <c r="G4614">
        <v>23</v>
      </c>
      <c r="H4614" s="1" t="s">
        <v>35</v>
      </c>
      <c r="I4614" s="3">
        <v>0.64</v>
      </c>
      <c r="J4614">
        <v>15</v>
      </c>
      <c r="K4614" s="1" t="s">
        <v>21</v>
      </c>
      <c r="L4614" s="1" t="s">
        <v>19</v>
      </c>
      <c r="M4614" s="1" t="s">
        <v>19</v>
      </c>
      <c r="N4614">
        <v>58</v>
      </c>
      <c r="O4614" s="4">
        <v>3.425925925925926E-3</v>
      </c>
      <c r="P4614">
        <v>3</v>
      </c>
    </row>
    <row r="4615" spans="1:16" x14ac:dyDescent="0.3">
      <c r="A4615">
        <v>4614</v>
      </c>
      <c r="B4615" s="1" t="s">
        <v>27</v>
      </c>
      <c r="C4615" s="2">
        <v>44278</v>
      </c>
      <c r="D4615">
        <v>3</v>
      </c>
      <c r="E4615" s="1" t="s">
        <v>39</v>
      </c>
      <c r="F4615">
        <v>4</v>
      </c>
      <c r="G4615">
        <v>23</v>
      </c>
      <c r="H4615" s="1" t="s">
        <v>35</v>
      </c>
      <c r="I4615" s="3">
        <v>0.64</v>
      </c>
      <c r="J4615">
        <v>15</v>
      </c>
      <c r="K4615" s="1" t="s">
        <v>26</v>
      </c>
      <c r="L4615" s="1" t="s">
        <v>19</v>
      </c>
      <c r="M4615" s="1" t="s">
        <v>19</v>
      </c>
      <c r="N4615">
        <v>27</v>
      </c>
      <c r="O4615" s="4">
        <v>4.4907407407407405E-3</v>
      </c>
      <c r="P4615">
        <v>2</v>
      </c>
    </row>
    <row r="4616" spans="1:16" x14ac:dyDescent="0.3">
      <c r="A4616">
        <v>4615</v>
      </c>
      <c r="B4616" s="1" t="s">
        <v>15</v>
      </c>
      <c r="C4616" s="2">
        <v>44278</v>
      </c>
      <c r="D4616">
        <v>3</v>
      </c>
      <c r="E4616" s="1" t="s">
        <v>39</v>
      </c>
      <c r="F4616">
        <v>4</v>
      </c>
      <c r="G4616">
        <v>23</v>
      </c>
      <c r="H4616" s="1" t="s">
        <v>35</v>
      </c>
      <c r="I4616" s="3">
        <v>0.64400462962962968</v>
      </c>
      <c r="J4616">
        <v>15</v>
      </c>
      <c r="K4616" s="1" t="s">
        <v>26</v>
      </c>
      <c r="L4616" s="1" t="s">
        <v>19</v>
      </c>
      <c r="M4616" s="1" t="s">
        <v>19</v>
      </c>
      <c r="N4616">
        <v>39</v>
      </c>
      <c r="O4616" s="4">
        <v>1.3310185185185185E-3</v>
      </c>
      <c r="P4616">
        <v>4</v>
      </c>
    </row>
    <row r="4617" spans="1:16" x14ac:dyDescent="0.3">
      <c r="A4617">
        <v>4616</v>
      </c>
      <c r="B4617" s="1" t="s">
        <v>29</v>
      </c>
      <c r="C4617" s="2">
        <v>44278</v>
      </c>
      <c r="D4617">
        <v>3</v>
      </c>
      <c r="E4617" s="1" t="s">
        <v>39</v>
      </c>
      <c r="F4617">
        <v>4</v>
      </c>
      <c r="G4617">
        <v>23</v>
      </c>
      <c r="H4617" s="1" t="s">
        <v>35</v>
      </c>
      <c r="I4617" s="3">
        <v>0.64400462962962968</v>
      </c>
      <c r="J4617">
        <v>15</v>
      </c>
      <c r="K4617" s="1" t="s">
        <v>25</v>
      </c>
      <c r="L4617" s="1" t="s">
        <v>19</v>
      </c>
      <c r="M4617" s="1" t="s">
        <v>19</v>
      </c>
      <c r="N4617">
        <v>83</v>
      </c>
      <c r="O4617" s="4">
        <v>1.4236111111111112E-3</v>
      </c>
      <c r="P4617">
        <v>4</v>
      </c>
    </row>
    <row r="4618" spans="1:16" x14ac:dyDescent="0.3">
      <c r="A4618">
        <v>4617</v>
      </c>
      <c r="B4618" s="1" t="s">
        <v>27</v>
      </c>
      <c r="C4618" s="2">
        <v>44278</v>
      </c>
      <c r="D4618">
        <v>3</v>
      </c>
      <c r="E4618" s="1" t="s">
        <v>39</v>
      </c>
      <c r="F4618">
        <v>4</v>
      </c>
      <c r="G4618">
        <v>23</v>
      </c>
      <c r="H4618" s="1" t="s">
        <v>35</v>
      </c>
      <c r="I4618" s="3">
        <v>0.64799768518518519</v>
      </c>
      <c r="J4618">
        <v>15</v>
      </c>
      <c r="K4618" s="1" t="s">
        <v>18</v>
      </c>
      <c r="L4618" s="1" t="s">
        <v>19</v>
      </c>
      <c r="M4618" s="1" t="s">
        <v>19</v>
      </c>
      <c r="N4618">
        <v>22</v>
      </c>
      <c r="O4618" s="4">
        <v>2.9629629629629628E-3</v>
      </c>
      <c r="P4618">
        <v>4</v>
      </c>
    </row>
    <row r="4619" spans="1:16" x14ac:dyDescent="0.3">
      <c r="A4619">
        <v>4618</v>
      </c>
      <c r="B4619" s="1" t="s">
        <v>27</v>
      </c>
      <c r="C4619" s="2">
        <v>44278</v>
      </c>
      <c r="D4619">
        <v>3</v>
      </c>
      <c r="E4619" s="1" t="s">
        <v>39</v>
      </c>
      <c r="F4619">
        <v>4</v>
      </c>
      <c r="G4619">
        <v>23</v>
      </c>
      <c r="H4619" s="1" t="s">
        <v>35</v>
      </c>
      <c r="I4619" s="3">
        <v>0.64799768518518519</v>
      </c>
      <c r="J4619">
        <v>15</v>
      </c>
      <c r="K4619" s="1" t="s">
        <v>18</v>
      </c>
      <c r="L4619" s="1" t="s">
        <v>19</v>
      </c>
      <c r="M4619" s="1" t="s">
        <v>19</v>
      </c>
      <c r="N4619">
        <v>56</v>
      </c>
      <c r="O4619" s="4">
        <v>1.4699074074074074E-3</v>
      </c>
      <c r="P4619">
        <v>5</v>
      </c>
    </row>
    <row r="4620" spans="1:16" x14ac:dyDescent="0.3">
      <c r="A4620">
        <v>4619</v>
      </c>
      <c r="B4620" s="1" t="s">
        <v>30</v>
      </c>
      <c r="C4620" s="2">
        <v>44278</v>
      </c>
      <c r="D4620">
        <v>3</v>
      </c>
      <c r="E4620" s="1" t="s">
        <v>39</v>
      </c>
      <c r="F4620">
        <v>4</v>
      </c>
      <c r="G4620">
        <v>23</v>
      </c>
      <c r="H4620" s="1" t="s">
        <v>35</v>
      </c>
      <c r="I4620" s="3">
        <v>0.68099537037037039</v>
      </c>
      <c r="J4620">
        <v>16</v>
      </c>
      <c r="K4620" s="1" t="s">
        <v>28</v>
      </c>
      <c r="L4620" s="1" t="s">
        <v>19</v>
      </c>
      <c r="M4620" s="1" t="s">
        <v>19</v>
      </c>
      <c r="N4620">
        <v>98</v>
      </c>
      <c r="O4620" s="4">
        <v>2.8935185185185184E-3</v>
      </c>
      <c r="P4620">
        <v>2</v>
      </c>
    </row>
    <row r="4621" spans="1:16" x14ac:dyDescent="0.3">
      <c r="A4621">
        <v>4620</v>
      </c>
      <c r="B4621" s="1" t="s">
        <v>15</v>
      </c>
      <c r="C4621" s="2">
        <v>44278</v>
      </c>
      <c r="D4621">
        <v>3</v>
      </c>
      <c r="E4621" s="1" t="s">
        <v>39</v>
      </c>
      <c r="F4621">
        <v>4</v>
      </c>
      <c r="G4621">
        <v>23</v>
      </c>
      <c r="H4621" s="1" t="s">
        <v>35</v>
      </c>
      <c r="I4621" s="3">
        <v>0.68099537037037039</v>
      </c>
      <c r="J4621">
        <v>16</v>
      </c>
      <c r="K4621" s="1" t="s">
        <v>28</v>
      </c>
      <c r="L4621" s="1" t="s">
        <v>22</v>
      </c>
      <c r="M4621" s="1" t="s">
        <v>22</v>
      </c>
      <c r="N4621"/>
      <c r="O4621" s="4"/>
    </row>
    <row r="4622" spans="1:16" x14ac:dyDescent="0.3">
      <c r="A4622">
        <v>4621</v>
      </c>
      <c r="B4622" s="1" t="s">
        <v>24</v>
      </c>
      <c r="C4622" s="2">
        <v>44278</v>
      </c>
      <c r="D4622">
        <v>3</v>
      </c>
      <c r="E4622" s="1" t="s">
        <v>39</v>
      </c>
      <c r="F4622">
        <v>4</v>
      </c>
      <c r="G4622">
        <v>23</v>
      </c>
      <c r="H4622" s="1" t="s">
        <v>35</v>
      </c>
      <c r="I4622" s="3">
        <v>0.6840046296296296</v>
      </c>
      <c r="J4622">
        <v>16</v>
      </c>
      <c r="K4622" s="1" t="s">
        <v>28</v>
      </c>
      <c r="L4622" s="1" t="s">
        <v>19</v>
      </c>
      <c r="M4622" s="1" t="s">
        <v>19</v>
      </c>
      <c r="N4622">
        <v>101</v>
      </c>
      <c r="O4622" s="4">
        <v>8.6805555555555551E-4</v>
      </c>
      <c r="P4622">
        <v>5</v>
      </c>
    </row>
    <row r="4623" spans="1:16" x14ac:dyDescent="0.3">
      <c r="A4623">
        <v>4622</v>
      </c>
      <c r="B4623" s="1" t="s">
        <v>24</v>
      </c>
      <c r="C4623" s="2">
        <v>44278</v>
      </c>
      <c r="D4623">
        <v>3</v>
      </c>
      <c r="E4623" s="1" t="s">
        <v>39</v>
      </c>
      <c r="F4623">
        <v>4</v>
      </c>
      <c r="G4623">
        <v>23</v>
      </c>
      <c r="H4623" s="1" t="s">
        <v>35</v>
      </c>
      <c r="I4623" s="3">
        <v>0.6840046296296296</v>
      </c>
      <c r="J4623">
        <v>16</v>
      </c>
      <c r="K4623" s="1" t="s">
        <v>28</v>
      </c>
      <c r="L4623" s="1" t="s">
        <v>22</v>
      </c>
      <c r="M4623" s="1" t="s">
        <v>22</v>
      </c>
      <c r="N4623"/>
      <c r="O4623" s="4"/>
    </row>
    <row r="4624" spans="1:16" x14ac:dyDescent="0.3">
      <c r="A4624">
        <v>4623</v>
      </c>
      <c r="B4624" s="1" t="s">
        <v>31</v>
      </c>
      <c r="C4624" s="2">
        <v>44278</v>
      </c>
      <c r="D4624">
        <v>3</v>
      </c>
      <c r="E4624" s="1" t="s">
        <v>39</v>
      </c>
      <c r="F4624">
        <v>4</v>
      </c>
      <c r="G4624">
        <v>23</v>
      </c>
      <c r="H4624" s="1" t="s">
        <v>35</v>
      </c>
      <c r="I4624" s="3">
        <v>0.69</v>
      </c>
      <c r="J4624">
        <v>16</v>
      </c>
      <c r="K4624" s="1" t="s">
        <v>21</v>
      </c>
      <c r="L4624" s="1" t="s">
        <v>19</v>
      </c>
      <c r="M4624" s="1" t="s">
        <v>19</v>
      </c>
      <c r="N4624">
        <v>93</v>
      </c>
      <c r="O4624" s="4">
        <v>4.1666666666666669E-4</v>
      </c>
      <c r="P4624">
        <v>4</v>
      </c>
    </row>
    <row r="4625" spans="1:16" x14ac:dyDescent="0.3">
      <c r="A4625">
        <v>4624</v>
      </c>
      <c r="B4625" s="1" t="s">
        <v>31</v>
      </c>
      <c r="C4625" s="2">
        <v>44278</v>
      </c>
      <c r="D4625">
        <v>3</v>
      </c>
      <c r="E4625" s="1" t="s">
        <v>39</v>
      </c>
      <c r="F4625">
        <v>4</v>
      </c>
      <c r="G4625">
        <v>23</v>
      </c>
      <c r="H4625" s="1" t="s">
        <v>35</v>
      </c>
      <c r="I4625" s="3">
        <v>0.69</v>
      </c>
      <c r="J4625">
        <v>16</v>
      </c>
      <c r="K4625" s="1" t="s">
        <v>25</v>
      </c>
      <c r="L4625" s="1" t="s">
        <v>19</v>
      </c>
      <c r="M4625" s="1" t="s">
        <v>19</v>
      </c>
      <c r="N4625">
        <v>24</v>
      </c>
      <c r="O4625" s="4">
        <v>2.0486111111111113E-3</v>
      </c>
      <c r="P4625">
        <v>4</v>
      </c>
    </row>
    <row r="4626" spans="1:16" x14ac:dyDescent="0.3">
      <c r="A4626">
        <v>4625</v>
      </c>
      <c r="B4626" s="1" t="s">
        <v>15</v>
      </c>
      <c r="C4626" s="2">
        <v>44278</v>
      </c>
      <c r="D4626">
        <v>3</v>
      </c>
      <c r="E4626" s="1" t="s">
        <v>39</v>
      </c>
      <c r="F4626">
        <v>4</v>
      </c>
      <c r="G4626">
        <v>23</v>
      </c>
      <c r="H4626" s="1" t="s">
        <v>35</v>
      </c>
      <c r="I4626" s="3">
        <v>0.69400462962962961</v>
      </c>
      <c r="J4626">
        <v>16</v>
      </c>
      <c r="K4626" s="1" t="s">
        <v>26</v>
      </c>
      <c r="L4626" s="1" t="s">
        <v>19</v>
      </c>
      <c r="M4626" s="1" t="s">
        <v>19</v>
      </c>
      <c r="N4626">
        <v>58</v>
      </c>
      <c r="O4626" s="4">
        <v>3.5300925925925925E-3</v>
      </c>
      <c r="P4626">
        <v>4</v>
      </c>
    </row>
    <row r="4627" spans="1:16" x14ac:dyDescent="0.3">
      <c r="A4627">
        <v>4626</v>
      </c>
      <c r="B4627" s="1" t="s">
        <v>24</v>
      </c>
      <c r="C4627" s="2">
        <v>44278</v>
      </c>
      <c r="D4627">
        <v>3</v>
      </c>
      <c r="E4627" s="1" t="s">
        <v>39</v>
      </c>
      <c r="F4627">
        <v>4</v>
      </c>
      <c r="G4627">
        <v>23</v>
      </c>
      <c r="H4627" s="1" t="s">
        <v>35</v>
      </c>
      <c r="I4627" s="3">
        <v>0.69400462962962961</v>
      </c>
      <c r="J4627">
        <v>16</v>
      </c>
      <c r="K4627" s="1" t="s">
        <v>25</v>
      </c>
      <c r="L4627" s="1" t="s">
        <v>19</v>
      </c>
      <c r="M4627" s="1" t="s">
        <v>19</v>
      </c>
      <c r="N4627">
        <v>124</v>
      </c>
      <c r="O4627" s="4">
        <v>1.261574074074074E-3</v>
      </c>
      <c r="P4627">
        <v>4</v>
      </c>
    </row>
    <row r="4628" spans="1:16" x14ac:dyDescent="0.3">
      <c r="A4628">
        <v>4627</v>
      </c>
      <c r="B4628" s="1" t="s">
        <v>31</v>
      </c>
      <c r="C4628" s="2">
        <v>44278</v>
      </c>
      <c r="D4628">
        <v>3</v>
      </c>
      <c r="E4628" s="1" t="s">
        <v>39</v>
      </c>
      <c r="F4628">
        <v>4</v>
      </c>
      <c r="G4628">
        <v>23</v>
      </c>
      <c r="H4628" s="1" t="s">
        <v>35</v>
      </c>
      <c r="I4628" s="3">
        <v>0.69400462962962961</v>
      </c>
      <c r="J4628">
        <v>16</v>
      </c>
      <c r="K4628" s="1" t="s">
        <v>25</v>
      </c>
      <c r="L4628" s="1" t="s">
        <v>19</v>
      </c>
      <c r="M4628" s="1" t="s">
        <v>22</v>
      </c>
      <c r="N4628">
        <v>50</v>
      </c>
      <c r="O4628" s="4">
        <v>3.2638888888888891E-3</v>
      </c>
      <c r="P4628">
        <v>2</v>
      </c>
    </row>
    <row r="4629" spans="1:16" x14ac:dyDescent="0.3">
      <c r="A4629">
        <v>4628</v>
      </c>
      <c r="B4629" s="1" t="s">
        <v>30</v>
      </c>
      <c r="C4629" s="2">
        <v>44278</v>
      </c>
      <c r="D4629">
        <v>3</v>
      </c>
      <c r="E4629" s="1" t="s">
        <v>39</v>
      </c>
      <c r="F4629">
        <v>4</v>
      </c>
      <c r="G4629">
        <v>23</v>
      </c>
      <c r="H4629" s="1" t="s">
        <v>35</v>
      </c>
      <c r="I4629" s="3">
        <v>0.69400462962962961</v>
      </c>
      <c r="J4629">
        <v>16</v>
      </c>
      <c r="K4629" s="1" t="s">
        <v>25</v>
      </c>
      <c r="L4629" s="1" t="s">
        <v>19</v>
      </c>
      <c r="M4629" s="1" t="s">
        <v>19</v>
      </c>
      <c r="N4629">
        <v>74</v>
      </c>
      <c r="O4629" s="4">
        <v>3.7037037037037038E-3</v>
      </c>
      <c r="P4629">
        <v>3</v>
      </c>
    </row>
    <row r="4630" spans="1:16" x14ac:dyDescent="0.3">
      <c r="A4630">
        <v>4629</v>
      </c>
      <c r="B4630" s="1" t="s">
        <v>29</v>
      </c>
      <c r="C4630" s="2">
        <v>44278</v>
      </c>
      <c r="D4630">
        <v>3</v>
      </c>
      <c r="E4630" s="1" t="s">
        <v>39</v>
      </c>
      <c r="F4630">
        <v>4</v>
      </c>
      <c r="G4630">
        <v>23</v>
      </c>
      <c r="H4630" s="1" t="s">
        <v>35</v>
      </c>
      <c r="I4630" s="3">
        <v>0.7</v>
      </c>
      <c r="J4630">
        <v>16</v>
      </c>
      <c r="K4630" s="1" t="s">
        <v>26</v>
      </c>
      <c r="L4630" s="1" t="s">
        <v>19</v>
      </c>
      <c r="M4630" s="1" t="s">
        <v>19</v>
      </c>
      <c r="N4630">
        <v>62</v>
      </c>
      <c r="O4630" s="4">
        <v>5.2083333333333333E-4</v>
      </c>
      <c r="P4630">
        <v>4</v>
      </c>
    </row>
    <row r="4631" spans="1:16" x14ac:dyDescent="0.3">
      <c r="A4631">
        <v>4630</v>
      </c>
      <c r="B4631" s="1" t="s">
        <v>29</v>
      </c>
      <c r="C4631" s="2">
        <v>44278</v>
      </c>
      <c r="D4631">
        <v>3</v>
      </c>
      <c r="E4631" s="1" t="s">
        <v>39</v>
      </c>
      <c r="F4631">
        <v>4</v>
      </c>
      <c r="G4631">
        <v>23</v>
      </c>
      <c r="H4631" s="1" t="s">
        <v>35</v>
      </c>
      <c r="I4631" s="3">
        <v>0.7</v>
      </c>
      <c r="J4631">
        <v>16</v>
      </c>
      <c r="K4631" s="1" t="s">
        <v>25</v>
      </c>
      <c r="L4631" s="1" t="s">
        <v>22</v>
      </c>
      <c r="M4631" s="1" t="s">
        <v>22</v>
      </c>
      <c r="N4631"/>
      <c r="O4631" s="4"/>
    </row>
    <row r="4632" spans="1:16" x14ac:dyDescent="0.3">
      <c r="A4632">
        <v>4631</v>
      </c>
      <c r="B4632" s="1" t="s">
        <v>20</v>
      </c>
      <c r="C4632" s="2">
        <v>44278</v>
      </c>
      <c r="D4632">
        <v>3</v>
      </c>
      <c r="E4632" s="1" t="s">
        <v>39</v>
      </c>
      <c r="F4632">
        <v>4</v>
      </c>
      <c r="G4632">
        <v>23</v>
      </c>
      <c r="H4632" s="1" t="s">
        <v>35</v>
      </c>
      <c r="I4632" s="3">
        <v>0.72299768518518515</v>
      </c>
      <c r="J4632">
        <v>17</v>
      </c>
      <c r="K4632" s="1" t="s">
        <v>25</v>
      </c>
      <c r="L4632" s="1" t="s">
        <v>19</v>
      </c>
      <c r="M4632" s="1" t="s">
        <v>19</v>
      </c>
      <c r="N4632">
        <v>19</v>
      </c>
      <c r="O4632" s="4">
        <v>2.638888888888889E-3</v>
      </c>
      <c r="P4632">
        <v>3</v>
      </c>
    </row>
    <row r="4633" spans="1:16" x14ac:dyDescent="0.3">
      <c r="A4633">
        <v>4632</v>
      </c>
      <c r="B4633" s="1" t="s">
        <v>31</v>
      </c>
      <c r="C4633" s="2">
        <v>44278</v>
      </c>
      <c r="D4633">
        <v>3</v>
      </c>
      <c r="E4633" s="1" t="s">
        <v>39</v>
      </c>
      <c r="F4633">
        <v>4</v>
      </c>
      <c r="G4633">
        <v>23</v>
      </c>
      <c r="H4633" s="1" t="s">
        <v>35</v>
      </c>
      <c r="I4633" s="3">
        <v>0.72299768518518515</v>
      </c>
      <c r="J4633">
        <v>17</v>
      </c>
      <c r="K4633" s="1" t="s">
        <v>26</v>
      </c>
      <c r="L4633" s="1" t="s">
        <v>19</v>
      </c>
      <c r="M4633" s="1" t="s">
        <v>19</v>
      </c>
      <c r="N4633">
        <v>65</v>
      </c>
      <c r="O4633" s="4">
        <v>3.7037037037037038E-3</v>
      </c>
      <c r="P4633">
        <v>3</v>
      </c>
    </row>
    <row r="4634" spans="1:16" x14ac:dyDescent="0.3">
      <c r="A4634">
        <v>4633</v>
      </c>
      <c r="B4634" s="1" t="s">
        <v>31</v>
      </c>
      <c r="C4634" s="2">
        <v>44278</v>
      </c>
      <c r="D4634">
        <v>3</v>
      </c>
      <c r="E4634" s="1" t="s">
        <v>39</v>
      </c>
      <c r="F4634">
        <v>4</v>
      </c>
      <c r="G4634">
        <v>23</v>
      </c>
      <c r="H4634" s="1" t="s">
        <v>35</v>
      </c>
      <c r="I4634" s="3">
        <v>0.73099537037037032</v>
      </c>
      <c r="J4634">
        <v>17</v>
      </c>
      <c r="K4634" s="1" t="s">
        <v>18</v>
      </c>
      <c r="L4634" s="1" t="s">
        <v>19</v>
      </c>
      <c r="M4634" s="1" t="s">
        <v>19</v>
      </c>
      <c r="N4634">
        <v>30</v>
      </c>
      <c r="O4634" s="4">
        <v>2.0833333333333333E-3</v>
      </c>
      <c r="P4634">
        <v>3</v>
      </c>
    </row>
    <row r="4635" spans="1:16" x14ac:dyDescent="0.3">
      <c r="A4635">
        <v>4634</v>
      </c>
      <c r="B4635" s="1" t="s">
        <v>23</v>
      </c>
      <c r="C4635" s="2">
        <v>44278</v>
      </c>
      <c r="D4635">
        <v>3</v>
      </c>
      <c r="E4635" s="1" t="s">
        <v>39</v>
      </c>
      <c r="F4635">
        <v>4</v>
      </c>
      <c r="G4635">
        <v>23</v>
      </c>
      <c r="H4635" s="1" t="s">
        <v>35</v>
      </c>
      <c r="I4635" s="3">
        <v>0.73099537037037032</v>
      </c>
      <c r="J4635">
        <v>17</v>
      </c>
      <c r="K4635" s="1" t="s">
        <v>26</v>
      </c>
      <c r="L4635" s="1" t="s">
        <v>19</v>
      </c>
      <c r="M4635" s="1" t="s">
        <v>19</v>
      </c>
      <c r="N4635">
        <v>77</v>
      </c>
      <c r="O4635" s="4">
        <v>4.861111111111111E-4</v>
      </c>
      <c r="P4635">
        <v>4</v>
      </c>
    </row>
    <row r="4636" spans="1:16" x14ac:dyDescent="0.3">
      <c r="A4636">
        <v>4635</v>
      </c>
      <c r="B4636" s="1" t="s">
        <v>29</v>
      </c>
      <c r="C4636" s="2">
        <v>44278</v>
      </c>
      <c r="D4636">
        <v>3</v>
      </c>
      <c r="E4636" s="1" t="s">
        <v>39</v>
      </c>
      <c r="F4636">
        <v>4</v>
      </c>
      <c r="G4636">
        <v>23</v>
      </c>
      <c r="H4636" s="1" t="s">
        <v>35</v>
      </c>
      <c r="I4636" s="3">
        <v>0.73599537037037033</v>
      </c>
      <c r="J4636">
        <v>17</v>
      </c>
      <c r="K4636" s="1" t="s">
        <v>25</v>
      </c>
      <c r="L4636" s="1" t="s">
        <v>22</v>
      </c>
      <c r="M4636" s="1" t="s">
        <v>22</v>
      </c>
      <c r="N4636"/>
      <c r="O4636" s="4"/>
    </row>
    <row r="4637" spans="1:16" x14ac:dyDescent="0.3">
      <c r="A4637">
        <v>4636</v>
      </c>
      <c r="B4637" s="1" t="s">
        <v>30</v>
      </c>
      <c r="C4637" s="2">
        <v>44278</v>
      </c>
      <c r="D4637">
        <v>3</v>
      </c>
      <c r="E4637" s="1" t="s">
        <v>39</v>
      </c>
      <c r="F4637">
        <v>4</v>
      </c>
      <c r="G4637">
        <v>23</v>
      </c>
      <c r="H4637" s="1" t="s">
        <v>35</v>
      </c>
      <c r="I4637" s="3">
        <v>0.73599537037037033</v>
      </c>
      <c r="J4637">
        <v>17</v>
      </c>
      <c r="K4637" s="1" t="s">
        <v>25</v>
      </c>
      <c r="L4637" s="1" t="s">
        <v>19</v>
      </c>
      <c r="M4637" s="1" t="s">
        <v>22</v>
      </c>
      <c r="N4637">
        <v>98</v>
      </c>
      <c r="O4637" s="4">
        <v>1.8981481481481482E-3</v>
      </c>
      <c r="P4637">
        <v>5</v>
      </c>
    </row>
    <row r="4638" spans="1:16" x14ac:dyDescent="0.3">
      <c r="A4638">
        <v>4637</v>
      </c>
      <c r="B4638" s="1" t="s">
        <v>23</v>
      </c>
      <c r="C4638" s="2">
        <v>44278</v>
      </c>
      <c r="D4638">
        <v>3</v>
      </c>
      <c r="E4638" s="1" t="s">
        <v>39</v>
      </c>
      <c r="F4638">
        <v>4</v>
      </c>
      <c r="G4638">
        <v>23</v>
      </c>
      <c r="H4638" s="1" t="s">
        <v>35</v>
      </c>
      <c r="I4638" s="3">
        <v>0.74599537037037034</v>
      </c>
      <c r="J4638">
        <v>17</v>
      </c>
      <c r="K4638" s="1" t="s">
        <v>26</v>
      </c>
      <c r="L4638" s="1" t="s">
        <v>19</v>
      </c>
      <c r="M4638" s="1" t="s">
        <v>19</v>
      </c>
      <c r="N4638">
        <v>70</v>
      </c>
      <c r="O4638" s="4">
        <v>3.2523148148148147E-3</v>
      </c>
      <c r="P4638">
        <v>1</v>
      </c>
    </row>
    <row r="4639" spans="1:16" x14ac:dyDescent="0.3">
      <c r="A4639">
        <v>4638</v>
      </c>
      <c r="B4639" s="1" t="s">
        <v>29</v>
      </c>
      <c r="C4639" s="2">
        <v>44278</v>
      </c>
      <c r="D4639">
        <v>3</v>
      </c>
      <c r="E4639" s="1" t="s">
        <v>39</v>
      </c>
      <c r="F4639">
        <v>4</v>
      </c>
      <c r="G4639">
        <v>23</v>
      </c>
      <c r="H4639" s="1" t="s">
        <v>35</v>
      </c>
      <c r="I4639" s="3">
        <v>0.74599537037037034</v>
      </c>
      <c r="J4639">
        <v>17</v>
      </c>
      <c r="K4639" s="1" t="s">
        <v>18</v>
      </c>
      <c r="L4639" s="1" t="s">
        <v>19</v>
      </c>
      <c r="M4639" s="1" t="s">
        <v>19</v>
      </c>
      <c r="N4639">
        <v>58</v>
      </c>
      <c r="O4639" s="4">
        <v>1.6782407407407408E-3</v>
      </c>
      <c r="P4639">
        <v>3</v>
      </c>
    </row>
    <row r="4640" spans="1:16" x14ac:dyDescent="0.3">
      <c r="A4640">
        <v>4639</v>
      </c>
      <c r="B4640" s="1" t="s">
        <v>31</v>
      </c>
      <c r="C4640" s="2">
        <v>44279</v>
      </c>
      <c r="D4640">
        <v>3</v>
      </c>
      <c r="E4640" s="1" t="s">
        <v>39</v>
      </c>
      <c r="F4640">
        <v>4</v>
      </c>
      <c r="G4640">
        <v>24</v>
      </c>
      <c r="H4640" s="1" t="s">
        <v>36</v>
      </c>
      <c r="I4640" s="3">
        <v>0.375</v>
      </c>
      <c r="J4640">
        <v>9</v>
      </c>
      <c r="K4640" s="1" t="s">
        <v>21</v>
      </c>
      <c r="L4640" s="1" t="s">
        <v>19</v>
      </c>
      <c r="M4640" s="1" t="s">
        <v>19</v>
      </c>
      <c r="N4640">
        <v>21</v>
      </c>
      <c r="O4640" s="4">
        <v>1.7824074074074075E-3</v>
      </c>
      <c r="P4640">
        <v>3</v>
      </c>
    </row>
    <row r="4641" spans="1:16" x14ac:dyDescent="0.3">
      <c r="A4641">
        <v>4640</v>
      </c>
      <c r="B4641" s="1" t="s">
        <v>31</v>
      </c>
      <c r="C4641" s="2">
        <v>44279</v>
      </c>
      <c r="D4641">
        <v>3</v>
      </c>
      <c r="E4641" s="1" t="s">
        <v>39</v>
      </c>
      <c r="F4641">
        <v>4</v>
      </c>
      <c r="G4641">
        <v>24</v>
      </c>
      <c r="H4641" s="1" t="s">
        <v>36</v>
      </c>
      <c r="I4641" s="3">
        <v>0.375</v>
      </c>
      <c r="J4641">
        <v>9</v>
      </c>
      <c r="K4641" s="1" t="s">
        <v>25</v>
      </c>
      <c r="L4641" s="1" t="s">
        <v>19</v>
      </c>
      <c r="M4641" s="1" t="s">
        <v>19</v>
      </c>
      <c r="N4641">
        <v>61</v>
      </c>
      <c r="O4641" s="4">
        <v>4.0162037037037041E-3</v>
      </c>
      <c r="P4641">
        <v>5</v>
      </c>
    </row>
    <row r="4642" spans="1:16" x14ac:dyDescent="0.3">
      <c r="A4642">
        <v>4641</v>
      </c>
      <c r="B4642" s="1" t="s">
        <v>27</v>
      </c>
      <c r="C4642" s="2">
        <v>44279</v>
      </c>
      <c r="D4642">
        <v>3</v>
      </c>
      <c r="E4642" s="1" t="s">
        <v>39</v>
      </c>
      <c r="F4642">
        <v>4</v>
      </c>
      <c r="G4642">
        <v>24</v>
      </c>
      <c r="H4642" s="1" t="s">
        <v>36</v>
      </c>
      <c r="I4642" s="3">
        <v>0.38400462962962961</v>
      </c>
      <c r="J4642">
        <v>9</v>
      </c>
      <c r="K4642" s="1" t="s">
        <v>18</v>
      </c>
      <c r="L4642" s="1" t="s">
        <v>19</v>
      </c>
      <c r="M4642" s="1" t="s">
        <v>19</v>
      </c>
      <c r="N4642">
        <v>111</v>
      </c>
      <c r="O4642" s="4">
        <v>4.6412037037037038E-3</v>
      </c>
      <c r="P4642">
        <v>5</v>
      </c>
    </row>
    <row r="4643" spans="1:16" x14ac:dyDescent="0.3">
      <c r="A4643">
        <v>4642</v>
      </c>
      <c r="B4643" s="1" t="s">
        <v>31</v>
      </c>
      <c r="C4643" s="2">
        <v>44279</v>
      </c>
      <c r="D4643">
        <v>3</v>
      </c>
      <c r="E4643" s="1" t="s">
        <v>39</v>
      </c>
      <c r="F4643">
        <v>4</v>
      </c>
      <c r="G4643">
        <v>24</v>
      </c>
      <c r="H4643" s="1" t="s">
        <v>36</v>
      </c>
      <c r="I4643" s="3">
        <v>0.38400462962962961</v>
      </c>
      <c r="J4643">
        <v>9</v>
      </c>
      <c r="K4643" s="1" t="s">
        <v>28</v>
      </c>
      <c r="L4643" s="1" t="s">
        <v>19</v>
      </c>
      <c r="M4643" s="1" t="s">
        <v>19</v>
      </c>
      <c r="N4643">
        <v>75</v>
      </c>
      <c r="O4643" s="4">
        <v>3.9236111111111112E-3</v>
      </c>
      <c r="P4643">
        <v>4</v>
      </c>
    </row>
    <row r="4644" spans="1:16" x14ac:dyDescent="0.3">
      <c r="A4644">
        <v>4643</v>
      </c>
      <c r="B4644" s="1" t="s">
        <v>24</v>
      </c>
      <c r="C4644" s="2">
        <v>44279</v>
      </c>
      <c r="D4644">
        <v>3</v>
      </c>
      <c r="E4644" s="1" t="s">
        <v>39</v>
      </c>
      <c r="F4644">
        <v>4</v>
      </c>
      <c r="G4644">
        <v>24</v>
      </c>
      <c r="H4644" s="1" t="s">
        <v>36</v>
      </c>
      <c r="I4644" s="3">
        <v>0.40099537037037036</v>
      </c>
      <c r="J4644">
        <v>9</v>
      </c>
      <c r="K4644" s="1" t="s">
        <v>26</v>
      </c>
      <c r="L4644" s="1" t="s">
        <v>22</v>
      </c>
      <c r="M4644" s="1" t="s">
        <v>22</v>
      </c>
      <c r="N4644"/>
      <c r="O4644" s="4"/>
    </row>
    <row r="4645" spans="1:16" x14ac:dyDescent="0.3">
      <c r="A4645">
        <v>4644</v>
      </c>
      <c r="B4645" s="1" t="s">
        <v>24</v>
      </c>
      <c r="C4645" s="2">
        <v>44279</v>
      </c>
      <c r="D4645">
        <v>3</v>
      </c>
      <c r="E4645" s="1" t="s">
        <v>39</v>
      </c>
      <c r="F4645">
        <v>4</v>
      </c>
      <c r="G4645">
        <v>24</v>
      </c>
      <c r="H4645" s="1" t="s">
        <v>36</v>
      </c>
      <c r="I4645" s="3">
        <v>0.40099537037037036</v>
      </c>
      <c r="J4645">
        <v>9</v>
      </c>
      <c r="K4645" s="1" t="s">
        <v>21</v>
      </c>
      <c r="L4645" s="1" t="s">
        <v>22</v>
      </c>
      <c r="M4645" s="1" t="s">
        <v>22</v>
      </c>
      <c r="N4645"/>
      <c r="O4645" s="4"/>
    </row>
    <row r="4646" spans="1:16" x14ac:dyDescent="0.3">
      <c r="A4646">
        <v>4645</v>
      </c>
      <c r="B4646" s="1" t="s">
        <v>29</v>
      </c>
      <c r="C4646" s="2">
        <v>44279</v>
      </c>
      <c r="D4646">
        <v>3</v>
      </c>
      <c r="E4646" s="1" t="s">
        <v>39</v>
      </c>
      <c r="F4646">
        <v>4</v>
      </c>
      <c r="G4646">
        <v>24</v>
      </c>
      <c r="H4646" s="1" t="s">
        <v>36</v>
      </c>
      <c r="I4646" s="3">
        <v>0.40500000000000003</v>
      </c>
      <c r="J4646">
        <v>9</v>
      </c>
      <c r="K4646" s="1" t="s">
        <v>21</v>
      </c>
      <c r="L4646" s="1" t="s">
        <v>19</v>
      </c>
      <c r="M4646" s="1" t="s">
        <v>19</v>
      </c>
      <c r="N4646">
        <v>30</v>
      </c>
      <c r="O4646" s="4">
        <v>3.5069444444444445E-3</v>
      </c>
      <c r="P4646">
        <v>3</v>
      </c>
    </row>
    <row r="4647" spans="1:16" x14ac:dyDescent="0.3">
      <c r="A4647">
        <v>4646</v>
      </c>
      <c r="B4647" s="1" t="s">
        <v>29</v>
      </c>
      <c r="C4647" s="2">
        <v>44279</v>
      </c>
      <c r="D4647">
        <v>3</v>
      </c>
      <c r="E4647" s="1" t="s">
        <v>39</v>
      </c>
      <c r="F4647">
        <v>4</v>
      </c>
      <c r="G4647">
        <v>24</v>
      </c>
      <c r="H4647" s="1" t="s">
        <v>36</v>
      </c>
      <c r="I4647" s="3">
        <v>0.40500000000000003</v>
      </c>
      <c r="J4647">
        <v>9</v>
      </c>
      <c r="K4647" s="1" t="s">
        <v>25</v>
      </c>
      <c r="L4647" s="1" t="s">
        <v>19</v>
      </c>
      <c r="M4647" s="1" t="s">
        <v>19</v>
      </c>
      <c r="N4647">
        <v>78</v>
      </c>
      <c r="O4647" s="4">
        <v>3.1944444444444446E-3</v>
      </c>
      <c r="P4647">
        <v>5</v>
      </c>
    </row>
    <row r="4648" spans="1:16" x14ac:dyDescent="0.3">
      <c r="A4648">
        <v>4647</v>
      </c>
      <c r="B4648" s="1" t="s">
        <v>31</v>
      </c>
      <c r="C4648" s="2">
        <v>44279</v>
      </c>
      <c r="D4648">
        <v>3</v>
      </c>
      <c r="E4648" s="1" t="s">
        <v>39</v>
      </c>
      <c r="F4648">
        <v>4</v>
      </c>
      <c r="G4648">
        <v>24</v>
      </c>
      <c r="H4648" s="1" t="s">
        <v>36</v>
      </c>
      <c r="I4648" s="3">
        <v>0.41</v>
      </c>
      <c r="J4648">
        <v>9</v>
      </c>
      <c r="K4648" s="1" t="s">
        <v>21</v>
      </c>
      <c r="L4648" s="1" t="s">
        <v>22</v>
      </c>
      <c r="M4648" s="1" t="s">
        <v>22</v>
      </c>
      <c r="N4648"/>
      <c r="O4648" s="4"/>
    </row>
    <row r="4649" spans="1:16" x14ac:dyDescent="0.3">
      <c r="A4649">
        <v>4648</v>
      </c>
      <c r="B4649" s="1" t="s">
        <v>20</v>
      </c>
      <c r="C4649" s="2">
        <v>44279</v>
      </c>
      <c r="D4649">
        <v>3</v>
      </c>
      <c r="E4649" s="1" t="s">
        <v>39</v>
      </c>
      <c r="F4649">
        <v>4</v>
      </c>
      <c r="G4649">
        <v>24</v>
      </c>
      <c r="H4649" s="1" t="s">
        <v>36</v>
      </c>
      <c r="I4649" s="3">
        <v>0.41</v>
      </c>
      <c r="J4649">
        <v>9</v>
      </c>
      <c r="K4649" s="1" t="s">
        <v>21</v>
      </c>
      <c r="L4649" s="1" t="s">
        <v>19</v>
      </c>
      <c r="M4649" s="1" t="s">
        <v>19</v>
      </c>
      <c r="N4649">
        <v>26</v>
      </c>
      <c r="O4649" s="4">
        <v>2.673611111111111E-3</v>
      </c>
      <c r="P4649">
        <v>5</v>
      </c>
    </row>
    <row r="4650" spans="1:16" x14ac:dyDescent="0.3">
      <c r="A4650">
        <v>4649</v>
      </c>
      <c r="B4650" s="1" t="s">
        <v>31</v>
      </c>
      <c r="C4650" s="2">
        <v>44279</v>
      </c>
      <c r="D4650">
        <v>3</v>
      </c>
      <c r="E4650" s="1" t="s">
        <v>39</v>
      </c>
      <c r="F4650">
        <v>4</v>
      </c>
      <c r="G4650">
        <v>24</v>
      </c>
      <c r="H4650" s="1" t="s">
        <v>36</v>
      </c>
      <c r="I4650" s="3">
        <v>0.41599537037037038</v>
      </c>
      <c r="J4650">
        <v>9</v>
      </c>
      <c r="K4650" s="1" t="s">
        <v>25</v>
      </c>
      <c r="L4650" s="1" t="s">
        <v>22</v>
      </c>
      <c r="M4650" s="1" t="s">
        <v>22</v>
      </c>
      <c r="N4650"/>
      <c r="O4650" s="4"/>
    </row>
    <row r="4651" spans="1:16" x14ac:dyDescent="0.3">
      <c r="A4651">
        <v>4650</v>
      </c>
      <c r="B4651" s="1" t="s">
        <v>24</v>
      </c>
      <c r="C4651" s="2">
        <v>44279</v>
      </c>
      <c r="D4651">
        <v>3</v>
      </c>
      <c r="E4651" s="1" t="s">
        <v>39</v>
      </c>
      <c r="F4651">
        <v>4</v>
      </c>
      <c r="G4651">
        <v>24</v>
      </c>
      <c r="H4651" s="1" t="s">
        <v>36</v>
      </c>
      <c r="I4651" s="3">
        <v>0.41599537037037038</v>
      </c>
      <c r="J4651">
        <v>9</v>
      </c>
      <c r="K4651" s="1" t="s">
        <v>21</v>
      </c>
      <c r="L4651" s="1" t="s">
        <v>19</v>
      </c>
      <c r="M4651" s="1" t="s">
        <v>19</v>
      </c>
      <c r="N4651">
        <v>93</v>
      </c>
      <c r="O4651" s="4">
        <v>1.724537037037037E-3</v>
      </c>
      <c r="P4651">
        <v>3</v>
      </c>
    </row>
    <row r="4652" spans="1:16" x14ac:dyDescent="0.3">
      <c r="A4652">
        <v>4651</v>
      </c>
      <c r="B4652" s="1" t="s">
        <v>27</v>
      </c>
      <c r="C4652" s="2">
        <v>44279</v>
      </c>
      <c r="D4652">
        <v>3</v>
      </c>
      <c r="E4652" s="1" t="s">
        <v>39</v>
      </c>
      <c r="F4652">
        <v>4</v>
      </c>
      <c r="G4652">
        <v>24</v>
      </c>
      <c r="H4652" s="1" t="s">
        <v>36</v>
      </c>
      <c r="I4652" s="3">
        <v>0.42099537037037038</v>
      </c>
      <c r="J4652">
        <v>10</v>
      </c>
      <c r="K4652" s="1" t="s">
        <v>28</v>
      </c>
      <c r="L4652" s="1" t="s">
        <v>19</v>
      </c>
      <c r="M4652" s="1" t="s">
        <v>19</v>
      </c>
      <c r="N4652">
        <v>101</v>
      </c>
      <c r="O4652" s="4">
        <v>3.9467592592592592E-3</v>
      </c>
      <c r="P4652">
        <v>5</v>
      </c>
    </row>
    <row r="4653" spans="1:16" x14ac:dyDescent="0.3">
      <c r="A4653">
        <v>4652</v>
      </c>
      <c r="B4653" s="1" t="s">
        <v>27</v>
      </c>
      <c r="C4653" s="2">
        <v>44279</v>
      </c>
      <c r="D4653">
        <v>3</v>
      </c>
      <c r="E4653" s="1" t="s">
        <v>39</v>
      </c>
      <c r="F4653">
        <v>4</v>
      </c>
      <c r="G4653">
        <v>24</v>
      </c>
      <c r="H4653" s="1" t="s">
        <v>36</v>
      </c>
      <c r="I4653" s="3">
        <v>0.42099537037037038</v>
      </c>
      <c r="J4653">
        <v>10</v>
      </c>
      <c r="K4653" s="1" t="s">
        <v>21</v>
      </c>
      <c r="L4653" s="1" t="s">
        <v>19</v>
      </c>
      <c r="M4653" s="1" t="s">
        <v>19</v>
      </c>
      <c r="N4653">
        <v>107</v>
      </c>
      <c r="O4653" s="4">
        <v>2.0717592592592593E-3</v>
      </c>
      <c r="P4653">
        <v>1</v>
      </c>
    </row>
    <row r="4654" spans="1:16" x14ac:dyDescent="0.3">
      <c r="A4654">
        <v>4653</v>
      </c>
      <c r="B4654" s="1" t="s">
        <v>23</v>
      </c>
      <c r="C4654" s="2">
        <v>44279</v>
      </c>
      <c r="D4654">
        <v>3</v>
      </c>
      <c r="E4654" s="1" t="s">
        <v>39</v>
      </c>
      <c r="F4654">
        <v>4</v>
      </c>
      <c r="G4654">
        <v>24</v>
      </c>
      <c r="H4654" s="1" t="s">
        <v>36</v>
      </c>
      <c r="I4654" s="3">
        <v>0.42400462962962965</v>
      </c>
      <c r="J4654">
        <v>10</v>
      </c>
      <c r="K4654" s="1" t="s">
        <v>26</v>
      </c>
      <c r="L4654" s="1" t="s">
        <v>19</v>
      </c>
      <c r="M4654" s="1" t="s">
        <v>19</v>
      </c>
      <c r="N4654">
        <v>123</v>
      </c>
      <c r="O4654" s="4">
        <v>4.1087962962962962E-3</v>
      </c>
      <c r="P4654">
        <v>4</v>
      </c>
    </row>
    <row r="4655" spans="1:16" x14ac:dyDescent="0.3">
      <c r="A4655">
        <v>4654</v>
      </c>
      <c r="B4655" s="1" t="s">
        <v>30</v>
      </c>
      <c r="C4655" s="2">
        <v>44279</v>
      </c>
      <c r="D4655">
        <v>3</v>
      </c>
      <c r="E4655" s="1" t="s">
        <v>39</v>
      </c>
      <c r="F4655">
        <v>4</v>
      </c>
      <c r="G4655">
        <v>24</v>
      </c>
      <c r="H4655" s="1" t="s">
        <v>36</v>
      </c>
      <c r="I4655" s="3">
        <v>0.42400462962962965</v>
      </c>
      <c r="J4655">
        <v>10</v>
      </c>
      <c r="K4655" s="1" t="s">
        <v>18</v>
      </c>
      <c r="L4655" s="1" t="s">
        <v>19</v>
      </c>
      <c r="M4655" s="1" t="s">
        <v>19</v>
      </c>
      <c r="N4655">
        <v>99</v>
      </c>
      <c r="O4655" s="4">
        <v>1.7708333333333332E-3</v>
      </c>
      <c r="P4655">
        <v>3</v>
      </c>
    </row>
    <row r="4656" spans="1:16" x14ac:dyDescent="0.3">
      <c r="A4656">
        <v>4655</v>
      </c>
      <c r="B4656" s="1" t="s">
        <v>20</v>
      </c>
      <c r="C4656" s="2">
        <v>44279</v>
      </c>
      <c r="D4656">
        <v>3</v>
      </c>
      <c r="E4656" s="1" t="s">
        <v>39</v>
      </c>
      <c r="F4656">
        <v>4</v>
      </c>
      <c r="G4656">
        <v>24</v>
      </c>
      <c r="H4656" s="1" t="s">
        <v>36</v>
      </c>
      <c r="I4656" s="3">
        <v>0.45299768518518518</v>
      </c>
      <c r="J4656">
        <v>10</v>
      </c>
      <c r="K4656" s="1" t="s">
        <v>28</v>
      </c>
      <c r="L4656" s="1" t="s">
        <v>19</v>
      </c>
      <c r="M4656" s="1" t="s">
        <v>22</v>
      </c>
      <c r="N4656">
        <v>72</v>
      </c>
      <c r="O4656" s="4">
        <v>3.9236111111111112E-3</v>
      </c>
      <c r="P4656">
        <v>4</v>
      </c>
    </row>
    <row r="4657" spans="1:16" x14ac:dyDescent="0.3">
      <c r="A4657">
        <v>4656</v>
      </c>
      <c r="B4657" s="1" t="s">
        <v>29</v>
      </c>
      <c r="C4657" s="2">
        <v>44279</v>
      </c>
      <c r="D4657">
        <v>3</v>
      </c>
      <c r="E4657" s="1" t="s">
        <v>39</v>
      </c>
      <c r="F4657">
        <v>4</v>
      </c>
      <c r="G4657">
        <v>24</v>
      </c>
      <c r="H4657" s="1" t="s">
        <v>36</v>
      </c>
      <c r="I4657" s="3">
        <v>0.45299768518518518</v>
      </c>
      <c r="J4657">
        <v>10</v>
      </c>
      <c r="K4657" s="1" t="s">
        <v>18</v>
      </c>
      <c r="L4657" s="1" t="s">
        <v>19</v>
      </c>
      <c r="M4657" s="1" t="s">
        <v>19</v>
      </c>
      <c r="N4657">
        <v>113</v>
      </c>
      <c r="O4657" s="4">
        <v>1.5972222222222223E-3</v>
      </c>
      <c r="P4657">
        <v>5</v>
      </c>
    </row>
    <row r="4658" spans="1:16" x14ac:dyDescent="0.3">
      <c r="A4658">
        <v>4657</v>
      </c>
      <c r="B4658" s="1" t="s">
        <v>15</v>
      </c>
      <c r="C4658" s="2">
        <v>44279</v>
      </c>
      <c r="D4658">
        <v>3</v>
      </c>
      <c r="E4658" s="1" t="s">
        <v>39</v>
      </c>
      <c r="F4658">
        <v>4</v>
      </c>
      <c r="G4658">
        <v>24</v>
      </c>
      <c r="H4658" s="1" t="s">
        <v>36</v>
      </c>
      <c r="I4658" s="3">
        <v>0.46400462962962963</v>
      </c>
      <c r="J4658">
        <v>11</v>
      </c>
      <c r="K4658" s="1" t="s">
        <v>21</v>
      </c>
      <c r="L4658" s="1" t="s">
        <v>22</v>
      </c>
      <c r="M4658" s="1" t="s">
        <v>22</v>
      </c>
      <c r="N4658"/>
      <c r="O4658" s="4"/>
    </row>
    <row r="4659" spans="1:16" x14ac:dyDescent="0.3">
      <c r="A4659">
        <v>4658</v>
      </c>
      <c r="B4659" s="1" t="s">
        <v>29</v>
      </c>
      <c r="C4659" s="2">
        <v>44279</v>
      </c>
      <c r="D4659">
        <v>3</v>
      </c>
      <c r="E4659" s="1" t="s">
        <v>39</v>
      </c>
      <c r="F4659">
        <v>4</v>
      </c>
      <c r="G4659">
        <v>24</v>
      </c>
      <c r="H4659" s="1" t="s">
        <v>36</v>
      </c>
      <c r="I4659" s="3">
        <v>0.46400462962962963</v>
      </c>
      <c r="J4659">
        <v>11</v>
      </c>
      <c r="K4659" s="1" t="s">
        <v>26</v>
      </c>
      <c r="L4659" s="1" t="s">
        <v>22</v>
      </c>
      <c r="M4659" s="1" t="s">
        <v>22</v>
      </c>
      <c r="N4659"/>
      <c r="O4659" s="4"/>
    </row>
    <row r="4660" spans="1:16" x14ac:dyDescent="0.3">
      <c r="A4660">
        <v>4659</v>
      </c>
      <c r="B4660" s="1" t="s">
        <v>24</v>
      </c>
      <c r="C4660" s="2">
        <v>44279</v>
      </c>
      <c r="D4660">
        <v>3</v>
      </c>
      <c r="E4660" s="1" t="s">
        <v>39</v>
      </c>
      <c r="F4660">
        <v>4</v>
      </c>
      <c r="G4660">
        <v>24</v>
      </c>
      <c r="H4660" s="1" t="s">
        <v>36</v>
      </c>
      <c r="I4660" s="3">
        <v>0.46599537037037037</v>
      </c>
      <c r="J4660">
        <v>11</v>
      </c>
      <c r="K4660" s="1" t="s">
        <v>21</v>
      </c>
      <c r="L4660" s="1" t="s">
        <v>19</v>
      </c>
      <c r="M4660" s="1" t="s">
        <v>19</v>
      </c>
      <c r="N4660">
        <v>119</v>
      </c>
      <c r="O4660" s="4">
        <v>4.0509259259259258E-4</v>
      </c>
      <c r="P4660">
        <v>2</v>
      </c>
    </row>
    <row r="4661" spans="1:16" x14ac:dyDescent="0.3">
      <c r="A4661">
        <v>4660</v>
      </c>
      <c r="B4661" s="1" t="s">
        <v>15</v>
      </c>
      <c r="C4661" s="2">
        <v>44279</v>
      </c>
      <c r="D4661">
        <v>3</v>
      </c>
      <c r="E4661" s="1" t="s">
        <v>39</v>
      </c>
      <c r="F4661">
        <v>4</v>
      </c>
      <c r="G4661">
        <v>24</v>
      </c>
      <c r="H4661" s="1" t="s">
        <v>36</v>
      </c>
      <c r="I4661" s="3">
        <v>0.46599537037037037</v>
      </c>
      <c r="J4661">
        <v>11</v>
      </c>
      <c r="K4661" s="1" t="s">
        <v>25</v>
      </c>
      <c r="L4661" s="1" t="s">
        <v>19</v>
      </c>
      <c r="M4661" s="1" t="s">
        <v>19</v>
      </c>
      <c r="N4661">
        <v>80</v>
      </c>
      <c r="O4661" s="4">
        <v>3.9351851851851852E-4</v>
      </c>
      <c r="P4661">
        <v>5</v>
      </c>
    </row>
    <row r="4662" spans="1:16" x14ac:dyDescent="0.3">
      <c r="A4662">
        <v>4661</v>
      </c>
      <c r="B4662" s="1" t="s">
        <v>31</v>
      </c>
      <c r="C4662" s="2">
        <v>44279</v>
      </c>
      <c r="D4662">
        <v>3</v>
      </c>
      <c r="E4662" s="1" t="s">
        <v>39</v>
      </c>
      <c r="F4662">
        <v>4</v>
      </c>
      <c r="G4662">
        <v>24</v>
      </c>
      <c r="H4662" s="1" t="s">
        <v>36</v>
      </c>
      <c r="I4662" s="3">
        <v>0.48200231481481481</v>
      </c>
      <c r="J4662">
        <v>11</v>
      </c>
      <c r="K4662" s="1" t="s">
        <v>25</v>
      </c>
      <c r="L4662" s="1" t="s">
        <v>19</v>
      </c>
      <c r="M4662" s="1" t="s">
        <v>19</v>
      </c>
      <c r="N4662">
        <v>82</v>
      </c>
      <c r="O4662" s="4">
        <v>7.7546296296296293E-4</v>
      </c>
      <c r="P4662">
        <v>3</v>
      </c>
    </row>
    <row r="4663" spans="1:16" x14ac:dyDescent="0.3">
      <c r="A4663">
        <v>4662</v>
      </c>
      <c r="B4663" s="1" t="s">
        <v>30</v>
      </c>
      <c r="C4663" s="2">
        <v>44279</v>
      </c>
      <c r="D4663">
        <v>3</v>
      </c>
      <c r="E4663" s="1" t="s">
        <v>39</v>
      </c>
      <c r="F4663">
        <v>4</v>
      </c>
      <c r="G4663">
        <v>24</v>
      </c>
      <c r="H4663" s="1" t="s">
        <v>36</v>
      </c>
      <c r="I4663" s="3">
        <v>0.48200231481481481</v>
      </c>
      <c r="J4663">
        <v>11</v>
      </c>
      <c r="K4663" s="1" t="s">
        <v>25</v>
      </c>
      <c r="L4663" s="1" t="s">
        <v>19</v>
      </c>
      <c r="M4663" s="1" t="s">
        <v>19</v>
      </c>
      <c r="N4663">
        <v>97</v>
      </c>
      <c r="O4663" s="4">
        <v>2.0370370370370369E-3</v>
      </c>
      <c r="P4663">
        <v>1</v>
      </c>
    </row>
    <row r="4664" spans="1:16" x14ac:dyDescent="0.3">
      <c r="A4664">
        <v>4663</v>
      </c>
      <c r="B4664" s="1" t="s">
        <v>29</v>
      </c>
      <c r="C4664" s="2">
        <v>44279</v>
      </c>
      <c r="D4664">
        <v>3</v>
      </c>
      <c r="E4664" s="1" t="s">
        <v>39</v>
      </c>
      <c r="F4664">
        <v>4</v>
      </c>
      <c r="G4664">
        <v>24</v>
      </c>
      <c r="H4664" s="1" t="s">
        <v>36</v>
      </c>
      <c r="I4664" s="3">
        <v>0.51299768518518518</v>
      </c>
      <c r="J4664">
        <v>12</v>
      </c>
      <c r="K4664" s="1" t="s">
        <v>25</v>
      </c>
      <c r="L4664" s="1" t="s">
        <v>19</v>
      </c>
      <c r="M4664" s="1" t="s">
        <v>19</v>
      </c>
      <c r="N4664">
        <v>31</v>
      </c>
      <c r="O4664" s="4">
        <v>1.9560185185185184E-3</v>
      </c>
      <c r="P4664">
        <v>5</v>
      </c>
    </row>
    <row r="4665" spans="1:16" x14ac:dyDescent="0.3">
      <c r="A4665">
        <v>4664</v>
      </c>
      <c r="B4665" s="1" t="s">
        <v>27</v>
      </c>
      <c r="C4665" s="2">
        <v>44279</v>
      </c>
      <c r="D4665">
        <v>3</v>
      </c>
      <c r="E4665" s="1" t="s">
        <v>39</v>
      </c>
      <c r="F4665">
        <v>4</v>
      </c>
      <c r="G4665">
        <v>24</v>
      </c>
      <c r="H4665" s="1" t="s">
        <v>36</v>
      </c>
      <c r="I4665" s="3">
        <v>0.51299768518518518</v>
      </c>
      <c r="J4665">
        <v>12</v>
      </c>
      <c r="K4665" s="1" t="s">
        <v>26</v>
      </c>
      <c r="L4665" s="1" t="s">
        <v>22</v>
      </c>
      <c r="M4665" s="1" t="s">
        <v>22</v>
      </c>
      <c r="N4665"/>
      <c r="O4665" s="4"/>
    </row>
    <row r="4666" spans="1:16" x14ac:dyDescent="0.3">
      <c r="A4666">
        <v>4665</v>
      </c>
      <c r="B4666" s="1" t="s">
        <v>31</v>
      </c>
      <c r="C4666" s="2">
        <v>44279</v>
      </c>
      <c r="D4666">
        <v>3</v>
      </c>
      <c r="E4666" s="1" t="s">
        <v>39</v>
      </c>
      <c r="F4666">
        <v>4</v>
      </c>
      <c r="G4666">
        <v>24</v>
      </c>
      <c r="H4666" s="1" t="s">
        <v>36</v>
      </c>
      <c r="I4666" s="3">
        <v>0.5540046296296296</v>
      </c>
      <c r="J4666">
        <v>13</v>
      </c>
      <c r="K4666" s="1" t="s">
        <v>21</v>
      </c>
      <c r="L4666" s="1" t="s">
        <v>19</v>
      </c>
      <c r="M4666" s="1" t="s">
        <v>19</v>
      </c>
      <c r="N4666">
        <v>11</v>
      </c>
      <c r="O4666" s="4">
        <v>4.43287037037037E-3</v>
      </c>
      <c r="P4666">
        <v>5</v>
      </c>
    </row>
    <row r="4667" spans="1:16" x14ac:dyDescent="0.3">
      <c r="A4667">
        <v>4666</v>
      </c>
      <c r="B4667" s="1" t="s">
        <v>20</v>
      </c>
      <c r="C4667" s="2">
        <v>44279</v>
      </c>
      <c r="D4667">
        <v>3</v>
      </c>
      <c r="E4667" s="1" t="s">
        <v>39</v>
      </c>
      <c r="F4667">
        <v>4</v>
      </c>
      <c r="G4667">
        <v>24</v>
      </c>
      <c r="H4667" s="1" t="s">
        <v>36</v>
      </c>
      <c r="I4667" s="3">
        <v>0.5540046296296296</v>
      </c>
      <c r="J4667">
        <v>13</v>
      </c>
      <c r="K4667" s="1" t="s">
        <v>28</v>
      </c>
      <c r="L4667" s="1" t="s">
        <v>19</v>
      </c>
      <c r="M4667" s="1" t="s">
        <v>19</v>
      </c>
      <c r="N4667">
        <v>91</v>
      </c>
      <c r="O4667" s="4">
        <v>1.3078703703703703E-3</v>
      </c>
      <c r="P4667">
        <v>3</v>
      </c>
    </row>
    <row r="4668" spans="1:16" x14ac:dyDescent="0.3">
      <c r="A4668">
        <v>4667</v>
      </c>
      <c r="B4668" s="1" t="s">
        <v>20</v>
      </c>
      <c r="C4668" s="2">
        <v>44279</v>
      </c>
      <c r="D4668">
        <v>3</v>
      </c>
      <c r="E4668" s="1" t="s">
        <v>39</v>
      </c>
      <c r="F4668">
        <v>4</v>
      </c>
      <c r="G4668">
        <v>24</v>
      </c>
      <c r="H4668" s="1" t="s">
        <v>36</v>
      </c>
      <c r="I4668" s="3">
        <v>0.5709953703703704</v>
      </c>
      <c r="J4668">
        <v>13</v>
      </c>
      <c r="K4668" s="1" t="s">
        <v>21</v>
      </c>
      <c r="L4668" s="1" t="s">
        <v>19</v>
      </c>
      <c r="M4668" s="1" t="s">
        <v>19</v>
      </c>
      <c r="N4668">
        <v>15</v>
      </c>
      <c r="O4668" s="4">
        <v>1.3425925925925925E-3</v>
      </c>
      <c r="P4668">
        <v>5</v>
      </c>
    </row>
    <row r="4669" spans="1:16" x14ac:dyDescent="0.3">
      <c r="A4669">
        <v>4668</v>
      </c>
      <c r="B4669" s="1" t="s">
        <v>27</v>
      </c>
      <c r="C4669" s="2">
        <v>44279</v>
      </c>
      <c r="D4669">
        <v>3</v>
      </c>
      <c r="E4669" s="1" t="s">
        <v>39</v>
      </c>
      <c r="F4669">
        <v>4</v>
      </c>
      <c r="G4669">
        <v>24</v>
      </c>
      <c r="H4669" s="1" t="s">
        <v>36</v>
      </c>
      <c r="I4669" s="3">
        <v>0.5709953703703704</v>
      </c>
      <c r="J4669">
        <v>13</v>
      </c>
      <c r="K4669" s="1" t="s">
        <v>18</v>
      </c>
      <c r="L4669" s="1" t="s">
        <v>19</v>
      </c>
      <c r="M4669" s="1" t="s">
        <v>19</v>
      </c>
      <c r="N4669">
        <v>17</v>
      </c>
      <c r="O4669" s="4">
        <v>4.2361111111111115E-3</v>
      </c>
      <c r="P4669">
        <v>3</v>
      </c>
    </row>
    <row r="4670" spans="1:16" x14ac:dyDescent="0.3">
      <c r="A4670">
        <v>4669</v>
      </c>
      <c r="B4670" s="1" t="s">
        <v>24</v>
      </c>
      <c r="C4670" s="2">
        <v>44279</v>
      </c>
      <c r="D4670">
        <v>3</v>
      </c>
      <c r="E4670" s="1" t="s">
        <v>39</v>
      </c>
      <c r="F4670">
        <v>4</v>
      </c>
      <c r="G4670">
        <v>24</v>
      </c>
      <c r="H4670" s="1" t="s">
        <v>36</v>
      </c>
      <c r="I4670" s="3">
        <v>0.57900462962962962</v>
      </c>
      <c r="J4670">
        <v>13</v>
      </c>
      <c r="K4670" s="1" t="s">
        <v>21</v>
      </c>
      <c r="L4670" s="1" t="s">
        <v>19</v>
      </c>
      <c r="M4670" s="1" t="s">
        <v>19</v>
      </c>
      <c r="N4670">
        <v>38</v>
      </c>
      <c r="O4670" s="4">
        <v>3.2407407407407406E-3</v>
      </c>
      <c r="P4670">
        <v>2</v>
      </c>
    </row>
    <row r="4671" spans="1:16" x14ac:dyDescent="0.3">
      <c r="A4671">
        <v>4670</v>
      </c>
      <c r="B4671" s="1" t="s">
        <v>23</v>
      </c>
      <c r="C4671" s="2">
        <v>44279</v>
      </c>
      <c r="D4671">
        <v>3</v>
      </c>
      <c r="E4671" s="1" t="s">
        <v>39</v>
      </c>
      <c r="F4671">
        <v>4</v>
      </c>
      <c r="G4671">
        <v>24</v>
      </c>
      <c r="H4671" s="1" t="s">
        <v>36</v>
      </c>
      <c r="I4671" s="3">
        <v>0.57900462962962962</v>
      </c>
      <c r="J4671">
        <v>13</v>
      </c>
      <c r="K4671" s="1" t="s">
        <v>21</v>
      </c>
      <c r="L4671" s="1" t="s">
        <v>19</v>
      </c>
      <c r="M4671" s="1" t="s">
        <v>19</v>
      </c>
      <c r="N4671">
        <v>47</v>
      </c>
      <c r="O4671" s="4">
        <v>3.1250000000000002E-3</v>
      </c>
      <c r="P4671">
        <v>4</v>
      </c>
    </row>
    <row r="4672" spans="1:16" x14ac:dyDescent="0.3">
      <c r="A4672">
        <v>4671</v>
      </c>
      <c r="B4672" s="1" t="s">
        <v>31</v>
      </c>
      <c r="C4672" s="2">
        <v>44279</v>
      </c>
      <c r="D4672">
        <v>3</v>
      </c>
      <c r="E4672" s="1" t="s">
        <v>39</v>
      </c>
      <c r="F4672">
        <v>4</v>
      </c>
      <c r="G4672">
        <v>24</v>
      </c>
      <c r="H4672" s="1" t="s">
        <v>36</v>
      </c>
      <c r="I4672" s="3">
        <v>0.60200231481481481</v>
      </c>
      <c r="J4672">
        <v>14</v>
      </c>
      <c r="K4672" s="1" t="s">
        <v>21</v>
      </c>
      <c r="L4672" s="1" t="s">
        <v>19</v>
      </c>
      <c r="M4672" s="1" t="s">
        <v>19</v>
      </c>
      <c r="N4672">
        <v>52</v>
      </c>
      <c r="O4672" s="4">
        <v>7.8703703703703705E-4</v>
      </c>
      <c r="P4672">
        <v>3</v>
      </c>
    </row>
    <row r="4673" spans="1:16" x14ac:dyDescent="0.3">
      <c r="A4673">
        <v>4672</v>
      </c>
      <c r="B4673" s="1" t="s">
        <v>24</v>
      </c>
      <c r="C4673" s="2">
        <v>44279</v>
      </c>
      <c r="D4673">
        <v>3</v>
      </c>
      <c r="E4673" s="1" t="s">
        <v>39</v>
      </c>
      <c r="F4673">
        <v>4</v>
      </c>
      <c r="G4673">
        <v>24</v>
      </c>
      <c r="H4673" s="1" t="s">
        <v>36</v>
      </c>
      <c r="I4673" s="3">
        <v>0.60200231481481481</v>
      </c>
      <c r="J4673">
        <v>14</v>
      </c>
      <c r="K4673" s="1" t="s">
        <v>18</v>
      </c>
      <c r="L4673" s="1" t="s">
        <v>19</v>
      </c>
      <c r="M4673" s="1" t="s">
        <v>19</v>
      </c>
      <c r="N4673">
        <v>99</v>
      </c>
      <c r="O4673" s="4">
        <v>1.0069444444444444E-3</v>
      </c>
      <c r="P4673">
        <v>3</v>
      </c>
    </row>
    <row r="4674" spans="1:16" x14ac:dyDescent="0.3">
      <c r="A4674">
        <v>4673</v>
      </c>
      <c r="B4674" s="1" t="s">
        <v>23</v>
      </c>
      <c r="C4674" s="2">
        <v>44279</v>
      </c>
      <c r="D4674">
        <v>3</v>
      </c>
      <c r="E4674" s="1" t="s">
        <v>39</v>
      </c>
      <c r="F4674">
        <v>4</v>
      </c>
      <c r="G4674">
        <v>24</v>
      </c>
      <c r="H4674" s="1" t="s">
        <v>36</v>
      </c>
      <c r="I4674" s="3">
        <v>0.61099537037037033</v>
      </c>
      <c r="J4674">
        <v>14</v>
      </c>
      <c r="K4674" s="1" t="s">
        <v>25</v>
      </c>
      <c r="L4674" s="1" t="s">
        <v>22</v>
      </c>
      <c r="M4674" s="1" t="s">
        <v>22</v>
      </c>
      <c r="N4674"/>
      <c r="O4674" s="4"/>
    </row>
    <row r="4675" spans="1:16" x14ac:dyDescent="0.3">
      <c r="A4675">
        <v>4674</v>
      </c>
      <c r="B4675" s="1" t="s">
        <v>30</v>
      </c>
      <c r="C4675" s="2">
        <v>44279</v>
      </c>
      <c r="D4675">
        <v>3</v>
      </c>
      <c r="E4675" s="1" t="s">
        <v>39</v>
      </c>
      <c r="F4675">
        <v>4</v>
      </c>
      <c r="G4675">
        <v>24</v>
      </c>
      <c r="H4675" s="1" t="s">
        <v>36</v>
      </c>
      <c r="I4675" s="3">
        <v>0.61099537037037033</v>
      </c>
      <c r="J4675">
        <v>14</v>
      </c>
      <c r="K4675" s="1" t="s">
        <v>18</v>
      </c>
      <c r="L4675" s="1" t="s">
        <v>19</v>
      </c>
      <c r="M4675" s="1" t="s">
        <v>19</v>
      </c>
      <c r="N4675">
        <v>108</v>
      </c>
      <c r="O4675" s="4">
        <v>2.1527777777777778E-3</v>
      </c>
      <c r="P4675">
        <v>2</v>
      </c>
    </row>
    <row r="4676" spans="1:16" x14ac:dyDescent="0.3">
      <c r="A4676">
        <v>4675</v>
      </c>
      <c r="B4676" s="1" t="s">
        <v>15</v>
      </c>
      <c r="C4676" s="2">
        <v>44279</v>
      </c>
      <c r="D4676">
        <v>3</v>
      </c>
      <c r="E4676" s="1" t="s">
        <v>39</v>
      </c>
      <c r="F4676">
        <v>4</v>
      </c>
      <c r="G4676">
        <v>24</v>
      </c>
      <c r="H4676" s="1" t="s">
        <v>36</v>
      </c>
      <c r="I4676" s="3">
        <v>0.62599537037037034</v>
      </c>
      <c r="J4676">
        <v>15</v>
      </c>
      <c r="K4676" s="1" t="s">
        <v>28</v>
      </c>
      <c r="L4676" s="1" t="s">
        <v>19</v>
      </c>
      <c r="M4676" s="1" t="s">
        <v>19</v>
      </c>
      <c r="N4676">
        <v>54</v>
      </c>
      <c r="O4676" s="4">
        <v>1.4930555555555556E-3</v>
      </c>
      <c r="P4676">
        <v>3</v>
      </c>
    </row>
    <row r="4677" spans="1:16" x14ac:dyDescent="0.3">
      <c r="A4677">
        <v>4676</v>
      </c>
      <c r="B4677" s="1" t="s">
        <v>29</v>
      </c>
      <c r="C4677" s="2">
        <v>44279</v>
      </c>
      <c r="D4677">
        <v>3</v>
      </c>
      <c r="E4677" s="1" t="s">
        <v>39</v>
      </c>
      <c r="F4677">
        <v>4</v>
      </c>
      <c r="G4677">
        <v>24</v>
      </c>
      <c r="H4677" s="1" t="s">
        <v>36</v>
      </c>
      <c r="I4677" s="3">
        <v>0.62599537037037034</v>
      </c>
      <c r="J4677">
        <v>15</v>
      </c>
      <c r="K4677" s="1" t="s">
        <v>18</v>
      </c>
      <c r="L4677" s="1" t="s">
        <v>19</v>
      </c>
      <c r="M4677" s="1" t="s">
        <v>19</v>
      </c>
      <c r="N4677">
        <v>73</v>
      </c>
      <c r="O4677" s="4">
        <v>2.8356481481481483E-3</v>
      </c>
      <c r="P4677">
        <v>3</v>
      </c>
    </row>
    <row r="4678" spans="1:16" x14ac:dyDescent="0.3">
      <c r="A4678">
        <v>4677</v>
      </c>
      <c r="B4678" s="1" t="s">
        <v>30</v>
      </c>
      <c r="C4678" s="2">
        <v>44279</v>
      </c>
      <c r="D4678">
        <v>3</v>
      </c>
      <c r="E4678" s="1" t="s">
        <v>39</v>
      </c>
      <c r="F4678">
        <v>4</v>
      </c>
      <c r="G4678">
        <v>24</v>
      </c>
      <c r="H4678" s="1" t="s">
        <v>36</v>
      </c>
      <c r="I4678" s="3">
        <v>0.63700231481481484</v>
      </c>
      <c r="J4678">
        <v>15</v>
      </c>
      <c r="K4678" s="1" t="s">
        <v>26</v>
      </c>
      <c r="L4678" s="1" t="s">
        <v>19</v>
      </c>
      <c r="M4678" s="1" t="s">
        <v>19</v>
      </c>
      <c r="N4678">
        <v>123</v>
      </c>
      <c r="O4678" s="4">
        <v>5.4398148148148144E-4</v>
      </c>
      <c r="P4678">
        <v>1</v>
      </c>
    </row>
    <row r="4679" spans="1:16" x14ac:dyDescent="0.3">
      <c r="A4679">
        <v>4678</v>
      </c>
      <c r="B4679" s="1" t="s">
        <v>24</v>
      </c>
      <c r="C4679" s="2">
        <v>44279</v>
      </c>
      <c r="D4679">
        <v>3</v>
      </c>
      <c r="E4679" s="1" t="s">
        <v>39</v>
      </c>
      <c r="F4679">
        <v>4</v>
      </c>
      <c r="G4679">
        <v>24</v>
      </c>
      <c r="H4679" s="1" t="s">
        <v>36</v>
      </c>
      <c r="I4679" s="3">
        <v>0.63700231481481484</v>
      </c>
      <c r="J4679">
        <v>15</v>
      </c>
      <c r="K4679" s="1" t="s">
        <v>25</v>
      </c>
      <c r="L4679" s="1" t="s">
        <v>19</v>
      </c>
      <c r="M4679" s="1" t="s">
        <v>19</v>
      </c>
      <c r="N4679">
        <v>33</v>
      </c>
      <c r="O4679" s="4">
        <v>4.2939814814814811E-3</v>
      </c>
      <c r="P4679">
        <v>5</v>
      </c>
    </row>
    <row r="4680" spans="1:16" x14ac:dyDescent="0.3">
      <c r="A4680">
        <v>4679</v>
      </c>
      <c r="B4680" s="1" t="s">
        <v>23</v>
      </c>
      <c r="C4680" s="2">
        <v>44279</v>
      </c>
      <c r="D4680">
        <v>3</v>
      </c>
      <c r="E4680" s="1" t="s">
        <v>39</v>
      </c>
      <c r="F4680">
        <v>4</v>
      </c>
      <c r="G4680">
        <v>24</v>
      </c>
      <c r="H4680" s="1" t="s">
        <v>36</v>
      </c>
      <c r="I4680" s="3">
        <v>0.64799768518518519</v>
      </c>
      <c r="J4680">
        <v>15</v>
      </c>
      <c r="K4680" s="1" t="s">
        <v>25</v>
      </c>
      <c r="L4680" s="1" t="s">
        <v>19</v>
      </c>
      <c r="M4680" s="1" t="s">
        <v>19</v>
      </c>
      <c r="N4680">
        <v>53</v>
      </c>
      <c r="O4680" s="4">
        <v>9.4907407407407408E-4</v>
      </c>
      <c r="P4680">
        <v>2</v>
      </c>
    </row>
    <row r="4681" spans="1:16" x14ac:dyDescent="0.3">
      <c r="A4681">
        <v>4680</v>
      </c>
      <c r="B4681" s="1" t="s">
        <v>29</v>
      </c>
      <c r="C4681" s="2">
        <v>44279</v>
      </c>
      <c r="D4681">
        <v>3</v>
      </c>
      <c r="E4681" s="1" t="s">
        <v>39</v>
      </c>
      <c r="F4681">
        <v>4</v>
      </c>
      <c r="G4681">
        <v>24</v>
      </c>
      <c r="H4681" s="1" t="s">
        <v>36</v>
      </c>
      <c r="I4681" s="3">
        <v>0.64799768518518519</v>
      </c>
      <c r="J4681">
        <v>15</v>
      </c>
      <c r="K4681" s="1" t="s">
        <v>25</v>
      </c>
      <c r="L4681" s="1" t="s">
        <v>19</v>
      </c>
      <c r="M4681" s="1" t="s">
        <v>19</v>
      </c>
      <c r="N4681">
        <v>35</v>
      </c>
      <c r="O4681" s="4">
        <v>2.0370370370370369E-3</v>
      </c>
      <c r="P4681">
        <v>1</v>
      </c>
    </row>
    <row r="4682" spans="1:16" x14ac:dyDescent="0.3">
      <c r="A4682">
        <v>4681</v>
      </c>
      <c r="B4682" s="1" t="s">
        <v>15</v>
      </c>
      <c r="C4682" s="2">
        <v>44279</v>
      </c>
      <c r="D4682">
        <v>3</v>
      </c>
      <c r="E4682" s="1" t="s">
        <v>39</v>
      </c>
      <c r="F4682">
        <v>4</v>
      </c>
      <c r="G4682">
        <v>24</v>
      </c>
      <c r="H4682" s="1" t="s">
        <v>36</v>
      </c>
      <c r="I4682" s="3">
        <v>0.65700231481481486</v>
      </c>
      <c r="J4682">
        <v>15</v>
      </c>
      <c r="K4682" s="1" t="s">
        <v>18</v>
      </c>
      <c r="L4682" s="1" t="s">
        <v>22</v>
      </c>
      <c r="M4682" s="1" t="s">
        <v>22</v>
      </c>
      <c r="N4682"/>
      <c r="O4682" s="4"/>
    </row>
    <row r="4683" spans="1:16" x14ac:dyDescent="0.3">
      <c r="A4683">
        <v>4682</v>
      </c>
      <c r="B4683" s="1" t="s">
        <v>20</v>
      </c>
      <c r="C4683" s="2">
        <v>44279</v>
      </c>
      <c r="D4683">
        <v>3</v>
      </c>
      <c r="E4683" s="1" t="s">
        <v>39</v>
      </c>
      <c r="F4683">
        <v>4</v>
      </c>
      <c r="G4683">
        <v>24</v>
      </c>
      <c r="H4683" s="1" t="s">
        <v>36</v>
      </c>
      <c r="I4683" s="3">
        <v>0.65700231481481486</v>
      </c>
      <c r="J4683">
        <v>15</v>
      </c>
      <c r="K4683" s="1" t="s">
        <v>21</v>
      </c>
      <c r="L4683" s="1" t="s">
        <v>19</v>
      </c>
      <c r="M4683" s="1" t="s">
        <v>19</v>
      </c>
      <c r="N4683">
        <v>45</v>
      </c>
      <c r="O4683" s="4">
        <v>4.0509259259259257E-3</v>
      </c>
      <c r="P4683">
        <v>3</v>
      </c>
    </row>
    <row r="4684" spans="1:16" x14ac:dyDescent="0.3">
      <c r="A4684">
        <v>4683</v>
      </c>
      <c r="B4684" s="1" t="s">
        <v>31</v>
      </c>
      <c r="C4684" s="2">
        <v>44279</v>
      </c>
      <c r="D4684">
        <v>3</v>
      </c>
      <c r="E4684" s="1" t="s">
        <v>39</v>
      </c>
      <c r="F4684">
        <v>4</v>
      </c>
      <c r="G4684">
        <v>24</v>
      </c>
      <c r="H4684" s="1" t="s">
        <v>36</v>
      </c>
      <c r="I4684" s="3">
        <v>0.67799768518518522</v>
      </c>
      <c r="J4684">
        <v>16</v>
      </c>
      <c r="K4684" s="1" t="s">
        <v>25</v>
      </c>
      <c r="L4684" s="1" t="s">
        <v>19</v>
      </c>
      <c r="M4684" s="1" t="s">
        <v>22</v>
      </c>
      <c r="N4684">
        <v>113</v>
      </c>
      <c r="O4684" s="4">
        <v>2.7083333333333334E-3</v>
      </c>
      <c r="P4684">
        <v>1</v>
      </c>
    </row>
    <row r="4685" spans="1:16" x14ac:dyDescent="0.3">
      <c r="A4685">
        <v>4684</v>
      </c>
      <c r="B4685" s="1" t="s">
        <v>27</v>
      </c>
      <c r="C4685" s="2">
        <v>44279</v>
      </c>
      <c r="D4685">
        <v>3</v>
      </c>
      <c r="E4685" s="1" t="s">
        <v>39</v>
      </c>
      <c r="F4685">
        <v>4</v>
      </c>
      <c r="G4685">
        <v>24</v>
      </c>
      <c r="H4685" s="1" t="s">
        <v>36</v>
      </c>
      <c r="I4685" s="3">
        <v>0.67799768518518522</v>
      </c>
      <c r="J4685">
        <v>16</v>
      </c>
      <c r="K4685" s="1" t="s">
        <v>26</v>
      </c>
      <c r="L4685" s="1" t="s">
        <v>19</v>
      </c>
      <c r="M4685" s="1" t="s">
        <v>19</v>
      </c>
      <c r="N4685">
        <v>115</v>
      </c>
      <c r="O4685" s="4">
        <v>3.5185185185185185E-3</v>
      </c>
      <c r="P4685">
        <v>5</v>
      </c>
    </row>
    <row r="4686" spans="1:16" x14ac:dyDescent="0.3">
      <c r="A4686">
        <v>4685</v>
      </c>
      <c r="B4686" s="1" t="s">
        <v>15</v>
      </c>
      <c r="C4686" s="2">
        <v>44279</v>
      </c>
      <c r="D4686">
        <v>3</v>
      </c>
      <c r="E4686" s="1" t="s">
        <v>39</v>
      </c>
      <c r="F4686">
        <v>4</v>
      </c>
      <c r="G4686">
        <v>24</v>
      </c>
      <c r="H4686" s="1" t="s">
        <v>36</v>
      </c>
      <c r="I4686" s="3">
        <v>0.6790046296296296</v>
      </c>
      <c r="J4686">
        <v>16</v>
      </c>
      <c r="K4686" s="1" t="s">
        <v>18</v>
      </c>
      <c r="L4686" s="1" t="s">
        <v>19</v>
      </c>
      <c r="M4686" s="1" t="s">
        <v>19</v>
      </c>
      <c r="N4686">
        <v>81</v>
      </c>
      <c r="O4686" s="4">
        <v>1.3657407407407407E-3</v>
      </c>
      <c r="P4686">
        <v>5</v>
      </c>
    </row>
    <row r="4687" spans="1:16" x14ac:dyDescent="0.3">
      <c r="A4687">
        <v>4686</v>
      </c>
      <c r="B4687" s="1" t="s">
        <v>30</v>
      </c>
      <c r="C4687" s="2">
        <v>44279</v>
      </c>
      <c r="D4687">
        <v>3</v>
      </c>
      <c r="E4687" s="1" t="s">
        <v>39</v>
      </c>
      <c r="F4687">
        <v>4</v>
      </c>
      <c r="G4687">
        <v>24</v>
      </c>
      <c r="H4687" s="1" t="s">
        <v>36</v>
      </c>
      <c r="I4687" s="3">
        <v>0.6790046296296296</v>
      </c>
      <c r="J4687">
        <v>16</v>
      </c>
      <c r="K4687" s="1" t="s">
        <v>21</v>
      </c>
      <c r="L4687" s="1" t="s">
        <v>19</v>
      </c>
      <c r="M4687" s="1" t="s">
        <v>19</v>
      </c>
      <c r="N4687">
        <v>21</v>
      </c>
      <c r="O4687" s="4">
        <v>3.3217592592592591E-3</v>
      </c>
      <c r="P4687">
        <v>5</v>
      </c>
    </row>
    <row r="4688" spans="1:16" x14ac:dyDescent="0.3">
      <c r="A4688">
        <v>4687</v>
      </c>
      <c r="B4688" s="1" t="s">
        <v>29</v>
      </c>
      <c r="C4688" s="2">
        <v>44279</v>
      </c>
      <c r="D4688">
        <v>3</v>
      </c>
      <c r="E4688" s="1" t="s">
        <v>39</v>
      </c>
      <c r="F4688">
        <v>4</v>
      </c>
      <c r="G4688">
        <v>24</v>
      </c>
      <c r="H4688" s="1" t="s">
        <v>36</v>
      </c>
      <c r="I4688" s="3">
        <v>0.68599537037037039</v>
      </c>
      <c r="J4688">
        <v>16</v>
      </c>
      <c r="K4688" s="1" t="s">
        <v>26</v>
      </c>
      <c r="L4688" s="1" t="s">
        <v>19</v>
      </c>
      <c r="M4688" s="1" t="s">
        <v>22</v>
      </c>
      <c r="N4688">
        <v>89</v>
      </c>
      <c r="O4688" s="4">
        <v>8.1018518518518516E-4</v>
      </c>
      <c r="P4688">
        <v>5</v>
      </c>
    </row>
    <row r="4689" spans="1:16" x14ac:dyDescent="0.3">
      <c r="A4689">
        <v>4688</v>
      </c>
      <c r="B4689" s="1" t="s">
        <v>27</v>
      </c>
      <c r="C4689" s="2">
        <v>44279</v>
      </c>
      <c r="D4689">
        <v>3</v>
      </c>
      <c r="E4689" s="1" t="s">
        <v>39</v>
      </c>
      <c r="F4689">
        <v>4</v>
      </c>
      <c r="G4689">
        <v>24</v>
      </c>
      <c r="H4689" s="1" t="s">
        <v>36</v>
      </c>
      <c r="I4689" s="3">
        <v>0.68599537037037039</v>
      </c>
      <c r="J4689">
        <v>16</v>
      </c>
      <c r="K4689" s="1" t="s">
        <v>25</v>
      </c>
      <c r="L4689" s="1" t="s">
        <v>19</v>
      </c>
      <c r="M4689" s="1" t="s">
        <v>19</v>
      </c>
      <c r="N4689">
        <v>54</v>
      </c>
      <c r="O4689" s="4">
        <v>3.6689814814814814E-3</v>
      </c>
      <c r="P4689">
        <v>3</v>
      </c>
    </row>
    <row r="4690" spans="1:16" x14ac:dyDescent="0.3">
      <c r="A4690">
        <v>4689</v>
      </c>
      <c r="B4690" s="1" t="s">
        <v>27</v>
      </c>
      <c r="C4690" s="2">
        <v>44279</v>
      </c>
      <c r="D4690">
        <v>3</v>
      </c>
      <c r="E4690" s="1" t="s">
        <v>39</v>
      </c>
      <c r="F4690">
        <v>4</v>
      </c>
      <c r="G4690">
        <v>24</v>
      </c>
      <c r="H4690" s="1" t="s">
        <v>36</v>
      </c>
      <c r="I4690" s="3">
        <v>0.68799768518518523</v>
      </c>
      <c r="J4690">
        <v>16</v>
      </c>
      <c r="K4690" s="1" t="s">
        <v>21</v>
      </c>
      <c r="L4690" s="1" t="s">
        <v>19</v>
      </c>
      <c r="M4690" s="1" t="s">
        <v>19</v>
      </c>
      <c r="N4690">
        <v>59</v>
      </c>
      <c r="O4690" s="4">
        <v>4.2476851851851851E-3</v>
      </c>
      <c r="P4690">
        <v>1</v>
      </c>
    </row>
    <row r="4691" spans="1:16" x14ac:dyDescent="0.3">
      <c r="A4691">
        <v>4690</v>
      </c>
      <c r="B4691" s="1" t="s">
        <v>20</v>
      </c>
      <c r="C4691" s="2">
        <v>44279</v>
      </c>
      <c r="D4691">
        <v>3</v>
      </c>
      <c r="E4691" s="1" t="s">
        <v>39</v>
      </c>
      <c r="F4691">
        <v>4</v>
      </c>
      <c r="G4691">
        <v>24</v>
      </c>
      <c r="H4691" s="1" t="s">
        <v>36</v>
      </c>
      <c r="I4691" s="3">
        <v>0.68799768518518523</v>
      </c>
      <c r="J4691">
        <v>16</v>
      </c>
      <c r="K4691" s="1" t="s">
        <v>28</v>
      </c>
      <c r="L4691" s="1" t="s">
        <v>19</v>
      </c>
      <c r="M4691" s="1" t="s">
        <v>19</v>
      </c>
      <c r="N4691">
        <v>61</v>
      </c>
      <c r="O4691" s="4">
        <v>2.9166666666666668E-3</v>
      </c>
      <c r="P4691">
        <v>1</v>
      </c>
    </row>
    <row r="4692" spans="1:16" x14ac:dyDescent="0.3">
      <c r="A4692">
        <v>4691</v>
      </c>
      <c r="B4692" s="1" t="s">
        <v>24</v>
      </c>
      <c r="C4692" s="2">
        <v>44279</v>
      </c>
      <c r="D4692">
        <v>3</v>
      </c>
      <c r="E4692" s="1" t="s">
        <v>39</v>
      </c>
      <c r="F4692">
        <v>4</v>
      </c>
      <c r="G4692">
        <v>24</v>
      </c>
      <c r="H4692" s="1" t="s">
        <v>36</v>
      </c>
      <c r="I4692" s="3">
        <v>0.72799768518518515</v>
      </c>
      <c r="J4692">
        <v>17</v>
      </c>
      <c r="K4692" s="1" t="s">
        <v>28</v>
      </c>
      <c r="L4692" s="1" t="s">
        <v>19</v>
      </c>
      <c r="M4692" s="1" t="s">
        <v>19</v>
      </c>
      <c r="N4692">
        <v>102</v>
      </c>
      <c r="O4692" s="4">
        <v>4.6412037037037038E-3</v>
      </c>
      <c r="P4692">
        <v>1</v>
      </c>
    </row>
    <row r="4693" spans="1:16" x14ac:dyDescent="0.3">
      <c r="A4693">
        <v>4692</v>
      </c>
      <c r="B4693" s="1" t="s">
        <v>30</v>
      </c>
      <c r="C4693" s="2">
        <v>44279</v>
      </c>
      <c r="D4693">
        <v>3</v>
      </c>
      <c r="E4693" s="1" t="s">
        <v>39</v>
      </c>
      <c r="F4693">
        <v>4</v>
      </c>
      <c r="G4693">
        <v>24</v>
      </c>
      <c r="H4693" s="1" t="s">
        <v>36</v>
      </c>
      <c r="I4693" s="3">
        <v>0.72799768518518515</v>
      </c>
      <c r="J4693">
        <v>17</v>
      </c>
      <c r="K4693" s="1" t="s">
        <v>18</v>
      </c>
      <c r="L4693" s="1" t="s">
        <v>19</v>
      </c>
      <c r="M4693" s="1" t="s">
        <v>22</v>
      </c>
      <c r="N4693">
        <v>73</v>
      </c>
      <c r="O4693" s="4">
        <v>4.6296296296296298E-4</v>
      </c>
      <c r="P4693">
        <v>3</v>
      </c>
    </row>
    <row r="4694" spans="1:16" x14ac:dyDescent="0.3">
      <c r="A4694">
        <v>4693</v>
      </c>
      <c r="B4694" s="1" t="s">
        <v>24</v>
      </c>
      <c r="C4694" s="2">
        <v>44280</v>
      </c>
      <c r="D4694">
        <v>3</v>
      </c>
      <c r="E4694" s="1" t="s">
        <v>39</v>
      </c>
      <c r="F4694">
        <v>4</v>
      </c>
      <c r="G4694">
        <v>25</v>
      </c>
      <c r="H4694" s="1" t="s">
        <v>37</v>
      </c>
      <c r="I4694" s="3">
        <v>0.3759953703703704</v>
      </c>
      <c r="J4694">
        <v>9</v>
      </c>
      <c r="K4694" s="1" t="s">
        <v>25</v>
      </c>
      <c r="L4694" s="1" t="s">
        <v>22</v>
      </c>
      <c r="M4694" s="1" t="s">
        <v>22</v>
      </c>
      <c r="N4694"/>
      <c r="O4694" s="4"/>
    </row>
    <row r="4695" spans="1:16" x14ac:dyDescent="0.3">
      <c r="A4695">
        <v>4694</v>
      </c>
      <c r="B4695" s="1" t="s">
        <v>23</v>
      </c>
      <c r="C4695" s="2">
        <v>44280</v>
      </c>
      <c r="D4695">
        <v>3</v>
      </c>
      <c r="E4695" s="1" t="s">
        <v>39</v>
      </c>
      <c r="F4695">
        <v>4</v>
      </c>
      <c r="G4695">
        <v>25</v>
      </c>
      <c r="H4695" s="1" t="s">
        <v>37</v>
      </c>
      <c r="I4695" s="3">
        <v>0.3759953703703704</v>
      </c>
      <c r="J4695">
        <v>9</v>
      </c>
      <c r="K4695" s="1" t="s">
        <v>18</v>
      </c>
      <c r="L4695" s="1" t="s">
        <v>19</v>
      </c>
      <c r="M4695" s="1" t="s">
        <v>19</v>
      </c>
      <c r="N4695">
        <v>75</v>
      </c>
      <c r="O4695" s="4">
        <v>2.9166666666666668E-3</v>
      </c>
      <c r="P4695">
        <v>5</v>
      </c>
    </row>
    <row r="4696" spans="1:16" x14ac:dyDescent="0.3">
      <c r="A4696">
        <v>4695</v>
      </c>
      <c r="B4696" s="1" t="s">
        <v>30</v>
      </c>
      <c r="C4696" s="2">
        <v>44280</v>
      </c>
      <c r="D4696">
        <v>3</v>
      </c>
      <c r="E4696" s="1" t="s">
        <v>39</v>
      </c>
      <c r="F4696">
        <v>4</v>
      </c>
      <c r="G4696">
        <v>25</v>
      </c>
      <c r="H4696" s="1" t="s">
        <v>37</v>
      </c>
      <c r="I4696" s="3">
        <v>0.37799768518518517</v>
      </c>
      <c r="J4696">
        <v>9</v>
      </c>
      <c r="K4696" s="1" t="s">
        <v>28</v>
      </c>
      <c r="L4696" s="1" t="s">
        <v>19</v>
      </c>
      <c r="M4696" s="1" t="s">
        <v>19</v>
      </c>
      <c r="N4696">
        <v>46</v>
      </c>
      <c r="O4696" s="4">
        <v>1.1574074074074073E-3</v>
      </c>
      <c r="P4696">
        <v>3</v>
      </c>
    </row>
    <row r="4697" spans="1:16" x14ac:dyDescent="0.3">
      <c r="A4697">
        <v>4696</v>
      </c>
      <c r="B4697" s="1" t="s">
        <v>29</v>
      </c>
      <c r="C4697" s="2">
        <v>44280</v>
      </c>
      <c r="D4697">
        <v>3</v>
      </c>
      <c r="E4697" s="1" t="s">
        <v>39</v>
      </c>
      <c r="F4697">
        <v>4</v>
      </c>
      <c r="G4697">
        <v>25</v>
      </c>
      <c r="H4697" s="1" t="s">
        <v>37</v>
      </c>
      <c r="I4697" s="3">
        <v>0.37799768518518517</v>
      </c>
      <c r="J4697">
        <v>9</v>
      </c>
      <c r="K4697" s="1" t="s">
        <v>21</v>
      </c>
      <c r="L4697" s="1" t="s">
        <v>19</v>
      </c>
      <c r="M4697" s="1" t="s">
        <v>19</v>
      </c>
      <c r="N4697">
        <v>96</v>
      </c>
      <c r="O4697" s="4">
        <v>3.0092592592592593E-3</v>
      </c>
      <c r="P4697">
        <v>5</v>
      </c>
    </row>
    <row r="4698" spans="1:16" x14ac:dyDescent="0.3">
      <c r="A4698">
        <v>4697</v>
      </c>
      <c r="B4698" s="1" t="s">
        <v>30</v>
      </c>
      <c r="C4698" s="2">
        <v>44280</v>
      </c>
      <c r="D4698">
        <v>3</v>
      </c>
      <c r="E4698" s="1" t="s">
        <v>39</v>
      </c>
      <c r="F4698">
        <v>4</v>
      </c>
      <c r="G4698">
        <v>25</v>
      </c>
      <c r="H4698" s="1" t="s">
        <v>37</v>
      </c>
      <c r="I4698" s="3">
        <v>0.38799768518518518</v>
      </c>
      <c r="J4698">
        <v>9</v>
      </c>
      <c r="K4698" s="1" t="s">
        <v>25</v>
      </c>
      <c r="L4698" s="1" t="s">
        <v>19</v>
      </c>
      <c r="M4698" s="1" t="s">
        <v>19</v>
      </c>
      <c r="N4698">
        <v>17</v>
      </c>
      <c r="O4698" s="4">
        <v>1.2268518518518518E-3</v>
      </c>
      <c r="P4698">
        <v>3</v>
      </c>
    </row>
    <row r="4699" spans="1:16" x14ac:dyDescent="0.3">
      <c r="A4699">
        <v>4698</v>
      </c>
      <c r="B4699" s="1" t="s">
        <v>30</v>
      </c>
      <c r="C4699" s="2">
        <v>44280</v>
      </c>
      <c r="D4699">
        <v>3</v>
      </c>
      <c r="E4699" s="1" t="s">
        <v>39</v>
      </c>
      <c r="F4699">
        <v>4</v>
      </c>
      <c r="G4699">
        <v>25</v>
      </c>
      <c r="H4699" s="1" t="s">
        <v>37</v>
      </c>
      <c r="I4699" s="3">
        <v>0.38799768518518518</v>
      </c>
      <c r="J4699">
        <v>9</v>
      </c>
      <c r="K4699" s="1" t="s">
        <v>26</v>
      </c>
      <c r="L4699" s="1" t="s">
        <v>19</v>
      </c>
      <c r="M4699" s="1" t="s">
        <v>19</v>
      </c>
      <c r="N4699">
        <v>97</v>
      </c>
      <c r="O4699" s="4">
        <v>1.4583333333333334E-3</v>
      </c>
      <c r="P4699">
        <v>4</v>
      </c>
    </row>
    <row r="4700" spans="1:16" x14ac:dyDescent="0.3">
      <c r="A4700">
        <v>4699</v>
      </c>
      <c r="B4700" s="1" t="s">
        <v>30</v>
      </c>
      <c r="C4700" s="2">
        <v>44280</v>
      </c>
      <c r="D4700">
        <v>3</v>
      </c>
      <c r="E4700" s="1" t="s">
        <v>39</v>
      </c>
      <c r="F4700">
        <v>4</v>
      </c>
      <c r="G4700">
        <v>25</v>
      </c>
      <c r="H4700" s="1" t="s">
        <v>37</v>
      </c>
      <c r="I4700" s="3">
        <v>0.43599537037037039</v>
      </c>
      <c r="J4700">
        <v>10</v>
      </c>
      <c r="K4700" s="1" t="s">
        <v>25</v>
      </c>
      <c r="L4700" s="1" t="s">
        <v>19</v>
      </c>
      <c r="M4700" s="1" t="s">
        <v>19</v>
      </c>
      <c r="N4700">
        <v>124</v>
      </c>
      <c r="O4700" s="4">
        <v>4.2939814814814811E-3</v>
      </c>
      <c r="P4700">
        <v>4</v>
      </c>
    </row>
    <row r="4701" spans="1:16" x14ac:dyDescent="0.3">
      <c r="A4701">
        <v>4700</v>
      </c>
      <c r="B4701" s="1" t="s">
        <v>29</v>
      </c>
      <c r="C4701" s="2">
        <v>44280</v>
      </c>
      <c r="D4701">
        <v>3</v>
      </c>
      <c r="E4701" s="1" t="s">
        <v>39</v>
      </c>
      <c r="F4701">
        <v>4</v>
      </c>
      <c r="G4701">
        <v>25</v>
      </c>
      <c r="H4701" s="1" t="s">
        <v>37</v>
      </c>
      <c r="I4701" s="3">
        <v>0.43599537037037039</v>
      </c>
      <c r="J4701">
        <v>10</v>
      </c>
      <c r="K4701" s="1" t="s">
        <v>28</v>
      </c>
      <c r="L4701" s="1" t="s">
        <v>19</v>
      </c>
      <c r="M4701" s="1" t="s">
        <v>19</v>
      </c>
      <c r="N4701">
        <v>94</v>
      </c>
      <c r="O4701" s="4">
        <v>2.4189814814814816E-3</v>
      </c>
      <c r="P4701">
        <v>5</v>
      </c>
    </row>
    <row r="4702" spans="1:16" x14ac:dyDescent="0.3">
      <c r="A4702">
        <v>4701</v>
      </c>
      <c r="B4702" s="1" t="s">
        <v>27</v>
      </c>
      <c r="C4702" s="2">
        <v>44280</v>
      </c>
      <c r="D4702">
        <v>3</v>
      </c>
      <c r="E4702" s="1" t="s">
        <v>39</v>
      </c>
      <c r="F4702">
        <v>4</v>
      </c>
      <c r="G4702">
        <v>25</v>
      </c>
      <c r="H4702" s="1" t="s">
        <v>37</v>
      </c>
      <c r="I4702" s="3">
        <v>0.43599537037037039</v>
      </c>
      <c r="J4702">
        <v>10</v>
      </c>
      <c r="K4702" s="1" t="s">
        <v>28</v>
      </c>
      <c r="L4702" s="1" t="s">
        <v>22</v>
      </c>
      <c r="M4702" s="1" t="s">
        <v>22</v>
      </c>
      <c r="N4702"/>
      <c r="O4702" s="4"/>
    </row>
    <row r="4703" spans="1:16" x14ac:dyDescent="0.3">
      <c r="A4703">
        <v>4702</v>
      </c>
      <c r="B4703" s="1" t="s">
        <v>23</v>
      </c>
      <c r="C4703" s="2">
        <v>44280</v>
      </c>
      <c r="D4703">
        <v>3</v>
      </c>
      <c r="E4703" s="1" t="s">
        <v>39</v>
      </c>
      <c r="F4703">
        <v>4</v>
      </c>
      <c r="G4703">
        <v>25</v>
      </c>
      <c r="H4703" s="1" t="s">
        <v>37</v>
      </c>
      <c r="I4703" s="3">
        <v>0.43599537037037039</v>
      </c>
      <c r="J4703">
        <v>10</v>
      </c>
      <c r="K4703" s="1" t="s">
        <v>18</v>
      </c>
      <c r="L4703" s="1" t="s">
        <v>19</v>
      </c>
      <c r="M4703" s="1" t="s">
        <v>19</v>
      </c>
      <c r="N4703">
        <v>91</v>
      </c>
      <c r="O4703" s="4">
        <v>4.178240740740741E-3</v>
      </c>
      <c r="P4703">
        <v>5</v>
      </c>
    </row>
    <row r="4704" spans="1:16" x14ac:dyDescent="0.3">
      <c r="A4704">
        <v>4703</v>
      </c>
      <c r="B4704" s="1" t="s">
        <v>23</v>
      </c>
      <c r="C4704" s="2">
        <v>44280</v>
      </c>
      <c r="D4704">
        <v>3</v>
      </c>
      <c r="E4704" s="1" t="s">
        <v>39</v>
      </c>
      <c r="F4704">
        <v>4</v>
      </c>
      <c r="G4704">
        <v>25</v>
      </c>
      <c r="H4704" s="1" t="s">
        <v>37</v>
      </c>
      <c r="I4704" s="3">
        <v>0.45</v>
      </c>
      <c r="J4704">
        <v>10</v>
      </c>
      <c r="K4704" s="1" t="s">
        <v>21</v>
      </c>
      <c r="L4704" s="1" t="s">
        <v>19</v>
      </c>
      <c r="M4704" s="1" t="s">
        <v>19</v>
      </c>
      <c r="N4704">
        <v>51</v>
      </c>
      <c r="O4704" s="4">
        <v>3.9814814814814817E-3</v>
      </c>
      <c r="P4704">
        <v>4</v>
      </c>
    </row>
    <row r="4705" spans="1:16" x14ac:dyDescent="0.3">
      <c r="A4705">
        <v>4704</v>
      </c>
      <c r="B4705" s="1" t="s">
        <v>27</v>
      </c>
      <c r="C4705" s="2">
        <v>44280</v>
      </c>
      <c r="D4705">
        <v>3</v>
      </c>
      <c r="E4705" s="1" t="s">
        <v>39</v>
      </c>
      <c r="F4705">
        <v>4</v>
      </c>
      <c r="G4705">
        <v>25</v>
      </c>
      <c r="H4705" s="1" t="s">
        <v>37</v>
      </c>
      <c r="I4705" s="3">
        <v>0.45</v>
      </c>
      <c r="J4705">
        <v>10</v>
      </c>
      <c r="K4705" s="1" t="s">
        <v>18</v>
      </c>
      <c r="L4705" s="1" t="s">
        <v>19</v>
      </c>
      <c r="M4705" s="1" t="s">
        <v>22</v>
      </c>
      <c r="N4705">
        <v>73</v>
      </c>
      <c r="O4705" s="4">
        <v>4.7453703703703703E-3</v>
      </c>
      <c r="P4705">
        <v>4</v>
      </c>
    </row>
    <row r="4706" spans="1:16" x14ac:dyDescent="0.3">
      <c r="A4706">
        <v>4705</v>
      </c>
      <c r="B4706" s="1" t="s">
        <v>31</v>
      </c>
      <c r="C4706" s="2">
        <v>44280</v>
      </c>
      <c r="D4706">
        <v>3</v>
      </c>
      <c r="E4706" s="1" t="s">
        <v>39</v>
      </c>
      <c r="F4706">
        <v>4</v>
      </c>
      <c r="G4706">
        <v>25</v>
      </c>
      <c r="H4706" s="1" t="s">
        <v>37</v>
      </c>
      <c r="I4706" s="3">
        <v>0.45400462962962962</v>
      </c>
      <c r="J4706">
        <v>10</v>
      </c>
      <c r="K4706" s="1" t="s">
        <v>28</v>
      </c>
      <c r="L4706" s="1" t="s">
        <v>19</v>
      </c>
      <c r="M4706" s="1" t="s">
        <v>19</v>
      </c>
      <c r="N4706">
        <v>67</v>
      </c>
      <c r="O4706" s="4">
        <v>4.5370370370370373E-3</v>
      </c>
      <c r="P4706">
        <v>2</v>
      </c>
    </row>
    <row r="4707" spans="1:16" x14ac:dyDescent="0.3">
      <c r="A4707">
        <v>4706</v>
      </c>
      <c r="B4707" s="1" t="s">
        <v>24</v>
      </c>
      <c r="C4707" s="2">
        <v>44280</v>
      </c>
      <c r="D4707">
        <v>3</v>
      </c>
      <c r="E4707" s="1" t="s">
        <v>39</v>
      </c>
      <c r="F4707">
        <v>4</v>
      </c>
      <c r="G4707">
        <v>25</v>
      </c>
      <c r="H4707" s="1" t="s">
        <v>37</v>
      </c>
      <c r="I4707" s="3">
        <v>0.45400462962962962</v>
      </c>
      <c r="J4707">
        <v>10</v>
      </c>
      <c r="K4707" s="1" t="s">
        <v>25</v>
      </c>
      <c r="L4707" s="1" t="s">
        <v>22</v>
      </c>
      <c r="M4707" s="1" t="s">
        <v>22</v>
      </c>
      <c r="N4707"/>
      <c r="O4707" s="4"/>
    </row>
    <row r="4708" spans="1:16" x14ac:dyDescent="0.3">
      <c r="A4708">
        <v>4707</v>
      </c>
      <c r="B4708" s="1" t="s">
        <v>24</v>
      </c>
      <c r="C4708" s="2">
        <v>44280</v>
      </c>
      <c r="D4708">
        <v>3</v>
      </c>
      <c r="E4708" s="1" t="s">
        <v>39</v>
      </c>
      <c r="F4708">
        <v>4</v>
      </c>
      <c r="G4708">
        <v>25</v>
      </c>
      <c r="H4708" s="1" t="s">
        <v>37</v>
      </c>
      <c r="I4708" s="3">
        <v>0.45900462962962962</v>
      </c>
      <c r="J4708">
        <v>11</v>
      </c>
      <c r="K4708" s="1" t="s">
        <v>21</v>
      </c>
      <c r="L4708" s="1" t="s">
        <v>22</v>
      </c>
      <c r="M4708" s="1" t="s">
        <v>22</v>
      </c>
      <c r="N4708"/>
      <c r="O4708" s="4"/>
    </row>
    <row r="4709" spans="1:16" x14ac:dyDescent="0.3">
      <c r="A4709">
        <v>4708</v>
      </c>
      <c r="B4709" s="1" t="s">
        <v>30</v>
      </c>
      <c r="C4709" s="2">
        <v>44280</v>
      </c>
      <c r="D4709">
        <v>3</v>
      </c>
      <c r="E4709" s="1" t="s">
        <v>39</v>
      </c>
      <c r="F4709">
        <v>4</v>
      </c>
      <c r="G4709">
        <v>25</v>
      </c>
      <c r="H4709" s="1" t="s">
        <v>37</v>
      </c>
      <c r="I4709" s="3">
        <v>0.45900462962962962</v>
      </c>
      <c r="J4709">
        <v>11</v>
      </c>
      <c r="K4709" s="1" t="s">
        <v>25</v>
      </c>
      <c r="L4709" s="1" t="s">
        <v>22</v>
      </c>
      <c r="M4709" s="1" t="s">
        <v>22</v>
      </c>
      <c r="N4709"/>
      <c r="O4709" s="4"/>
    </row>
    <row r="4710" spans="1:16" x14ac:dyDescent="0.3">
      <c r="A4710">
        <v>4709</v>
      </c>
      <c r="B4710" s="1" t="s">
        <v>24</v>
      </c>
      <c r="C4710" s="2">
        <v>44280</v>
      </c>
      <c r="D4710">
        <v>3</v>
      </c>
      <c r="E4710" s="1" t="s">
        <v>39</v>
      </c>
      <c r="F4710">
        <v>4</v>
      </c>
      <c r="G4710">
        <v>25</v>
      </c>
      <c r="H4710" s="1" t="s">
        <v>37</v>
      </c>
      <c r="I4710" s="3">
        <v>0.48900462962962965</v>
      </c>
      <c r="J4710">
        <v>11</v>
      </c>
      <c r="K4710" s="1" t="s">
        <v>28</v>
      </c>
      <c r="L4710" s="1" t="s">
        <v>19</v>
      </c>
      <c r="M4710" s="1" t="s">
        <v>19</v>
      </c>
      <c r="N4710">
        <v>83</v>
      </c>
      <c r="O4710" s="4">
        <v>4.2939814814814811E-3</v>
      </c>
      <c r="P4710">
        <v>4</v>
      </c>
    </row>
    <row r="4711" spans="1:16" x14ac:dyDescent="0.3">
      <c r="A4711">
        <v>4710</v>
      </c>
      <c r="B4711" s="1" t="s">
        <v>15</v>
      </c>
      <c r="C4711" s="2">
        <v>44280</v>
      </c>
      <c r="D4711">
        <v>3</v>
      </c>
      <c r="E4711" s="1" t="s">
        <v>39</v>
      </c>
      <c r="F4711">
        <v>4</v>
      </c>
      <c r="G4711">
        <v>25</v>
      </c>
      <c r="H4711" s="1" t="s">
        <v>37</v>
      </c>
      <c r="I4711" s="3">
        <v>0.48900462962962965</v>
      </c>
      <c r="J4711">
        <v>11</v>
      </c>
      <c r="K4711" s="1" t="s">
        <v>25</v>
      </c>
      <c r="L4711" s="1" t="s">
        <v>19</v>
      </c>
      <c r="M4711" s="1" t="s">
        <v>19</v>
      </c>
      <c r="N4711">
        <v>95</v>
      </c>
      <c r="O4711" s="4">
        <v>3.6226851851851854E-3</v>
      </c>
      <c r="P4711">
        <v>1</v>
      </c>
    </row>
    <row r="4712" spans="1:16" x14ac:dyDescent="0.3">
      <c r="A4712">
        <v>4711</v>
      </c>
      <c r="B4712" s="1" t="s">
        <v>27</v>
      </c>
      <c r="C4712" s="2">
        <v>44280</v>
      </c>
      <c r="D4712">
        <v>3</v>
      </c>
      <c r="E4712" s="1" t="s">
        <v>39</v>
      </c>
      <c r="F4712">
        <v>4</v>
      </c>
      <c r="G4712">
        <v>25</v>
      </c>
      <c r="H4712" s="1" t="s">
        <v>37</v>
      </c>
      <c r="I4712" s="3">
        <v>0.50299768518518517</v>
      </c>
      <c r="J4712">
        <v>12</v>
      </c>
      <c r="K4712" s="1" t="s">
        <v>25</v>
      </c>
      <c r="L4712" s="1" t="s">
        <v>19</v>
      </c>
      <c r="M4712" s="1" t="s">
        <v>19</v>
      </c>
      <c r="N4712">
        <v>43</v>
      </c>
      <c r="O4712" s="4">
        <v>1.5625000000000001E-3</v>
      </c>
      <c r="P4712">
        <v>1</v>
      </c>
    </row>
    <row r="4713" spans="1:16" x14ac:dyDescent="0.3">
      <c r="A4713">
        <v>4712</v>
      </c>
      <c r="B4713" s="1" t="s">
        <v>20</v>
      </c>
      <c r="C4713" s="2">
        <v>44280</v>
      </c>
      <c r="D4713">
        <v>3</v>
      </c>
      <c r="E4713" s="1" t="s">
        <v>39</v>
      </c>
      <c r="F4713">
        <v>4</v>
      </c>
      <c r="G4713">
        <v>25</v>
      </c>
      <c r="H4713" s="1" t="s">
        <v>37</v>
      </c>
      <c r="I4713" s="3">
        <v>0.50299768518518517</v>
      </c>
      <c r="J4713">
        <v>12</v>
      </c>
      <c r="K4713" s="1" t="s">
        <v>25</v>
      </c>
      <c r="L4713" s="1" t="s">
        <v>19</v>
      </c>
      <c r="M4713" s="1" t="s">
        <v>19</v>
      </c>
      <c r="N4713">
        <v>95</v>
      </c>
      <c r="O4713" s="4">
        <v>1.1226851851851851E-3</v>
      </c>
      <c r="P4713">
        <v>3</v>
      </c>
    </row>
    <row r="4714" spans="1:16" x14ac:dyDescent="0.3">
      <c r="A4714">
        <v>4713</v>
      </c>
      <c r="B4714" s="1" t="s">
        <v>29</v>
      </c>
      <c r="C4714" s="2">
        <v>44280</v>
      </c>
      <c r="D4714">
        <v>3</v>
      </c>
      <c r="E4714" s="1" t="s">
        <v>39</v>
      </c>
      <c r="F4714">
        <v>4</v>
      </c>
      <c r="G4714">
        <v>25</v>
      </c>
      <c r="H4714" s="1" t="s">
        <v>37</v>
      </c>
      <c r="I4714" s="3">
        <v>0.56999999999999995</v>
      </c>
      <c r="J4714">
        <v>13</v>
      </c>
      <c r="K4714" s="1" t="s">
        <v>26</v>
      </c>
      <c r="L4714" s="1" t="s">
        <v>22</v>
      </c>
      <c r="M4714" s="1" t="s">
        <v>22</v>
      </c>
      <c r="N4714"/>
      <c r="O4714" s="4"/>
    </row>
    <row r="4715" spans="1:16" x14ac:dyDescent="0.3">
      <c r="A4715">
        <v>4714</v>
      </c>
      <c r="B4715" s="1" t="s">
        <v>23</v>
      </c>
      <c r="C4715" s="2">
        <v>44280</v>
      </c>
      <c r="D4715">
        <v>3</v>
      </c>
      <c r="E4715" s="1" t="s">
        <v>39</v>
      </c>
      <c r="F4715">
        <v>4</v>
      </c>
      <c r="G4715">
        <v>25</v>
      </c>
      <c r="H4715" s="1" t="s">
        <v>37</v>
      </c>
      <c r="I4715" s="3">
        <v>0.56999999999999995</v>
      </c>
      <c r="J4715">
        <v>13</v>
      </c>
      <c r="K4715" s="1" t="s">
        <v>25</v>
      </c>
      <c r="L4715" s="1" t="s">
        <v>19</v>
      </c>
      <c r="M4715" s="1" t="s">
        <v>19</v>
      </c>
      <c r="N4715">
        <v>53</v>
      </c>
      <c r="O4715" s="4">
        <v>4.0856481481481481E-3</v>
      </c>
      <c r="P4715">
        <v>4</v>
      </c>
    </row>
    <row r="4716" spans="1:16" x14ac:dyDescent="0.3">
      <c r="A4716">
        <v>4715</v>
      </c>
      <c r="B4716" s="1" t="s">
        <v>23</v>
      </c>
      <c r="C4716" s="2">
        <v>44280</v>
      </c>
      <c r="D4716">
        <v>3</v>
      </c>
      <c r="E4716" s="1" t="s">
        <v>39</v>
      </c>
      <c r="F4716">
        <v>4</v>
      </c>
      <c r="G4716">
        <v>25</v>
      </c>
      <c r="H4716" s="1" t="s">
        <v>37</v>
      </c>
      <c r="I4716" s="3">
        <v>0.57900462962962962</v>
      </c>
      <c r="J4716">
        <v>13</v>
      </c>
      <c r="K4716" s="1" t="s">
        <v>18</v>
      </c>
      <c r="L4716" s="1" t="s">
        <v>19</v>
      </c>
      <c r="M4716" s="1" t="s">
        <v>19</v>
      </c>
      <c r="N4716">
        <v>28</v>
      </c>
      <c r="O4716" s="4">
        <v>2.3032407407407407E-3</v>
      </c>
      <c r="P4716">
        <v>4</v>
      </c>
    </row>
    <row r="4717" spans="1:16" x14ac:dyDescent="0.3">
      <c r="A4717">
        <v>4716</v>
      </c>
      <c r="B4717" s="1" t="s">
        <v>30</v>
      </c>
      <c r="C4717" s="2">
        <v>44280</v>
      </c>
      <c r="D4717">
        <v>3</v>
      </c>
      <c r="E4717" s="1" t="s">
        <v>39</v>
      </c>
      <c r="F4717">
        <v>4</v>
      </c>
      <c r="G4717">
        <v>25</v>
      </c>
      <c r="H4717" s="1" t="s">
        <v>37</v>
      </c>
      <c r="I4717" s="3">
        <v>0.57900462962962962</v>
      </c>
      <c r="J4717">
        <v>13</v>
      </c>
      <c r="K4717" s="1" t="s">
        <v>28</v>
      </c>
      <c r="L4717" s="1" t="s">
        <v>19</v>
      </c>
      <c r="M4717" s="1" t="s">
        <v>19</v>
      </c>
      <c r="N4717">
        <v>99</v>
      </c>
      <c r="O4717" s="4">
        <v>3.3333333333333335E-3</v>
      </c>
      <c r="P4717">
        <v>4</v>
      </c>
    </row>
    <row r="4718" spans="1:16" x14ac:dyDescent="0.3">
      <c r="A4718">
        <v>4717</v>
      </c>
      <c r="B4718" s="1" t="s">
        <v>20</v>
      </c>
      <c r="C4718" s="2">
        <v>44280</v>
      </c>
      <c r="D4718">
        <v>3</v>
      </c>
      <c r="E4718" s="1" t="s">
        <v>39</v>
      </c>
      <c r="F4718">
        <v>4</v>
      </c>
      <c r="G4718">
        <v>25</v>
      </c>
      <c r="H4718" s="1" t="s">
        <v>37</v>
      </c>
      <c r="I4718" s="3">
        <v>0.61799768518518516</v>
      </c>
      <c r="J4718">
        <v>14</v>
      </c>
      <c r="K4718" s="1" t="s">
        <v>26</v>
      </c>
      <c r="L4718" s="1" t="s">
        <v>19</v>
      </c>
      <c r="M4718" s="1" t="s">
        <v>22</v>
      </c>
      <c r="N4718">
        <v>70</v>
      </c>
      <c r="O4718" s="4">
        <v>4.2824074074074075E-4</v>
      </c>
      <c r="P4718">
        <v>1</v>
      </c>
    </row>
    <row r="4719" spans="1:16" x14ac:dyDescent="0.3">
      <c r="A4719">
        <v>4718</v>
      </c>
      <c r="B4719" s="1" t="s">
        <v>27</v>
      </c>
      <c r="C4719" s="2">
        <v>44280</v>
      </c>
      <c r="D4719">
        <v>3</v>
      </c>
      <c r="E4719" s="1" t="s">
        <v>39</v>
      </c>
      <c r="F4719">
        <v>4</v>
      </c>
      <c r="G4719">
        <v>25</v>
      </c>
      <c r="H4719" s="1" t="s">
        <v>37</v>
      </c>
      <c r="I4719" s="3">
        <v>0.61799768518518516</v>
      </c>
      <c r="J4719">
        <v>14</v>
      </c>
      <c r="K4719" s="1" t="s">
        <v>26</v>
      </c>
      <c r="L4719" s="1" t="s">
        <v>19</v>
      </c>
      <c r="M4719" s="1" t="s">
        <v>19</v>
      </c>
      <c r="N4719">
        <v>51</v>
      </c>
      <c r="O4719" s="4">
        <v>2.9513888888888888E-3</v>
      </c>
      <c r="P4719">
        <v>3</v>
      </c>
    </row>
    <row r="4720" spans="1:16" x14ac:dyDescent="0.3">
      <c r="A4720">
        <v>4719</v>
      </c>
      <c r="B4720" s="1" t="s">
        <v>24</v>
      </c>
      <c r="C4720" s="2">
        <v>44280</v>
      </c>
      <c r="D4720">
        <v>3</v>
      </c>
      <c r="E4720" s="1" t="s">
        <v>39</v>
      </c>
      <c r="F4720">
        <v>4</v>
      </c>
      <c r="G4720">
        <v>25</v>
      </c>
      <c r="H4720" s="1" t="s">
        <v>37</v>
      </c>
      <c r="I4720" s="3">
        <v>0.62599537037037034</v>
      </c>
      <c r="J4720">
        <v>15</v>
      </c>
      <c r="K4720" s="1" t="s">
        <v>26</v>
      </c>
      <c r="L4720" s="1" t="s">
        <v>22</v>
      </c>
      <c r="M4720" s="1" t="s">
        <v>22</v>
      </c>
      <c r="N4720"/>
      <c r="O4720" s="4"/>
    </row>
    <row r="4721" spans="1:16" x14ac:dyDescent="0.3">
      <c r="A4721">
        <v>4720</v>
      </c>
      <c r="B4721" s="1" t="s">
        <v>24</v>
      </c>
      <c r="C4721" s="2">
        <v>44280</v>
      </c>
      <c r="D4721">
        <v>3</v>
      </c>
      <c r="E4721" s="1" t="s">
        <v>39</v>
      </c>
      <c r="F4721">
        <v>4</v>
      </c>
      <c r="G4721">
        <v>25</v>
      </c>
      <c r="H4721" s="1" t="s">
        <v>37</v>
      </c>
      <c r="I4721" s="3">
        <v>0.62599537037037034</v>
      </c>
      <c r="J4721">
        <v>15</v>
      </c>
      <c r="K4721" s="1" t="s">
        <v>28</v>
      </c>
      <c r="L4721" s="1" t="s">
        <v>19</v>
      </c>
      <c r="M4721" s="1" t="s">
        <v>19</v>
      </c>
      <c r="N4721">
        <v>38</v>
      </c>
      <c r="O4721" s="4">
        <v>3.7384259259259259E-3</v>
      </c>
      <c r="P4721">
        <v>3</v>
      </c>
    </row>
    <row r="4722" spans="1:16" x14ac:dyDescent="0.3">
      <c r="A4722">
        <v>4721</v>
      </c>
      <c r="B4722" s="1" t="s">
        <v>24</v>
      </c>
      <c r="C4722" s="2">
        <v>44280</v>
      </c>
      <c r="D4722">
        <v>3</v>
      </c>
      <c r="E4722" s="1" t="s">
        <v>39</v>
      </c>
      <c r="F4722">
        <v>4</v>
      </c>
      <c r="G4722">
        <v>25</v>
      </c>
      <c r="H4722" s="1" t="s">
        <v>37</v>
      </c>
      <c r="I4722" s="3">
        <v>0.63799768518518518</v>
      </c>
      <c r="J4722">
        <v>15</v>
      </c>
      <c r="K4722" s="1" t="s">
        <v>21</v>
      </c>
      <c r="L4722" s="1" t="s">
        <v>19</v>
      </c>
      <c r="M4722" s="1" t="s">
        <v>22</v>
      </c>
      <c r="N4722">
        <v>61</v>
      </c>
      <c r="O4722" s="4">
        <v>4.0856481481481481E-3</v>
      </c>
      <c r="P4722">
        <v>4</v>
      </c>
    </row>
    <row r="4723" spans="1:16" x14ac:dyDescent="0.3">
      <c r="A4723">
        <v>4722</v>
      </c>
      <c r="B4723" s="1" t="s">
        <v>30</v>
      </c>
      <c r="C4723" s="2">
        <v>44280</v>
      </c>
      <c r="D4723">
        <v>3</v>
      </c>
      <c r="E4723" s="1" t="s">
        <v>39</v>
      </c>
      <c r="F4723">
        <v>4</v>
      </c>
      <c r="G4723">
        <v>25</v>
      </c>
      <c r="H4723" s="1" t="s">
        <v>37</v>
      </c>
      <c r="I4723" s="3">
        <v>0.63799768518518518</v>
      </c>
      <c r="J4723">
        <v>15</v>
      </c>
      <c r="K4723" s="1" t="s">
        <v>21</v>
      </c>
      <c r="L4723" s="1" t="s">
        <v>19</v>
      </c>
      <c r="M4723" s="1" t="s">
        <v>19</v>
      </c>
      <c r="N4723">
        <v>49</v>
      </c>
      <c r="O4723" s="4">
        <v>2.1875000000000002E-3</v>
      </c>
      <c r="P4723">
        <v>3</v>
      </c>
    </row>
    <row r="4724" spans="1:16" x14ac:dyDescent="0.3">
      <c r="A4724">
        <v>4723</v>
      </c>
      <c r="B4724" s="1" t="s">
        <v>27</v>
      </c>
      <c r="C4724" s="2">
        <v>44280</v>
      </c>
      <c r="D4724">
        <v>3</v>
      </c>
      <c r="E4724" s="1" t="s">
        <v>39</v>
      </c>
      <c r="F4724">
        <v>4</v>
      </c>
      <c r="G4724">
        <v>25</v>
      </c>
      <c r="H4724" s="1" t="s">
        <v>37</v>
      </c>
      <c r="I4724" s="3">
        <v>0.64099537037037035</v>
      </c>
      <c r="J4724">
        <v>15</v>
      </c>
      <c r="K4724" s="1" t="s">
        <v>25</v>
      </c>
      <c r="L4724" s="1" t="s">
        <v>19</v>
      </c>
      <c r="M4724" s="1" t="s">
        <v>19</v>
      </c>
      <c r="N4724">
        <v>65</v>
      </c>
      <c r="O4724" s="4">
        <v>3.449074074074074E-3</v>
      </c>
      <c r="P4724">
        <v>3</v>
      </c>
    </row>
    <row r="4725" spans="1:16" x14ac:dyDescent="0.3">
      <c r="A4725">
        <v>4724</v>
      </c>
      <c r="B4725" s="1" t="s">
        <v>20</v>
      </c>
      <c r="C4725" s="2">
        <v>44280</v>
      </c>
      <c r="D4725">
        <v>3</v>
      </c>
      <c r="E4725" s="1" t="s">
        <v>39</v>
      </c>
      <c r="F4725">
        <v>4</v>
      </c>
      <c r="G4725">
        <v>25</v>
      </c>
      <c r="H4725" s="1" t="s">
        <v>37</v>
      </c>
      <c r="I4725" s="3">
        <v>0.64099537037037035</v>
      </c>
      <c r="J4725">
        <v>15</v>
      </c>
      <c r="K4725" s="1" t="s">
        <v>18</v>
      </c>
      <c r="L4725" s="1" t="s">
        <v>19</v>
      </c>
      <c r="M4725" s="1" t="s">
        <v>19</v>
      </c>
      <c r="N4725">
        <v>74</v>
      </c>
      <c r="O4725" s="4">
        <v>4.6990740740740743E-3</v>
      </c>
      <c r="P4725">
        <v>4</v>
      </c>
    </row>
    <row r="4726" spans="1:16" x14ac:dyDescent="0.3">
      <c r="A4726">
        <v>4725</v>
      </c>
      <c r="B4726" s="1" t="s">
        <v>24</v>
      </c>
      <c r="C4726" s="2">
        <v>44280</v>
      </c>
      <c r="D4726">
        <v>3</v>
      </c>
      <c r="E4726" s="1" t="s">
        <v>39</v>
      </c>
      <c r="F4726">
        <v>4</v>
      </c>
      <c r="G4726">
        <v>25</v>
      </c>
      <c r="H4726" s="1" t="s">
        <v>37</v>
      </c>
      <c r="I4726" s="3">
        <v>0.66</v>
      </c>
      <c r="J4726">
        <v>15</v>
      </c>
      <c r="K4726" s="1" t="s">
        <v>26</v>
      </c>
      <c r="L4726" s="1" t="s">
        <v>19</v>
      </c>
      <c r="M4726" s="1" t="s">
        <v>19</v>
      </c>
      <c r="N4726">
        <v>114</v>
      </c>
      <c r="O4726" s="4">
        <v>2.0023148148148148E-3</v>
      </c>
      <c r="P4726">
        <v>4</v>
      </c>
    </row>
    <row r="4727" spans="1:16" x14ac:dyDescent="0.3">
      <c r="A4727">
        <v>4726</v>
      </c>
      <c r="B4727" s="1" t="s">
        <v>23</v>
      </c>
      <c r="C4727" s="2">
        <v>44280</v>
      </c>
      <c r="D4727">
        <v>3</v>
      </c>
      <c r="E4727" s="1" t="s">
        <v>39</v>
      </c>
      <c r="F4727">
        <v>4</v>
      </c>
      <c r="G4727">
        <v>25</v>
      </c>
      <c r="H4727" s="1" t="s">
        <v>37</v>
      </c>
      <c r="I4727" s="3">
        <v>0.66</v>
      </c>
      <c r="J4727">
        <v>15</v>
      </c>
      <c r="K4727" s="1" t="s">
        <v>18</v>
      </c>
      <c r="L4727" s="1" t="s">
        <v>22</v>
      </c>
      <c r="M4727" s="1" t="s">
        <v>22</v>
      </c>
      <c r="N4727"/>
      <c r="O4727" s="4"/>
    </row>
    <row r="4728" spans="1:16" x14ac:dyDescent="0.3">
      <c r="A4728">
        <v>4727</v>
      </c>
      <c r="B4728" s="1" t="s">
        <v>24</v>
      </c>
      <c r="C4728" s="2">
        <v>44280</v>
      </c>
      <c r="D4728">
        <v>3</v>
      </c>
      <c r="E4728" s="1" t="s">
        <v>39</v>
      </c>
      <c r="F4728">
        <v>4</v>
      </c>
      <c r="G4728">
        <v>25</v>
      </c>
      <c r="H4728" s="1" t="s">
        <v>37</v>
      </c>
      <c r="I4728" s="3">
        <v>0.66799768518518521</v>
      </c>
      <c r="J4728">
        <v>16</v>
      </c>
      <c r="K4728" s="1" t="s">
        <v>26</v>
      </c>
      <c r="L4728" s="1" t="s">
        <v>19</v>
      </c>
      <c r="M4728" s="1" t="s">
        <v>22</v>
      </c>
      <c r="N4728">
        <v>118</v>
      </c>
      <c r="O4728" s="4">
        <v>1.4699074074074074E-3</v>
      </c>
      <c r="P4728">
        <v>3</v>
      </c>
    </row>
    <row r="4729" spans="1:16" x14ac:dyDescent="0.3">
      <c r="A4729">
        <v>4728</v>
      </c>
      <c r="B4729" s="1" t="s">
        <v>30</v>
      </c>
      <c r="C4729" s="2">
        <v>44280</v>
      </c>
      <c r="D4729">
        <v>3</v>
      </c>
      <c r="E4729" s="1" t="s">
        <v>39</v>
      </c>
      <c r="F4729">
        <v>4</v>
      </c>
      <c r="G4729">
        <v>25</v>
      </c>
      <c r="H4729" s="1" t="s">
        <v>37</v>
      </c>
      <c r="I4729" s="3">
        <v>0.66799768518518521</v>
      </c>
      <c r="J4729">
        <v>16</v>
      </c>
      <c r="K4729" s="1" t="s">
        <v>25</v>
      </c>
      <c r="L4729" s="1" t="s">
        <v>19</v>
      </c>
      <c r="M4729" s="1" t="s">
        <v>19</v>
      </c>
      <c r="N4729">
        <v>119</v>
      </c>
      <c r="O4729" s="4">
        <v>4.0625000000000001E-3</v>
      </c>
      <c r="P4729">
        <v>4</v>
      </c>
    </row>
    <row r="4730" spans="1:16" x14ac:dyDescent="0.3">
      <c r="A4730">
        <v>4729</v>
      </c>
      <c r="B4730" s="1" t="s">
        <v>31</v>
      </c>
      <c r="C4730" s="2">
        <v>44280</v>
      </c>
      <c r="D4730">
        <v>3</v>
      </c>
      <c r="E4730" s="1" t="s">
        <v>39</v>
      </c>
      <c r="F4730">
        <v>4</v>
      </c>
      <c r="G4730">
        <v>25</v>
      </c>
      <c r="H4730" s="1" t="s">
        <v>37</v>
      </c>
      <c r="I4730" s="3">
        <v>0.67099537037037038</v>
      </c>
      <c r="J4730">
        <v>16</v>
      </c>
      <c r="K4730" s="1" t="s">
        <v>26</v>
      </c>
      <c r="L4730" s="1" t="s">
        <v>19</v>
      </c>
      <c r="M4730" s="1" t="s">
        <v>19</v>
      </c>
      <c r="N4730">
        <v>25</v>
      </c>
      <c r="O4730" s="4">
        <v>2.8703703703703703E-3</v>
      </c>
      <c r="P4730">
        <v>2</v>
      </c>
    </row>
    <row r="4731" spans="1:16" x14ac:dyDescent="0.3">
      <c r="A4731">
        <v>4730</v>
      </c>
      <c r="B4731" s="1" t="s">
        <v>31</v>
      </c>
      <c r="C4731" s="2">
        <v>44280</v>
      </c>
      <c r="D4731">
        <v>3</v>
      </c>
      <c r="E4731" s="1" t="s">
        <v>39</v>
      </c>
      <c r="F4731">
        <v>4</v>
      </c>
      <c r="G4731">
        <v>25</v>
      </c>
      <c r="H4731" s="1" t="s">
        <v>37</v>
      </c>
      <c r="I4731" s="3">
        <v>0.67099537037037038</v>
      </c>
      <c r="J4731">
        <v>16</v>
      </c>
      <c r="K4731" s="1" t="s">
        <v>18</v>
      </c>
      <c r="L4731" s="1" t="s">
        <v>19</v>
      </c>
      <c r="M4731" s="1" t="s">
        <v>19</v>
      </c>
      <c r="N4731">
        <v>106</v>
      </c>
      <c r="O4731" s="4">
        <v>2.5578703703703705E-3</v>
      </c>
      <c r="P4731">
        <v>4</v>
      </c>
    </row>
    <row r="4732" spans="1:16" x14ac:dyDescent="0.3">
      <c r="A4732">
        <v>4731</v>
      </c>
      <c r="B4732" s="1" t="s">
        <v>15</v>
      </c>
      <c r="C4732" s="2">
        <v>44280</v>
      </c>
      <c r="D4732">
        <v>3</v>
      </c>
      <c r="E4732" s="1" t="s">
        <v>39</v>
      </c>
      <c r="F4732">
        <v>4</v>
      </c>
      <c r="G4732">
        <v>25</v>
      </c>
      <c r="H4732" s="1" t="s">
        <v>37</v>
      </c>
      <c r="I4732" s="3">
        <v>0.68500000000000005</v>
      </c>
      <c r="J4732">
        <v>16</v>
      </c>
      <c r="K4732" s="1" t="s">
        <v>28</v>
      </c>
      <c r="L4732" s="1" t="s">
        <v>19</v>
      </c>
      <c r="M4732" s="1" t="s">
        <v>19</v>
      </c>
      <c r="N4732">
        <v>29</v>
      </c>
      <c r="O4732" s="4">
        <v>4.7222222222222223E-3</v>
      </c>
      <c r="P4732">
        <v>5</v>
      </c>
    </row>
    <row r="4733" spans="1:16" x14ac:dyDescent="0.3">
      <c r="A4733">
        <v>4732</v>
      </c>
      <c r="B4733" s="1" t="s">
        <v>23</v>
      </c>
      <c r="C4733" s="2">
        <v>44280</v>
      </c>
      <c r="D4733">
        <v>3</v>
      </c>
      <c r="E4733" s="1" t="s">
        <v>39</v>
      </c>
      <c r="F4733">
        <v>4</v>
      </c>
      <c r="G4733">
        <v>25</v>
      </c>
      <c r="H4733" s="1" t="s">
        <v>37</v>
      </c>
      <c r="I4733" s="3">
        <v>0.68500000000000005</v>
      </c>
      <c r="J4733">
        <v>16</v>
      </c>
      <c r="K4733" s="1" t="s">
        <v>26</v>
      </c>
      <c r="L4733" s="1" t="s">
        <v>19</v>
      </c>
      <c r="M4733" s="1" t="s">
        <v>19</v>
      </c>
      <c r="N4733">
        <v>104</v>
      </c>
      <c r="O4733" s="4">
        <v>4.3055555555555555E-3</v>
      </c>
      <c r="P4733">
        <v>5</v>
      </c>
    </row>
    <row r="4734" spans="1:16" x14ac:dyDescent="0.3">
      <c r="A4734">
        <v>4733</v>
      </c>
      <c r="B4734" s="1" t="s">
        <v>24</v>
      </c>
      <c r="C4734" s="2">
        <v>44280</v>
      </c>
      <c r="D4734">
        <v>3</v>
      </c>
      <c r="E4734" s="1" t="s">
        <v>39</v>
      </c>
      <c r="F4734">
        <v>4</v>
      </c>
      <c r="G4734">
        <v>25</v>
      </c>
      <c r="H4734" s="1" t="s">
        <v>37</v>
      </c>
      <c r="I4734" s="3">
        <v>0.69400462962962961</v>
      </c>
      <c r="J4734">
        <v>16</v>
      </c>
      <c r="K4734" s="1" t="s">
        <v>26</v>
      </c>
      <c r="L4734" s="1" t="s">
        <v>19</v>
      </c>
      <c r="M4734" s="1" t="s">
        <v>19</v>
      </c>
      <c r="N4734">
        <v>70</v>
      </c>
      <c r="O4734" s="4">
        <v>4.2592592592592595E-3</v>
      </c>
      <c r="P4734">
        <v>4</v>
      </c>
    </row>
    <row r="4735" spans="1:16" x14ac:dyDescent="0.3">
      <c r="A4735">
        <v>4734</v>
      </c>
      <c r="B4735" s="1" t="s">
        <v>27</v>
      </c>
      <c r="C4735" s="2">
        <v>44280</v>
      </c>
      <c r="D4735">
        <v>3</v>
      </c>
      <c r="E4735" s="1" t="s">
        <v>39</v>
      </c>
      <c r="F4735">
        <v>4</v>
      </c>
      <c r="G4735">
        <v>25</v>
      </c>
      <c r="H4735" s="1" t="s">
        <v>37</v>
      </c>
      <c r="I4735" s="3">
        <v>0.69400462962962961</v>
      </c>
      <c r="J4735">
        <v>16</v>
      </c>
      <c r="K4735" s="1" t="s">
        <v>25</v>
      </c>
      <c r="L4735" s="1" t="s">
        <v>19</v>
      </c>
      <c r="M4735" s="1" t="s">
        <v>19</v>
      </c>
      <c r="N4735">
        <v>85</v>
      </c>
      <c r="O4735" s="4">
        <v>2.3726851851851851E-3</v>
      </c>
      <c r="P4735">
        <v>4</v>
      </c>
    </row>
    <row r="4736" spans="1:16" x14ac:dyDescent="0.3">
      <c r="A4736">
        <v>4735</v>
      </c>
      <c r="B4736" s="1" t="s">
        <v>20</v>
      </c>
      <c r="C4736" s="2">
        <v>44280</v>
      </c>
      <c r="D4736">
        <v>3</v>
      </c>
      <c r="E4736" s="1" t="s">
        <v>39</v>
      </c>
      <c r="F4736">
        <v>4</v>
      </c>
      <c r="G4736">
        <v>25</v>
      </c>
      <c r="H4736" s="1" t="s">
        <v>37</v>
      </c>
      <c r="I4736" s="3">
        <v>0.73299768518518515</v>
      </c>
      <c r="J4736">
        <v>17</v>
      </c>
      <c r="K4736" s="1" t="s">
        <v>18</v>
      </c>
      <c r="L4736" s="1" t="s">
        <v>22</v>
      </c>
      <c r="M4736" s="1" t="s">
        <v>22</v>
      </c>
      <c r="N4736"/>
      <c r="O4736" s="4"/>
    </row>
    <row r="4737" spans="1:16" x14ac:dyDescent="0.3">
      <c r="A4737">
        <v>4736</v>
      </c>
      <c r="B4737" s="1" t="s">
        <v>27</v>
      </c>
      <c r="C4737" s="2">
        <v>44280</v>
      </c>
      <c r="D4737">
        <v>3</v>
      </c>
      <c r="E4737" s="1" t="s">
        <v>39</v>
      </c>
      <c r="F4737">
        <v>4</v>
      </c>
      <c r="G4737">
        <v>25</v>
      </c>
      <c r="H4737" s="1" t="s">
        <v>37</v>
      </c>
      <c r="I4737" s="3">
        <v>0.73299768518518515</v>
      </c>
      <c r="J4737">
        <v>17</v>
      </c>
      <c r="K4737" s="1" t="s">
        <v>18</v>
      </c>
      <c r="L4737" s="1" t="s">
        <v>19</v>
      </c>
      <c r="M4737" s="1" t="s">
        <v>19</v>
      </c>
      <c r="N4737">
        <v>61</v>
      </c>
      <c r="O4737" s="4">
        <v>3.6921296296296298E-3</v>
      </c>
      <c r="P4737">
        <v>5</v>
      </c>
    </row>
    <row r="4738" spans="1:16" x14ac:dyDescent="0.3">
      <c r="A4738">
        <v>4737</v>
      </c>
      <c r="B4738" s="1" t="s">
        <v>27</v>
      </c>
      <c r="C4738" s="2">
        <v>44280</v>
      </c>
      <c r="D4738">
        <v>3</v>
      </c>
      <c r="E4738" s="1" t="s">
        <v>39</v>
      </c>
      <c r="F4738">
        <v>4</v>
      </c>
      <c r="G4738">
        <v>25</v>
      </c>
      <c r="H4738" s="1" t="s">
        <v>37</v>
      </c>
      <c r="I4738" s="3">
        <v>0.73900462962962965</v>
      </c>
      <c r="J4738">
        <v>17</v>
      </c>
      <c r="K4738" s="1" t="s">
        <v>18</v>
      </c>
      <c r="L4738" s="1" t="s">
        <v>19</v>
      </c>
      <c r="M4738" s="1" t="s">
        <v>19</v>
      </c>
      <c r="N4738">
        <v>44</v>
      </c>
      <c r="O4738" s="4">
        <v>3.7962962962962963E-3</v>
      </c>
      <c r="P4738">
        <v>3</v>
      </c>
    </row>
    <row r="4739" spans="1:16" x14ac:dyDescent="0.3">
      <c r="A4739">
        <v>4738</v>
      </c>
      <c r="B4739" s="1" t="s">
        <v>23</v>
      </c>
      <c r="C4739" s="2">
        <v>44280</v>
      </c>
      <c r="D4739">
        <v>3</v>
      </c>
      <c r="E4739" s="1" t="s">
        <v>39</v>
      </c>
      <c r="F4739">
        <v>4</v>
      </c>
      <c r="G4739">
        <v>25</v>
      </c>
      <c r="H4739" s="1" t="s">
        <v>37</v>
      </c>
      <c r="I4739" s="3">
        <v>0.73900462962962965</v>
      </c>
      <c r="J4739">
        <v>17</v>
      </c>
      <c r="K4739" s="1" t="s">
        <v>26</v>
      </c>
      <c r="L4739" s="1" t="s">
        <v>19</v>
      </c>
      <c r="M4739" s="1" t="s">
        <v>19</v>
      </c>
      <c r="N4739">
        <v>40</v>
      </c>
      <c r="O4739" s="4">
        <v>2.7199074074074074E-3</v>
      </c>
      <c r="P4739">
        <v>5</v>
      </c>
    </row>
    <row r="4740" spans="1:16" x14ac:dyDescent="0.3">
      <c r="A4740">
        <v>4739</v>
      </c>
      <c r="B4740" s="1" t="s">
        <v>30</v>
      </c>
      <c r="C4740" s="2">
        <v>44281</v>
      </c>
      <c r="D4740">
        <v>3</v>
      </c>
      <c r="E4740" s="1" t="s">
        <v>39</v>
      </c>
      <c r="F4740">
        <v>4</v>
      </c>
      <c r="G4740">
        <v>26</v>
      </c>
      <c r="H4740" s="1" t="s">
        <v>17</v>
      </c>
      <c r="I4740" s="3">
        <v>0.39099537037037035</v>
      </c>
      <c r="J4740">
        <v>9</v>
      </c>
      <c r="K4740" s="1" t="s">
        <v>21</v>
      </c>
      <c r="L4740" s="1" t="s">
        <v>19</v>
      </c>
      <c r="M4740" s="1" t="s">
        <v>19</v>
      </c>
      <c r="N4740">
        <v>15</v>
      </c>
      <c r="O4740" s="4">
        <v>3.9120370370370368E-3</v>
      </c>
      <c r="P4740">
        <v>4</v>
      </c>
    </row>
    <row r="4741" spans="1:16" x14ac:dyDescent="0.3">
      <c r="A4741">
        <v>4740</v>
      </c>
      <c r="B4741" s="1" t="s">
        <v>15</v>
      </c>
      <c r="C4741" s="2">
        <v>44281</v>
      </c>
      <c r="D4741">
        <v>3</v>
      </c>
      <c r="E4741" s="1" t="s">
        <v>39</v>
      </c>
      <c r="F4741">
        <v>4</v>
      </c>
      <c r="G4741">
        <v>26</v>
      </c>
      <c r="H4741" s="1" t="s">
        <v>17</v>
      </c>
      <c r="I4741" s="3">
        <v>0.39099537037037035</v>
      </c>
      <c r="J4741">
        <v>9</v>
      </c>
      <c r="K4741" s="1" t="s">
        <v>18</v>
      </c>
      <c r="L4741" s="1" t="s">
        <v>19</v>
      </c>
      <c r="M4741" s="1" t="s">
        <v>19</v>
      </c>
      <c r="N4741">
        <v>41</v>
      </c>
      <c r="O4741" s="4">
        <v>1.9675925925925924E-3</v>
      </c>
      <c r="P4741">
        <v>2</v>
      </c>
    </row>
    <row r="4742" spans="1:16" x14ac:dyDescent="0.3">
      <c r="A4742">
        <v>4741</v>
      </c>
      <c r="B4742" s="1" t="s">
        <v>31</v>
      </c>
      <c r="C4742" s="2">
        <v>44281</v>
      </c>
      <c r="D4742">
        <v>3</v>
      </c>
      <c r="E4742" s="1" t="s">
        <v>39</v>
      </c>
      <c r="F4742">
        <v>4</v>
      </c>
      <c r="G4742">
        <v>26</v>
      </c>
      <c r="H4742" s="1" t="s">
        <v>17</v>
      </c>
      <c r="I4742" s="3">
        <v>0.39200231481481479</v>
      </c>
      <c r="J4742">
        <v>9</v>
      </c>
      <c r="K4742" s="1" t="s">
        <v>25</v>
      </c>
      <c r="L4742" s="1" t="s">
        <v>19</v>
      </c>
      <c r="M4742" s="1" t="s">
        <v>22</v>
      </c>
      <c r="N4742">
        <v>78</v>
      </c>
      <c r="O4742" s="4">
        <v>1.6203703703703703E-3</v>
      </c>
      <c r="P4742">
        <v>4</v>
      </c>
    </row>
    <row r="4743" spans="1:16" x14ac:dyDescent="0.3">
      <c r="A4743">
        <v>4742</v>
      </c>
      <c r="B4743" s="1" t="s">
        <v>29</v>
      </c>
      <c r="C4743" s="2">
        <v>44281</v>
      </c>
      <c r="D4743">
        <v>3</v>
      </c>
      <c r="E4743" s="1" t="s">
        <v>39</v>
      </c>
      <c r="F4743">
        <v>4</v>
      </c>
      <c r="G4743">
        <v>26</v>
      </c>
      <c r="H4743" s="1" t="s">
        <v>17</v>
      </c>
      <c r="I4743" s="3">
        <v>0.39200231481481479</v>
      </c>
      <c r="J4743">
        <v>9</v>
      </c>
      <c r="K4743" s="1" t="s">
        <v>28</v>
      </c>
      <c r="L4743" s="1" t="s">
        <v>22</v>
      </c>
      <c r="M4743" s="1" t="s">
        <v>22</v>
      </c>
      <c r="N4743"/>
      <c r="O4743" s="4"/>
    </row>
    <row r="4744" spans="1:16" x14ac:dyDescent="0.3">
      <c r="A4744">
        <v>4743</v>
      </c>
      <c r="B4744" s="1" t="s">
        <v>29</v>
      </c>
      <c r="C4744" s="2">
        <v>44281</v>
      </c>
      <c r="D4744">
        <v>3</v>
      </c>
      <c r="E4744" s="1" t="s">
        <v>39</v>
      </c>
      <c r="F4744">
        <v>4</v>
      </c>
      <c r="G4744">
        <v>26</v>
      </c>
      <c r="H4744" s="1" t="s">
        <v>17</v>
      </c>
      <c r="I4744" s="3">
        <v>0.39900462962962963</v>
      </c>
      <c r="J4744">
        <v>9</v>
      </c>
      <c r="K4744" s="1" t="s">
        <v>21</v>
      </c>
      <c r="L4744" s="1" t="s">
        <v>19</v>
      </c>
      <c r="M4744" s="1" t="s">
        <v>19</v>
      </c>
      <c r="N4744">
        <v>46</v>
      </c>
      <c r="O4744" s="4">
        <v>1.4120370370370369E-3</v>
      </c>
      <c r="P4744">
        <v>3</v>
      </c>
    </row>
    <row r="4745" spans="1:16" x14ac:dyDescent="0.3">
      <c r="A4745">
        <v>4744</v>
      </c>
      <c r="B4745" s="1" t="s">
        <v>30</v>
      </c>
      <c r="C4745" s="2">
        <v>44281</v>
      </c>
      <c r="D4745">
        <v>3</v>
      </c>
      <c r="E4745" s="1" t="s">
        <v>39</v>
      </c>
      <c r="F4745">
        <v>4</v>
      </c>
      <c r="G4745">
        <v>26</v>
      </c>
      <c r="H4745" s="1" t="s">
        <v>17</v>
      </c>
      <c r="I4745" s="3">
        <v>0.39900462962962963</v>
      </c>
      <c r="J4745">
        <v>9</v>
      </c>
      <c r="K4745" s="1" t="s">
        <v>28</v>
      </c>
      <c r="L4745" s="1" t="s">
        <v>22</v>
      </c>
      <c r="M4745" s="1" t="s">
        <v>22</v>
      </c>
      <c r="N4745"/>
      <c r="O4745" s="4"/>
    </row>
    <row r="4746" spans="1:16" x14ac:dyDescent="0.3">
      <c r="A4746">
        <v>4745</v>
      </c>
      <c r="B4746" s="1" t="s">
        <v>31</v>
      </c>
      <c r="C4746" s="2">
        <v>44281</v>
      </c>
      <c r="D4746">
        <v>3</v>
      </c>
      <c r="E4746" s="1" t="s">
        <v>39</v>
      </c>
      <c r="F4746">
        <v>4</v>
      </c>
      <c r="G4746">
        <v>26</v>
      </c>
      <c r="H4746" s="1" t="s">
        <v>17</v>
      </c>
      <c r="I4746" s="3">
        <v>0.41700231481481481</v>
      </c>
      <c r="J4746">
        <v>10</v>
      </c>
      <c r="K4746" s="1" t="s">
        <v>25</v>
      </c>
      <c r="L4746" s="1" t="s">
        <v>19</v>
      </c>
      <c r="M4746" s="1" t="s">
        <v>19</v>
      </c>
      <c r="N4746">
        <v>45</v>
      </c>
      <c r="O4746" s="4">
        <v>3.9351851851851848E-3</v>
      </c>
      <c r="P4746">
        <v>2</v>
      </c>
    </row>
    <row r="4747" spans="1:16" x14ac:dyDescent="0.3">
      <c r="A4747">
        <v>4746</v>
      </c>
      <c r="B4747" s="1" t="s">
        <v>23</v>
      </c>
      <c r="C4747" s="2">
        <v>44281</v>
      </c>
      <c r="D4747">
        <v>3</v>
      </c>
      <c r="E4747" s="1" t="s">
        <v>39</v>
      </c>
      <c r="F4747">
        <v>4</v>
      </c>
      <c r="G4747">
        <v>26</v>
      </c>
      <c r="H4747" s="1" t="s">
        <v>17</v>
      </c>
      <c r="I4747" s="3">
        <v>0.41700231481481481</v>
      </c>
      <c r="J4747">
        <v>10</v>
      </c>
      <c r="K4747" s="1" t="s">
        <v>18</v>
      </c>
      <c r="L4747" s="1" t="s">
        <v>19</v>
      </c>
      <c r="M4747" s="1" t="s">
        <v>19</v>
      </c>
      <c r="N4747">
        <v>86</v>
      </c>
      <c r="O4747" s="4">
        <v>3.9583333333333337E-3</v>
      </c>
      <c r="P4747">
        <v>1</v>
      </c>
    </row>
    <row r="4748" spans="1:16" x14ac:dyDescent="0.3">
      <c r="A4748">
        <v>4747</v>
      </c>
      <c r="B4748" s="1" t="s">
        <v>15</v>
      </c>
      <c r="C4748" s="2">
        <v>44281</v>
      </c>
      <c r="D4748">
        <v>3</v>
      </c>
      <c r="E4748" s="1" t="s">
        <v>39</v>
      </c>
      <c r="F4748">
        <v>4</v>
      </c>
      <c r="G4748">
        <v>26</v>
      </c>
      <c r="H4748" s="1" t="s">
        <v>17</v>
      </c>
      <c r="I4748" s="3">
        <v>0.42099537037037038</v>
      </c>
      <c r="J4748">
        <v>10</v>
      </c>
      <c r="K4748" s="1" t="s">
        <v>21</v>
      </c>
      <c r="L4748" s="1" t="s">
        <v>22</v>
      </c>
      <c r="M4748" s="1" t="s">
        <v>22</v>
      </c>
      <c r="N4748"/>
      <c r="O4748" s="4"/>
    </row>
    <row r="4749" spans="1:16" x14ac:dyDescent="0.3">
      <c r="A4749">
        <v>4748</v>
      </c>
      <c r="B4749" s="1" t="s">
        <v>31</v>
      </c>
      <c r="C4749" s="2">
        <v>44281</v>
      </c>
      <c r="D4749">
        <v>3</v>
      </c>
      <c r="E4749" s="1" t="s">
        <v>39</v>
      </c>
      <c r="F4749">
        <v>4</v>
      </c>
      <c r="G4749">
        <v>26</v>
      </c>
      <c r="H4749" s="1" t="s">
        <v>17</v>
      </c>
      <c r="I4749" s="3">
        <v>0.42099537037037038</v>
      </c>
      <c r="J4749">
        <v>10</v>
      </c>
      <c r="K4749" s="1" t="s">
        <v>25</v>
      </c>
      <c r="L4749" s="1" t="s">
        <v>19</v>
      </c>
      <c r="M4749" s="1" t="s">
        <v>22</v>
      </c>
      <c r="N4749">
        <v>59</v>
      </c>
      <c r="O4749" s="4">
        <v>1.6319444444444445E-3</v>
      </c>
      <c r="P4749">
        <v>2</v>
      </c>
    </row>
    <row r="4750" spans="1:16" x14ac:dyDescent="0.3">
      <c r="A4750">
        <v>4749</v>
      </c>
      <c r="B4750" s="1" t="s">
        <v>29</v>
      </c>
      <c r="C4750" s="2">
        <v>44281</v>
      </c>
      <c r="D4750">
        <v>3</v>
      </c>
      <c r="E4750" s="1" t="s">
        <v>39</v>
      </c>
      <c r="F4750">
        <v>4</v>
      </c>
      <c r="G4750">
        <v>26</v>
      </c>
      <c r="H4750" s="1" t="s">
        <v>17</v>
      </c>
      <c r="I4750" s="3">
        <v>0.42400462962962965</v>
      </c>
      <c r="J4750">
        <v>10</v>
      </c>
      <c r="K4750" s="1" t="s">
        <v>26</v>
      </c>
      <c r="L4750" s="1" t="s">
        <v>19</v>
      </c>
      <c r="M4750" s="1" t="s">
        <v>19</v>
      </c>
      <c r="N4750">
        <v>23</v>
      </c>
      <c r="O4750" s="4">
        <v>3.4027777777777776E-3</v>
      </c>
      <c r="P4750">
        <v>3</v>
      </c>
    </row>
    <row r="4751" spans="1:16" x14ac:dyDescent="0.3">
      <c r="A4751">
        <v>4750</v>
      </c>
      <c r="B4751" s="1" t="s">
        <v>27</v>
      </c>
      <c r="C4751" s="2">
        <v>44281</v>
      </c>
      <c r="D4751">
        <v>3</v>
      </c>
      <c r="E4751" s="1" t="s">
        <v>39</v>
      </c>
      <c r="F4751">
        <v>4</v>
      </c>
      <c r="G4751">
        <v>26</v>
      </c>
      <c r="H4751" s="1" t="s">
        <v>17</v>
      </c>
      <c r="I4751" s="3">
        <v>0.42400462962962965</v>
      </c>
      <c r="J4751">
        <v>10</v>
      </c>
      <c r="K4751" s="1" t="s">
        <v>26</v>
      </c>
      <c r="L4751" s="1" t="s">
        <v>19</v>
      </c>
      <c r="M4751" s="1" t="s">
        <v>19</v>
      </c>
      <c r="N4751">
        <v>79</v>
      </c>
      <c r="O4751" s="4">
        <v>2.6157407407407405E-3</v>
      </c>
      <c r="P4751">
        <v>4</v>
      </c>
    </row>
    <row r="4752" spans="1:16" x14ac:dyDescent="0.3">
      <c r="A4752">
        <v>4751</v>
      </c>
      <c r="B4752" s="1" t="s">
        <v>23</v>
      </c>
      <c r="C4752" s="2">
        <v>44281</v>
      </c>
      <c r="D4752">
        <v>3</v>
      </c>
      <c r="E4752" s="1" t="s">
        <v>39</v>
      </c>
      <c r="F4752">
        <v>4</v>
      </c>
      <c r="G4752">
        <v>26</v>
      </c>
      <c r="H4752" s="1" t="s">
        <v>17</v>
      </c>
      <c r="I4752" s="3">
        <v>0.42700231481481482</v>
      </c>
      <c r="J4752">
        <v>10</v>
      </c>
      <c r="K4752" s="1" t="s">
        <v>18</v>
      </c>
      <c r="L4752" s="1" t="s">
        <v>19</v>
      </c>
      <c r="M4752" s="1" t="s">
        <v>19</v>
      </c>
      <c r="N4752">
        <v>105</v>
      </c>
      <c r="O4752" s="4">
        <v>4.4675925925925924E-3</v>
      </c>
      <c r="P4752">
        <v>4</v>
      </c>
    </row>
    <row r="4753" spans="1:16" x14ac:dyDescent="0.3">
      <c r="A4753">
        <v>4752</v>
      </c>
      <c r="B4753" s="1" t="s">
        <v>30</v>
      </c>
      <c r="C4753" s="2">
        <v>44281</v>
      </c>
      <c r="D4753">
        <v>3</v>
      </c>
      <c r="E4753" s="1" t="s">
        <v>39</v>
      </c>
      <c r="F4753">
        <v>4</v>
      </c>
      <c r="G4753">
        <v>26</v>
      </c>
      <c r="H4753" s="1" t="s">
        <v>17</v>
      </c>
      <c r="I4753" s="3">
        <v>0.42700231481481482</v>
      </c>
      <c r="J4753">
        <v>10</v>
      </c>
      <c r="K4753" s="1" t="s">
        <v>21</v>
      </c>
      <c r="L4753" s="1" t="s">
        <v>19</v>
      </c>
      <c r="M4753" s="1" t="s">
        <v>19</v>
      </c>
      <c r="N4753">
        <v>42</v>
      </c>
      <c r="O4753" s="4">
        <v>6.3657407407407413E-4</v>
      </c>
      <c r="P4753">
        <v>5</v>
      </c>
    </row>
    <row r="4754" spans="1:16" x14ac:dyDescent="0.3">
      <c r="A4754">
        <v>4753</v>
      </c>
      <c r="B4754" s="1" t="s">
        <v>20</v>
      </c>
      <c r="C4754" s="2">
        <v>44281</v>
      </c>
      <c r="D4754">
        <v>3</v>
      </c>
      <c r="E4754" s="1" t="s">
        <v>39</v>
      </c>
      <c r="F4754">
        <v>4</v>
      </c>
      <c r="G4754">
        <v>26</v>
      </c>
      <c r="H4754" s="1" t="s">
        <v>17</v>
      </c>
      <c r="I4754" s="3">
        <v>0.45599537037037036</v>
      </c>
      <c r="J4754">
        <v>10</v>
      </c>
      <c r="K4754" s="1" t="s">
        <v>28</v>
      </c>
      <c r="L4754" s="1" t="s">
        <v>19</v>
      </c>
      <c r="M4754" s="1" t="s">
        <v>19</v>
      </c>
      <c r="N4754">
        <v>20</v>
      </c>
      <c r="O4754" s="4">
        <v>9.837962962962962E-4</v>
      </c>
      <c r="P4754">
        <v>4</v>
      </c>
    </row>
    <row r="4755" spans="1:16" x14ac:dyDescent="0.3">
      <c r="A4755">
        <v>4754</v>
      </c>
      <c r="B4755" s="1" t="s">
        <v>24</v>
      </c>
      <c r="C4755" s="2">
        <v>44281</v>
      </c>
      <c r="D4755">
        <v>3</v>
      </c>
      <c r="E4755" s="1" t="s">
        <v>39</v>
      </c>
      <c r="F4755">
        <v>4</v>
      </c>
      <c r="G4755">
        <v>26</v>
      </c>
      <c r="H4755" s="1" t="s">
        <v>17</v>
      </c>
      <c r="I4755" s="3">
        <v>0.45599537037037036</v>
      </c>
      <c r="J4755">
        <v>10</v>
      </c>
      <c r="K4755" s="1" t="s">
        <v>21</v>
      </c>
      <c r="L4755" s="1" t="s">
        <v>19</v>
      </c>
      <c r="M4755" s="1" t="s">
        <v>19</v>
      </c>
      <c r="N4755">
        <v>48</v>
      </c>
      <c r="O4755" s="4">
        <v>3.9814814814814817E-3</v>
      </c>
      <c r="P4755">
        <v>4</v>
      </c>
    </row>
    <row r="4756" spans="1:16" x14ac:dyDescent="0.3">
      <c r="A4756">
        <v>4755</v>
      </c>
      <c r="B4756" s="1" t="s">
        <v>20</v>
      </c>
      <c r="C4756" s="2">
        <v>44281</v>
      </c>
      <c r="D4756">
        <v>3</v>
      </c>
      <c r="E4756" s="1" t="s">
        <v>39</v>
      </c>
      <c r="F4756">
        <v>4</v>
      </c>
      <c r="G4756">
        <v>26</v>
      </c>
      <c r="H4756" s="1" t="s">
        <v>17</v>
      </c>
      <c r="I4756" s="3">
        <v>0.49200231481481482</v>
      </c>
      <c r="J4756">
        <v>11</v>
      </c>
      <c r="K4756" s="1" t="s">
        <v>26</v>
      </c>
      <c r="L4756" s="1" t="s">
        <v>19</v>
      </c>
      <c r="M4756" s="1" t="s">
        <v>19</v>
      </c>
      <c r="N4756">
        <v>29</v>
      </c>
      <c r="O4756" s="4">
        <v>3.8425925925925928E-3</v>
      </c>
      <c r="P4756">
        <v>3</v>
      </c>
    </row>
    <row r="4757" spans="1:16" x14ac:dyDescent="0.3">
      <c r="A4757">
        <v>4756</v>
      </c>
      <c r="B4757" s="1" t="s">
        <v>31</v>
      </c>
      <c r="C4757" s="2">
        <v>44281</v>
      </c>
      <c r="D4757">
        <v>3</v>
      </c>
      <c r="E4757" s="1" t="s">
        <v>39</v>
      </c>
      <c r="F4757">
        <v>4</v>
      </c>
      <c r="G4757">
        <v>26</v>
      </c>
      <c r="H4757" s="1" t="s">
        <v>17</v>
      </c>
      <c r="I4757" s="3">
        <v>0.49200231481481482</v>
      </c>
      <c r="J4757">
        <v>11</v>
      </c>
      <c r="K4757" s="1" t="s">
        <v>21</v>
      </c>
      <c r="L4757" s="1" t="s">
        <v>19</v>
      </c>
      <c r="M4757" s="1" t="s">
        <v>19</v>
      </c>
      <c r="N4757">
        <v>49</v>
      </c>
      <c r="O4757" s="4">
        <v>4.0162037037037041E-3</v>
      </c>
      <c r="P4757">
        <v>3</v>
      </c>
    </row>
    <row r="4758" spans="1:16" x14ac:dyDescent="0.3">
      <c r="A4758">
        <v>4757</v>
      </c>
      <c r="B4758" s="1" t="s">
        <v>24</v>
      </c>
      <c r="C4758" s="2">
        <v>44281</v>
      </c>
      <c r="D4758">
        <v>3</v>
      </c>
      <c r="E4758" s="1" t="s">
        <v>39</v>
      </c>
      <c r="F4758">
        <v>4</v>
      </c>
      <c r="G4758">
        <v>26</v>
      </c>
      <c r="H4758" s="1" t="s">
        <v>17</v>
      </c>
      <c r="I4758" s="3">
        <v>0.49700231481481483</v>
      </c>
      <c r="J4758">
        <v>11</v>
      </c>
      <c r="K4758" s="1" t="s">
        <v>28</v>
      </c>
      <c r="L4758" s="1" t="s">
        <v>19</v>
      </c>
      <c r="M4758" s="1" t="s">
        <v>19</v>
      </c>
      <c r="N4758">
        <v>94</v>
      </c>
      <c r="O4758" s="4">
        <v>4.7800925925925927E-3</v>
      </c>
      <c r="P4758">
        <v>5</v>
      </c>
    </row>
    <row r="4759" spans="1:16" x14ac:dyDescent="0.3">
      <c r="A4759">
        <v>4758</v>
      </c>
      <c r="B4759" s="1" t="s">
        <v>23</v>
      </c>
      <c r="C4759" s="2">
        <v>44281</v>
      </c>
      <c r="D4759">
        <v>3</v>
      </c>
      <c r="E4759" s="1" t="s">
        <v>39</v>
      </c>
      <c r="F4759">
        <v>4</v>
      </c>
      <c r="G4759">
        <v>26</v>
      </c>
      <c r="H4759" s="1" t="s">
        <v>17</v>
      </c>
      <c r="I4759" s="3">
        <v>0.49700231481481483</v>
      </c>
      <c r="J4759">
        <v>11</v>
      </c>
      <c r="K4759" s="1" t="s">
        <v>21</v>
      </c>
      <c r="L4759" s="1" t="s">
        <v>19</v>
      </c>
      <c r="M4759" s="1" t="s">
        <v>22</v>
      </c>
      <c r="N4759">
        <v>22</v>
      </c>
      <c r="O4759" s="4">
        <v>1.2268518518518518E-3</v>
      </c>
      <c r="P4759">
        <v>4</v>
      </c>
    </row>
    <row r="4760" spans="1:16" x14ac:dyDescent="0.3">
      <c r="A4760">
        <v>4759</v>
      </c>
      <c r="B4760" s="1" t="s">
        <v>23</v>
      </c>
      <c r="C4760" s="2">
        <v>44281</v>
      </c>
      <c r="D4760">
        <v>3</v>
      </c>
      <c r="E4760" s="1" t="s">
        <v>39</v>
      </c>
      <c r="F4760">
        <v>4</v>
      </c>
      <c r="G4760">
        <v>26</v>
      </c>
      <c r="H4760" s="1" t="s">
        <v>17</v>
      </c>
      <c r="I4760" s="3">
        <v>0.50099537037037034</v>
      </c>
      <c r="J4760">
        <v>12</v>
      </c>
      <c r="K4760" s="1" t="s">
        <v>26</v>
      </c>
      <c r="L4760" s="1" t="s">
        <v>19</v>
      </c>
      <c r="M4760" s="1" t="s">
        <v>19</v>
      </c>
      <c r="N4760">
        <v>93</v>
      </c>
      <c r="O4760" s="4">
        <v>2.9282407407407408E-3</v>
      </c>
      <c r="P4760">
        <v>4</v>
      </c>
    </row>
    <row r="4761" spans="1:16" x14ac:dyDescent="0.3">
      <c r="A4761">
        <v>4760</v>
      </c>
      <c r="B4761" s="1" t="s">
        <v>30</v>
      </c>
      <c r="C4761" s="2">
        <v>44281</v>
      </c>
      <c r="D4761">
        <v>3</v>
      </c>
      <c r="E4761" s="1" t="s">
        <v>39</v>
      </c>
      <c r="F4761">
        <v>4</v>
      </c>
      <c r="G4761">
        <v>26</v>
      </c>
      <c r="H4761" s="1" t="s">
        <v>17</v>
      </c>
      <c r="I4761" s="3">
        <v>0.50099537037037034</v>
      </c>
      <c r="J4761">
        <v>12</v>
      </c>
      <c r="K4761" s="1" t="s">
        <v>28</v>
      </c>
      <c r="L4761" s="1" t="s">
        <v>19</v>
      </c>
      <c r="M4761" s="1" t="s">
        <v>19</v>
      </c>
      <c r="N4761">
        <v>56</v>
      </c>
      <c r="O4761" s="4">
        <v>3.1597222222222222E-3</v>
      </c>
      <c r="P4761">
        <v>5</v>
      </c>
    </row>
    <row r="4762" spans="1:16" x14ac:dyDescent="0.3">
      <c r="A4762">
        <v>4761</v>
      </c>
      <c r="B4762" s="1" t="s">
        <v>20</v>
      </c>
      <c r="C4762" s="2">
        <v>44281</v>
      </c>
      <c r="D4762">
        <v>3</v>
      </c>
      <c r="E4762" s="1" t="s">
        <v>39</v>
      </c>
      <c r="F4762">
        <v>4</v>
      </c>
      <c r="G4762">
        <v>26</v>
      </c>
      <c r="H4762" s="1" t="s">
        <v>17</v>
      </c>
      <c r="I4762" s="3">
        <v>0.51700231481481485</v>
      </c>
      <c r="J4762">
        <v>12</v>
      </c>
      <c r="K4762" s="1" t="s">
        <v>18</v>
      </c>
      <c r="L4762" s="1" t="s">
        <v>19</v>
      </c>
      <c r="M4762" s="1" t="s">
        <v>19</v>
      </c>
      <c r="N4762">
        <v>16</v>
      </c>
      <c r="O4762" s="4">
        <v>4.0509259259259257E-3</v>
      </c>
      <c r="P4762">
        <v>5</v>
      </c>
    </row>
    <row r="4763" spans="1:16" x14ac:dyDescent="0.3">
      <c r="A4763">
        <v>4762</v>
      </c>
      <c r="B4763" s="1" t="s">
        <v>15</v>
      </c>
      <c r="C4763" s="2">
        <v>44281</v>
      </c>
      <c r="D4763">
        <v>3</v>
      </c>
      <c r="E4763" s="1" t="s">
        <v>39</v>
      </c>
      <c r="F4763">
        <v>4</v>
      </c>
      <c r="G4763">
        <v>26</v>
      </c>
      <c r="H4763" s="1" t="s">
        <v>17</v>
      </c>
      <c r="I4763" s="3">
        <v>0.51700231481481485</v>
      </c>
      <c r="J4763">
        <v>12</v>
      </c>
      <c r="K4763" s="1" t="s">
        <v>26</v>
      </c>
      <c r="L4763" s="1" t="s">
        <v>22</v>
      </c>
      <c r="M4763" s="1" t="s">
        <v>22</v>
      </c>
      <c r="N4763"/>
      <c r="O4763" s="4"/>
    </row>
    <row r="4764" spans="1:16" x14ac:dyDescent="0.3">
      <c r="A4764">
        <v>4763</v>
      </c>
      <c r="B4764" s="1" t="s">
        <v>23</v>
      </c>
      <c r="C4764" s="2">
        <v>44281</v>
      </c>
      <c r="D4764">
        <v>3</v>
      </c>
      <c r="E4764" s="1" t="s">
        <v>39</v>
      </c>
      <c r="F4764">
        <v>4</v>
      </c>
      <c r="G4764">
        <v>26</v>
      </c>
      <c r="H4764" s="1" t="s">
        <v>17</v>
      </c>
      <c r="I4764" s="3">
        <v>0.53200231481481486</v>
      </c>
      <c r="J4764">
        <v>12</v>
      </c>
      <c r="K4764" s="1" t="s">
        <v>18</v>
      </c>
      <c r="L4764" s="1" t="s">
        <v>19</v>
      </c>
      <c r="M4764" s="1" t="s">
        <v>19</v>
      </c>
      <c r="N4764">
        <v>124</v>
      </c>
      <c r="O4764" s="4">
        <v>1.4583333333333334E-3</v>
      </c>
      <c r="P4764">
        <v>2</v>
      </c>
    </row>
    <row r="4765" spans="1:16" x14ac:dyDescent="0.3">
      <c r="A4765">
        <v>4764</v>
      </c>
      <c r="B4765" s="1" t="s">
        <v>23</v>
      </c>
      <c r="C4765" s="2">
        <v>44281</v>
      </c>
      <c r="D4765">
        <v>3</v>
      </c>
      <c r="E4765" s="1" t="s">
        <v>39</v>
      </c>
      <c r="F4765">
        <v>4</v>
      </c>
      <c r="G4765">
        <v>26</v>
      </c>
      <c r="H4765" s="1" t="s">
        <v>17</v>
      </c>
      <c r="I4765" s="3">
        <v>0.53200231481481486</v>
      </c>
      <c r="J4765">
        <v>12</v>
      </c>
      <c r="K4765" s="1" t="s">
        <v>28</v>
      </c>
      <c r="L4765" s="1" t="s">
        <v>22</v>
      </c>
      <c r="M4765" s="1" t="s">
        <v>22</v>
      </c>
      <c r="N4765"/>
      <c r="O4765" s="4"/>
    </row>
    <row r="4766" spans="1:16" x14ac:dyDescent="0.3">
      <c r="A4766">
        <v>4765</v>
      </c>
      <c r="B4766" s="1" t="s">
        <v>24</v>
      </c>
      <c r="C4766" s="2">
        <v>44281</v>
      </c>
      <c r="D4766">
        <v>3</v>
      </c>
      <c r="E4766" s="1" t="s">
        <v>39</v>
      </c>
      <c r="F4766">
        <v>4</v>
      </c>
      <c r="G4766">
        <v>26</v>
      </c>
      <c r="H4766" s="1" t="s">
        <v>17</v>
      </c>
      <c r="I4766" s="3">
        <v>0.53500000000000003</v>
      </c>
      <c r="J4766">
        <v>12</v>
      </c>
      <c r="K4766" s="1" t="s">
        <v>18</v>
      </c>
      <c r="L4766" s="1" t="s">
        <v>19</v>
      </c>
      <c r="M4766" s="1" t="s">
        <v>19</v>
      </c>
      <c r="N4766">
        <v>93</v>
      </c>
      <c r="O4766" s="4">
        <v>1.0185185185185184E-3</v>
      </c>
      <c r="P4766">
        <v>5</v>
      </c>
    </row>
    <row r="4767" spans="1:16" x14ac:dyDescent="0.3">
      <c r="A4767">
        <v>4766</v>
      </c>
      <c r="B4767" s="1" t="s">
        <v>15</v>
      </c>
      <c r="C4767" s="2">
        <v>44281</v>
      </c>
      <c r="D4767">
        <v>3</v>
      </c>
      <c r="E4767" s="1" t="s">
        <v>39</v>
      </c>
      <c r="F4767">
        <v>4</v>
      </c>
      <c r="G4767">
        <v>26</v>
      </c>
      <c r="H4767" s="1" t="s">
        <v>17</v>
      </c>
      <c r="I4767" s="3">
        <v>0.53500000000000003</v>
      </c>
      <c r="J4767">
        <v>12</v>
      </c>
      <c r="K4767" s="1" t="s">
        <v>28</v>
      </c>
      <c r="L4767" s="1" t="s">
        <v>19</v>
      </c>
      <c r="M4767" s="1" t="s">
        <v>19</v>
      </c>
      <c r="N4767">
        <v>10</v>
      </c>
      <c r="O4767" s="4">
        <v>1.4699074074074074E-3</v>
      </c>
      <c r="P4767">
        <v>3</v>
      </c>
    </row>
    <row r="4768" spans="1:16" x14ac:dyDescent="0.3">
      <c r="A4768">
        <v>4767</v>
      </c>
      <c r="B4768" s="1" t="s">
        <v>20</v>
      </c>
      <c r="C4768" s="2">
        <v>44281</v>
      </c>
      <c r="D4768">
        <v>3</v>
      </c>
      <c r="E4768" s="1" t="s">
        <v>39</v>
      </c>
      <c r="F4768">
        <v>4</v>
      </c>
      <c r="G4768">
        <v>26</v>
      </c>
      <c r="H4768" s="1" t="s">
        <v>17</v>
      </c>
      <c r="I4768" s="3">
        <v>0.53599537037037037</v>
      </c>
      <c r="J4768">
        <v>12</v>
      </c>
      <c r="K4768" s="1" t="s">
        <v>21</v>
      </c>
      <c r="L4768" s="1" t="s">
        <v>19</v>
      </c>
      <c r="M4768" s="1" t="s">
        <v>22</v>
      </c>
      <c r="N4768">
        <v>17</v>
      </c>
      <c r="O4768" s="4">
        <v>1.4120370370370369E-3</v>
      </c>
      <c r="P4768">
        <v>4</v>
      </c>
    </row>
    <row r="4769" spans="1:16" x14ac:dyDescent="0.3">
      <c r="A4769">
        <v>4768</v>
      </c>
      <c r="B4769" s="1" t="s">
        <v>31</v>
      </c>
      <c r="C4769" s="2">
        <v>44281</v>
      </c>
      <c r="D4769">
        <v>3</v>
      </c>
      <c r="E4769" s="1" t="s">
        <v>39</v>
      </c>
      <c r="F4769">
        <v>4</v>
      </c>
      <c r="G4769">
        <v>26</v>
      </c>
      <c r="H4769" s="1" t="s">
        <v>17</v>
      </c>
      <c r="I4769" s="3">
        <v>0.53599537037037037</v>
      </c>
      <c r="J4769">
        <v>12</v>
      </c>
      <c r="K4769" s="1" t="s">
        <v>21</v>
      </c>
      <c r="L4769" s="1" t="s">
        <v>19</v>
      </c>
      <c r="M4769" s="1" t="s">
        <v>19</v>
      </c>
      <c r="N4769">
        <v>121</v>
      </c>
      <c r="O4769" s="4">
        <v>6.9444444444444447E-4</v>
      </c>
      <c r="P4769">
        <v>3</v>
      </c>
    </row>
    <row r="4770" spans="1:16" x14ac:dyDescent="0.3">
      <c r="A4770">
        <v>4769</v>
      </c>
      <c r="B4770" s="1" t="s">
        <v>30</v>
      </c>
      <c r="C4770" s="2">
        <v>44281</v>
      </c>
      <c r="D4770">
        <v>3</v>
      </c>
      <c r="E4770" s="1" t="s">
        <v>39</v>
      </c>
      <c r="F4770">
        <v>4</v>
      </c>
      <c r="G4770">
        <v>26</v>
      </c>
      <c r="H4770" s="1" t="s">
        <v>17</v>
      </c>
      <c r="I4770" s="3">
        <v>0.53599537037037037</v>
      </c>
      <c r="J4770">
        <v>12</v>
      </c>
      <c r="K4770" s="1" t="s">
        <v>21</v>
      </c>
      <c r="L4770" s="1" t="s">
        <v>19</v>
      </c>
      <c r="M4770" s="1" t="s">
        <v>19</v>
      </c>
      <c r="N4770">
        <v>74</v>
      </c>
      <c r="O4770" s="4">
        <v>1.7708333333333332E-3</v>
      </c>
      <c r="P4770">
        <v>5</v>
      </c>
    </row>
    <row r="4771" spans="1:16" x14ac:dyDescent="0.3">
      <c r="A4771">
        <v>4770</v>
      </c>
      <c r="B4771" s="1" t="s">
        <v>24</v>
      </c>
      <c r="C4771" s="2">
        <v>44281</v>
      </c>
      <c r="D4771">
        <v>3</v>
      </c>
      <c r="E4771" s="1" t="s">
        <v>39</v>
      </c>
      <c r="F4771">
        <v>4</v>
      </c>
      <c r="G4771">
        <v>26</v>
      </c>
      <c r="H4771" s="1" t="s">
        <v>17</v>
      </c>
      <c r="I4771" s="3">
        <v>0.53599537037037037</v>
      </c>
      <c r="J4771">
        <v>12</v>
      </c>
      <c r="K4771" s="1" t="s">
        <v>25</v>
      </c>
      <c r="L4771" s="1" t="s">
        <v>19</v>
      </c>
      <c r="M4771" s="1" t="s">
        <v>19</v>
      </c>
      <c r="N4771">
        <v>22</v>
      </c>
      <c r="O4771" s="4">
        <v>4.0509259259259258E-4</v>
      </c>
      <c r="P4771">
        <v>3</v>
      </c>
    </row>
    <row r="4772" spans="1:16" x14ac:dyDescent="0.3">
      <c r="A4772">
        <v>4771</v>
      </c>
      <c r="B4772" s="1" t="s">
        <v>27</v>
      </c>
      <c r="C4772" s="2">
        <v>44281</v>
      </c>
      <c r="D4772">
        <v>3</v>
      </c>
      <c r="E4772" s="1" t="s">
        <v>39</v>
      </c>
      <c r="F4772">
        <v>4</v>
      </c>
      <c r="G4772">
        <v>26</v>
      </c>
      <c r="H4772" s="1" t="s">
        <v>17</v>
      </c>
      <c r="I4772" s="3">
        <v>0.57299768518518523</v>
      </c>
      <c r="J4772">
        <v>13</v>
      </c>
      <c r="K4772" s="1" t="s">
        <v>26</v>
      </c>
      <c r="L4772" s="1" t="s">
        <v>19</v>
      </c>
      <c r="M4772" s="1" t="s">
        <v>19</v>
      </c>
      <c r="N4772">
        <v>76</v>
      </c>
      <c r="O4772" s="4">
        <v>4.2013888888888891E-3</v>
      </c>
      <c r="P4772">
        <v>4</v>
      </c>
    </row>
    <row r="4773" spans="1:16" x14ac:dyDescent="0.3">
      <c r="A4773">
        <v>4772</v>
      </c>
      <c r="B4773" s="1" t="s">
        <v>27</v>
      </c>
      <c r="C4773" s="2">
        <v>44281</v>
      </c>
      <c r="D4773">
        <v>3</v>
      </c>
      <c r="E4773" s="1" t="s">
        <v>39</v>
      </c>
      <c r="F4773">
        <v>4</v>
      </c>
      <c r="G4773">
        <v>26</v>
      </c>
      <c r="H4773" s="1" t="s">
        <v>17</v>
      </c>
      <c r="I4773" s="3">
        <v>0.57299768518518523</v>
      </c>
      <c r="J4773">
        <v>13</v>
      </c>
      <c r="K4773" s="1" t="s">
        <v>21</v>
      </c>
      <c r="L4773" s="1" t="s">
        <v>19</v>
      </c>
      <c r="M4773" s="1" t="s">
        <v>22</v>
      </c>
      <c r="N4773">
        <v>86</v>
      </c>
      <c r="O4773" s="4">
        <v>2.0601851851851853E-3</v>
      </c>
      <c r="P4773">
        <v>5</v>
      </c>
    </row>
    <row r="4774" spans="1:16" x14ac:dyDescent="0.3">
      <c r="A4774">
        <v>4773</v>
      </c>
      <c r="B4774" s="1" t="s">
        <v>23</v>
      </c>
      <c r="C4774" s="2">
        <v>44281</v>
      </c>
      <c r="D4774">
        <v>3</v>
      </c>
      <c r="E4774" s="1" t="s">
        <v>39</v>
      </c>
      <c r="F4774">
        <v>4</v>
      </c>
      <c r="G4774">
        <v>26</v>
      </c>
      <c r="H4774" s="1" t="s">
        <v>17</v>
      </c>
      <c r="I4774" s="3">
        <v>0.61</v>
      </c>
      <c r="J4774">
        <v>14</v>
      </c>
      <c r="K4774" s="1" t="s">
        <v>21</v>
      </c>
      <c r="L4774" s="1" t="s">
        <v>19</v>
      </c>
      <c r="M4774" s="1" t="s">
        <v>19</v>
      </c>
      <c r="N4774">
        <v>59</v>
      </c>
      <c r="O4774" s="4">
        <v>5.2083333333333333E-4</v>
      </c>
      <c r="P4774">
        <v>3</v>
      </c>
    </row>
    <row r="4775" spans="1:16" x14ac:dyDescent="0.3">
      <c r="A4775">
        <v>4774</v>
      </c>
      <c r="B4775" s="1" t="s">
        <v>20</v>
      </c>
      <c r="C4775" s="2">
        <v>44281</v>
      </c>
      <c r="D4775">
        <v>3</v>
      </c>
      <c r="E4775" s="1" t="s">
        <v>39</v>
      </c>
      <c r="F4775">
        <v>4</v>
      </c>
      <c r="G4775">
        <v>26</v>
      </c>
      <c r="H4775" s="1" t="s">
        <v>17</v>
      </c>
      <c r="I4775" s="3">
        <v>0.61</v>
      </c>
      <c r="J4775">
        <v>14</v>
      </c>
      <c r="K4775" s="1" t="s">
        <v>26</v>
      </c>
      <c r="L4775" s="1" t="s">
        <v>22</v>
      </c>
      <c r="M4775" s="1" t="s">
        <v>22</v>
      </c>
      <c r="N4775"/>
      <c r="O4775" s="4"/>
    </row>
    <row r="4776" spans="1:16" x14ac:dyDescent="0.3">
      <c r="A4776">
        <v>4775</v>
      </c>
      <c r="B4776" s="1" t="s">
        <v>15</v>
      </c>
      <c r="C4776" s="2">
        <v>44281</v>
      </c>
      <c r="D4776">
        <v>3</v>
      </c>
      <c r="E4776" s="1" t="s">
        <v>39</v>
      </c>
      <c r="F4776">
        <v>4</v>
      </c>
      <c r="G4776">
        <v>26</v>
      </c>
      <c r="H4776" s="1" t="s">
        <v>17</v>
      </c>
      <c r="I4776" s="3">
        <v>0.61799768518518516</v>
      </c>
      <c r="J4776">
        <v>14</v>
      </c>
      <c r="K4776" s="1" t="s">
        <v>26</v>
      </c>
      <c r="L4776" s="1" t="s">
        <v>19</v>
      </c>
      <c r="M4776" s="1" t="s">
        <v>19</v>
      </c>
      <c r="N4776">
        <v>57</v>
      </c>
      <c r="O4776" s="4">
        <v>4.5949074074074078E-3</v>
      </c>
      <c r="P4776">
        <v>5</v>
      </c>
    </row>
    <row r="4777" spans="1:16" x14ac:dyDescent="0.3">
      <c r="A4777">
        <v>4776</v>
      </c>
      <c r="B4777" s="1" t="s">
        <v>29</v>
      </c>
      <c r="C4777" s="2">
        <v>44281</v>
      </c>
      <c r="D4777">
        <v>3</v>
      </c>
      <c r="E4777" s="1" t="s">
        <v>39</v>
      </c>
      <c r="F4777">
        <v>4</v>
      </c>
      <c r="G4777">
        <v>26</v>
      </c>
      <c r="H4777" s="1" t="s">
        <v>17</v>
      </c>
      <c r="I4777" s="3">
        <v>0.61799768518518516</v>
      </c>
      <c r="J4777">
        <v>14</v>
      </c>
      <c r="K4777" s="1" t="s">
        <v>26</v>
      </c>
      <c r="L4777" s="1" t="s">
        <v>19</v>
      </c>
      <c r="M4777" s="1" t="s">
        <v>19</v>
      </c>
      <c r="N4777">
        <v>92</v>
      </c>
      <c r="O4777" s="4">
        <v>3.2754629629629631E-3</v>
      </c>
      <c r="P4777">
        <v>3</v>
      </c>
    </row>
    <row r="4778" spans="1:16" x14ac:dyDescent="0.3">
      <c r="A4778">
        <v>4777</v>
      </c>
      <c r="B4778" s="1" t="s">
        <v>20</v>
      </c>
      <c r="C4778" s="2">
        <v>44281</v>
      </c>
      <c r="D4778">
        <v>3</v>
      </c>
      <c r="E4778" s="1" t="s">
        <v>39</v>
      </c>
      <c r="F4778">
        <v>4</v>
      </c>
      <c r="G4778">
        <v>26</v>
      </c>
      <c r="H4778" s="1" t="s">
        <v>17</v>
      </c>
      <c r="I4778" s="3">
        <v>0.63900462962962967</v>
      </c>
      <c r="J4778">
        <v>15</v>
      </c>
      <c r="K4778" s="1" t="s">
        <v>18</v>
      </c>
      <c r="L4778" s="1" t="s">
        <v>19</v>
      </c>
      <c r="M4778" s="1" t="s">
        <v>19</v>
      </c>
      <c r="N4778">
        <v>35</v>
      </c>
      <c r="O4778" s="4">
        <v>2.0486111111111113E-3</v>
      </c>
      <c r="P4778">
        <v>1</v>
      </c>
    </row>
    <row r="4779" spans="1:16" x14ac:dyDescent="0.3">
      <c r="A4779">
        <v>4778</v>
      </c>
      <c r="B4779" s="1" t="s">
        <v>29</v>
      </c>
      <c r="C4779" s="2">
        <v>44281</v>
      </c>
      <c r="D4779">
        <v>3</v>
      </c>
      <c r="E4779" s="1" t="s">
        <v>39</v>
      </c>
      <c r="F4779">
        <v>4</v>
      </c>
      <c r="G4779">
        <v>26</v>
      </c>
      <c r="H4779" s="1" t="s">
        <v>17</v>
      </c>
      <c r="I4779" s="3">
        <v>0.63900462962962967</v>
      </c>
      <c r="J4779">
        <v>15</v>
      </c>
      <c r="K4779" s="1" t="s">
        <v>21</v>
      </c>
      <c r="L4779" s="1" t="s">
        <v>22</v>
      </c>
      <c r="M4779" s="1" t="s">
        <v>22</v>
      </c>
      <c r="N4779"/>
      <c r="O4779" s="4"/>
    </row>
    <row r="4780" spans="1:16" x14ac:dyDescent="0.3">
      <c r="A4780">
        <v>4779</v>
      </c>
      <c r="B4780" s="1" t="s">
        <v>30</v>
      </c>
      <c r="C4780" s="2">
        <v>44281</v>
      </c>
      <c r="D4780">
        <v>3</v>
      </c>
      <c r="E4780" s="1" t="s">
        <v>39</v>
      </c>
      <c r="F4780">
        <v>4</v>
      </c>
      <c r="G4780">
        <v>26</v>
      </c>
      <c r="H4780" s="1" t="s">
        <v>17</v>
      </c>
      <c r="I4780" s="3">
        <v>0.65400462962962957</v>
      </c>
      <c r="J4780">
        <v>15</v>
      </c>
      <c r="K4780" s="1" t="s">
        <v>28</v>
      </c>
      <c r="L4780" s="1" t="s">
        <v>19</v>
      </c>
      <c r="M4780" s="1" t="s">
        <v>19</v>
      </c>
      <c r="N4780">
        <v>76</v>
      </c>
      <c r="O4780" s="4">
        <v>2.7662037037037039E-3</v>
      </c>
      <c r="P4780">
        <v>5</v>
      </c>
    </row>
    <row r="4781" spans="1:16" x14ac:dyDescent="0.3">
      <c r="A4781">
        <v>4780</v>
      </c>
      <c r="B4781" s="1" t="s">
        <v>29</v>
      </c>
      <c r="C4781" s="2">
        <v>44281</v>
      </c>
      <c r="D4781">
        <v>3</v>
      </c>
      <c r="E4781" s="1" t="s">
        <v>39</v>
      </c>
      <c r="F4781">
        <v>4</v>
      </c>
      <c r="G4781">
        <v>26</v>
      </c>
      <c r="H4781" s="1" t="s">
        <v>17</v>
      </c>
      <c r="I4781" s="3">
        <v>0.65400462962962957</v>
      </c>
      <c r="J4781">
        <v>15</v>
      </c>
      <c r="K4781" s="1" t="s">
        <v>18</v>
      </c>
      <c r="L4781" s="1" t="s">
        <v>19</v>
      </c>
      <c r="M4781" s="1" t="s">
        <v>19</v>
      </c>
      <c r="N4781">
        <v>110</v>
      </c>
      <c r="O4781" s="4">
        <v>5.4398148148148144E-4</v>
      </c>
      <c r="P4781">
        <v>5</v>
      </c>
    </row>
    <row r="4782" spans="1:16" x14ac:dyDescent="0.3">
      <c r="A4782">
        <v>4781</v>
      </c>
      <c r="B4782" s="1" t="s">
        <v>20</v>
      </c>
      <c r="C4782" s="2">
        <v>44281</v>
      </c>
      <c r="D4782">
        <v>3</v>
      </c>
      <c r="E4782" s="1" t="s">
        <v>39</v>
      </c>
      <c r="F4782">
        <v>4</v>
      </c>
      <c r="G4782">
        <v>26</v>
      </c>
      <c r="H4782" s="1" t="s">
        <v>17</v>
      </c>
      <c r="I4782" s="3">
        <v>0.66200231481481486</v>
      </c>
      <c r="J4782">
        <v>15</v>
      </c>
      <c r="K4782" s="1" t="s">
        <v>26</v>
      </c>
      <c r="L4782" s="1" t="s">
        <v>19</v>
      </c>
      <c r="M4782" s="1" t="s">
        <v>19</v>
      </c>
      <c r="N4782">
        <v>125</v>
      </c>
      <c r="O4782" s="4">
        <v>1.25E-3</v>
      </c>
      <c r="P4782">
        <v>1</v>
      </c>
    </row>
    <row r="4783" spans="1:16" x14ac:dyDescent="0.3">
      <c r="A4783">
        <v>4782</v>
      </c>
      <c r="B4783" s="1" t="s">
        <v>31</v>
      </c>
      <c r="C4783" s="2">
        <v>44281</v>
      </c>
      <c r="D4783">
        <v>3</v>
      </c>
      <c r="E4783" s="1" t="s">
        <v>39</v>
      </c>
      <c r="F4783">
        <v>4</v>
      </c>
      <c r="G4783">
        <v>26</v>
      </c>
      <c r="H4783" s="1" t="s">
        <v>17</v>
      </c>
      <c r="I4783" s="3">
        <v>0.66200231481481486</v>
      </c>
      <c r="J4783">
        <v>15</v>
      </c>
      <c r="K4783" s="1" t="s">
        <v>21</v>
      </c>
      <c r="L4783" s="1" t="s">
        <v>19</v>
      </c>
      <c r="M4783" s="1" t="s">
        <v>19</v>
      </c>
      <c r="N4783">
        <v>44</v>
      </c>
      <c r="O4783" s="4">
        <v>1.8981481481481482E-3</v>
      </c>
      <c r="P4783">
        <v>1</v>
      </c>
    </row>
    <row r="4784" spans="1:16" x14ac:dyDescent="0.3">
      <c r="A4784">
        <v>4783</v>
      </c>
      <c r="B4784" s="1" t="s">
        <v>30</v>
      </c>
      <c r="C4784" s="2">
        <v>44281</v>
      </c>
      <c r="D4784">
        <v>3</v>
      </c>
      <c r="E4784" s="1" t="s">
        <v>39</v>
      </c>
      <c r="F4784">
        <v>4</v>
      </c>
      <c r="G4784">
        <v>26</v>
      </c>
      <c r="H4784" s="1" t="s">
        <v>17</v>
      </c>
      <c r="I4784" s="3">
        <v>0.68599537037037039</v>
      </c>
      <c r="J4784">
        <v>16</v>
      </c>
      <c r="K4784" s="1" t="s">
        <v>18</v>
      </c>
      <c r="L4784" s="1" t="s">
        <v>19</v>
      </c>
      <c r="M4784" s="1" t="s">
        <v>19</v>
      </c>
      <c r="N4784">
        <v>113</v>
      </c>
      <c r="O4784" s="4">
        <v>2.6041666666666665E-3</v>
      </c>
      <c r="P4784">
        <v>1</v>
      </c>
    </row>
    <row r="4785" spans="1:16" x14ac:dyDescent="0.3">
      <c r="A4785">
        <v>4784</v>
      </c>
      <c r="B4785" s="1" t="s">
        <v>20</v>
      </c>
      <c r="C4785" s="2">
        <v>44281</v>
      </c>
      <c r="D4785">
        <v>3</v>
      </c>
      <c r="E4785" s="1" t="s">
        <v>39</v>
      </c>
      <c r="F4785">
        <v>4</v>
      </c>
      <c r="G4785">
        <v>26</v>
      </c>
      <c r="H4785" s="1" t="s">
        <v>17</v>
      </c>
      <c r="I4785" s="3">
        <v>0.68599537037037039</v>
      </c>
      <c r="J4785">
        <v>16</v>
      </c>
      <c r="K4785" s="1" t="s">
        <v>25</v>
      </c>
      <c r="L4785" s="1" t="s">
        <v>19</v>
      </c>
      <c r="M4785" s="1" t="s">
        <v>19</v>
      </c>
      <c r="N4785">
        <v>101</v>
      </c>
      <c r="O4785" s="4">
        <v>3.4375E-3</v>
      </c>
      <c r="P4785">
        <v>3</v>
      </c>
    </row>
    <row r="4786" spans="1:16" x14ac:dyDescent="0.3">
      <c r="A4786">
        <v>4785</v>
      </c>
      <c r="B4786" s="1" t="s">
        <v>15</v>
      </c>
      <c r="C4786" s="2">
        <v>44281</v>
      </c>
      <c r="D4786">
        <v>3</v>
      </c>
      <c r="E4786" s="1" t="s">
        <v>39</v>
      </c>
      <c r="F4786">
        <v>4</v>
      </c>
      <c r="G4786">
        <v>26</v>
      </c>
      <c r="H4786" s="1" t="s">
        <v>17</v>
      </c>
      <c r="I4786" s="3">
        <v>0.70299768518518524</v>
      </c>
      <c r="J4786">
        <v>16</v>
      </c>
      <c r="K4786" s="1" t="s">
        <v>28</v>
      </c>
      <c r="L4786" s="1" t="s">
        <v>19</v>
      </c>
      <c r="M4786" s="1" t="s">
        <v>19</v>
      </c>
      <c r="N4786">
        <v>27</v>
      </c>
      <c r="O4786" s="4">
        <v>2.9282407407407408E-3</v>
      </c>
      <c r="P4786">
        <v>1</v>
      </c>
    </row>
    <row r="4787" spans="1:16" x14ac:dyDescent="0.3">
      <c r="A4787">
        <v>4786</v>
      </c>
      <c r="B4787" s="1" t="s">
        <v>15</v>
      </c>
      <c r="C4787" s="2">
        <v>44281</v>
      </c>
      <c r="D4787">
        <v>3</v>
      </c>
      <c r="E4787" s="1" t="s">
        <v>39</v>
      </c>
      <c r="F4787">
        <v>4</v>
      </c>
      <c r="G4787">
        <v>26</v>
      </c>
      <c r="H4787" s="1" t="s">
        <v>17</v>
      </c>
      <c r="I4787" s="3">
        <v>0.70299768518518524</v>
      </c>
      <c r="J4787">
        <v>16</v>
      </c>
      <c r="K4787" s="1" t="s">
        <v>18</v>
      </c>
      <c r="L4787" s="1" t="s">
        <v>22</v>
      </c>
      <c r="M4787" s="1" t="s">
        <v>22</v>
      </c>
      <c r="N4787"/>
      <c r="O4787" s="4"/>
    </row>
    <row r="4788" spans="1:16" x14ac:dyDescent="0.3">
      <c r="A4788">
        <v>4787</v>
      </c>
      <c r="B4788" s="1" t="s">
        <v>15</v>
      </c>
      <c r="C4788" s="2">
        <v>44281</v>
      </c>
      <c r="D4788">
        <v>3</v>
      </c>
      <c r="E4788" s="1" t="s">
        <v>39</v>
      </c>
      <c r="F4788">
        <v>4</v>
      </c>
      <c r="G4788">
        <v>26</v>
      </c>
      <c r="H4788" s="1" t="s">
        <v>17</v>
      </c>
      <c r="I4788" s="3">
        <v>0.7120023148148148</v>
      </c>
      <c r="J4788">
        <v>17</v>
      </c>
      <c r="K4788" s="1" t="s">
        <v>25</v>
      </c>
      <c r="L4788" s="1" t="s">
        <v>19</v>
      </c>
      <c r="M4788" s="1" t="s">
        <v>22</v>
      </c>
      <c r="N4788">
        <v>125</v>
      </c>
      <c r="O4788" s="4">
        <v>1.9675925925925924E-3</v>
      </c>
      <c r="P4788">
        <v>4</v>
      </c>
    </row>
    <row r="4789" spans="1:16" x14ac:dyDescent="0.3">
      <c r="A4789">
        <v>4788</v>
      </c>
      <c r="B4789" s="1" t="s">
        <v>20</v>
      </c>
      <c r="C4789" s="2">
        <v>44281</v>
      </c>
      <c r="D4789">
        <v>3</v>
      </c>
      <c r="E4789" s="1" t="s">
        <v>39</v>
      </c>
      <c r="F4789">
        <v>4</v>
      </c>
      <c r="G4789">
        <v>26</v>
      </c>
      <c r="H4789" s="1" t="s">
        <v>17</v>
      </c>
      <c r="I4789" s="3">
        <v>0.7120023148148148</v>
      </c>
      <c r="J4789">
        <v>17</v>
      </c>
      <c r="K4789" s="1" t="s">
        <v>26</v>
      </c>
      <c r="L4789" s="1" t="s">
        <v>19</v>
      </c>
      <c r="M4789" s="1" t="s">
        <v>19</v>
      </c>
      <c r="N4789">
        <v>10</v>
      </c>
      <c r="O4789" s="4">
        <v>1.5740740740740741E-3</v>
      </c>
      <c r="P4789">
        <v>1</v>
      </c>
    </row>
    <row r="4790" spans="1:16" x14ac:dyDescent="0.3">
      <c r="A4790">
        <v>4789</v>
      </c>
      <c r="B4790" s="1" t="s">
        <v>31</v>
      </c>
      <c r="C4790" s="2">
        <v>44281</v>
      </c>
      <c r="D4790">
        <v>3</v>
      </c>
      <c r="E4790" s="1" t="s">
        <v>39</v>
      </c>
      <c r="F4790">
        <v>4</v>
      </c>
      <c r="G4790">
        <v>26</v>
      </c>
      <c r="H4790" s="1" t="s">
        <v>17</v>
      </c>
      <c r="I4790" s="3">
        <v>0.71799768518518514</v>
      </c>
      <c r="J4790">
        <v>17</v>
      </c>
      <c r="K4790" s="1" t="s">
        <v>18</v>
      </c>
      <c r="L4790" s="1" t="s">
        <v>19</v>
      </c>
      <c r="M4790" s="1" t="s">
        <v>19</v>
      </c>
      <c r="N4790">
        <v>16</v>
      </c>
      <c r="O4790" s="4">
        <v>3.0092592592592593E-3</v>
      </c>
      <c r="P4790">
        <v>4</v>
      </c>
    </row>
    <row r="4791" spans="1:16" x14ac:dyDescent="0.3">
      <c r="A4791">
        <v>4790</v>
      </c>
      <c r="B4791" s="1" t="s">
        <v>29</v>
      </c>
      <c r="C4791" s="2">
        <v>44281</v>
      </c>
      <c r="D4791">
        <v>3</v>
      </c>
      <c r="E4791" s="1" t="s">
        <v>39</v>
      </c>
      <c r="F4791">
        <v>4</v>
      </c>
      <c r="G4791">
        <v>26</v>
      </c>
      <c r="H4791" s="1" t="s">
        <v>17</v>
      </c>
      <c r="I4791" s="3">
        <v>0.71799768518518514</v>
      </c>
      <c r="J4791">
        <v>17</v>
      </c>
      <c r="K4791" s="1" t="s">
        <v>18</v>
      </c>
      <c r="L4791" s="1" t="s">
        <v>19</v>
      </c>
      <c r="M4791" s="1" t="s">
        <v>19</v>
      </c>
      <c r="N4791">
        <v>85</v>
      </c>
      <c r="O4791" s="4">
        <v>4.178240740740741E-3</v>
      </c>
      <c r="P4791">
        <v>1</v>
      </c>
    </row>
    <row r="4792" spans="1:16" x14ac:dyDescent="0.3">
      <c r="A4792">
        <v>4791</v>
      </c>
      <c r="B4792" s="1" t="s">
        <v>31</v>
      </c>
      <c r="C4792" s="2">
        <v>44281</v>
      </c>
      <c r="D4792">
        <v>3</v>
      </c>
      <c r="E4792" s="1" t="s">
        <v>39</v>
      </c>
      <c r="F4792">
        <v>4</v>
      </c>
      <c r="G4792">
        <v>26</v>
      </c>
      <c r="H4792" s="1" t="s">
        <v>17</v>
      </c>
      <c r="I4792" s="3">
        <v>0.73799768518518516</v>
      </c>
      <c r="J4792">
        <v>17</v>
      </c>
      <c r="K4792" s="1" t="s">
        <v>28</v>
      </c>
      <c r="L4792" s="1" t="s">
        <v>19</v>
      </c>
      <c r="M4792" s="1" t="s">
        <v>19</v>
      </c>
      <c r="N4792">
        <v>36</v>
      </c>
      <c r="O4792" s="4">
        <v>1.238425925925926E-3</v>
      </c>
      <c r="P4792">
        <v>4</v>
      </c>
    </row>
    <row r="4793" spans="1:16" x14ac:dyDescent="0.3">
      <c r="A4793">
        <v>4792</v>
      </c>
      <c r="B4793" s="1" t="s">
        <v>24</v>
      </c>
      <c r="C4793" s="2">
        <v>44281</v>
      </c>
      <c r="D4793">
        <v>3</v>
      </c>
      <c r="E4793" s="1" t="s">
        <v>39</v>
      </c>
      <c r="F4793">
        <v>4</v>
      </c>
      <c r="G4793">
        <v>26</v>
      </c>
      <c r="H4793" s="1" t="s">
        <v>17</v>
      </c>
      <c r="I4793" s="3">
        <v>0.73799768518518516</v>
      </c>
      <c r="J4793">
        <v>17</v>
      </c>
      <c r="K4793" s="1" t="s">
        <v>18</v>
      </c>
      <c r="L4793" s="1" t="s">
        <v>19</v>
      </c>
      <c r="M4793" s="1" t="s">
        <v>19</v>
      </c>
      <c r="N4793">
        <v>96</v>
      </c>
      <c r="O4793" s="4">
        <v>4.5254629629629629E-3</v>
      </c>
      <c r="P4793">
        <v>3</v>
      </c>
    </row>
    <row r="4794" spans="1:16" x14ac:dyDescent="0.3">
      <c r="A4794">
        <v>4793</v>
      </c>
      <c r="B4794" s="1" t="s">
        <v>24</v>
      </c>
      <c r="C4794" s="2">
        <v>44282</v>
      </c>
      <c r="D4794">
        <v>3</v>
      </c>
      <c r="E4794" s="1" t="s">
        <v>39</v>
      </c>
      <c r="F4794">
        <v>4</v>
      </c>
      <c r="G4794">
        <v>27</v>
      </c>
      <c r="H4794" s="1" t="s">
        <v>32</v>
      </c>
      <c r="I4794" s="3">
        <v>0.4</v>
      </c>
      <c r="J4794">
        <v>9</v>
      </c>
      <c r="K4794" s="1" t="s">
        <v>21</v>
      </c>
      <c r="L4794" s="1" t="s">
        <v>19</v>
      </c>
      <c r="M4794" s="1" t="s">
        <v>19</v>
      </c>
      <c r="N4794">
        <v>19</v>
      </c>
      <c r="O4794" s="4">
        <v>7.5231481481481482E-4</v>
      </c>
      <c r="P4794">
        <v>4</v>
      </c>
    </row>
    <row r="4795" spans="1:16" x14ac:dyDescent="0.3">
      <c r="A4795">
        <v>4794</v>
      </c>
      <c r="B4795" s="1" t="s">
        <v>20</v>
      </c>
      <c r="C4795" s="2">
        <v>44282</v>
      </c>
      <c r="D4795">
        <v>3</v>
      </c>
      <c r="E4795" s="1" t="s">
        <v>39</v>
      </c>
      <c r="F4795">
        <v>4</v>
      </c>
      <c r="G4795">
        <v>27</v>
      </c>
      <c r="H4795" s="1" t="s">
        <v>32</v>
      </c>
      <c r="I4795" s="3">
        <v>0.4</v>
      </c>
      <c r="J4795">
        <v>9</v>
      </c>
      <c r="K4795" s="1" t="s">
        <v>25</v>
      </c>
      <c r="L4795" s="1" t="s">
        <v>19</v>
      </c>
      <c r="M4795" s="1" t="s">
        <v>22</v>
      </c>
      <c r="N4795">
        <v>70</v>
      </c>
      <c r="O4795" s="4">
        <v>1.4004629629629629E-3</v>
      </c>
      <c r="P4795">
        <v>5</v>
      </c>
    </row>
    <row r="4796" spans="1:16" x14ac:dyDescent="0.3">
      <c r="A4796">
        <v>4795</v>
      </c>
      <c r="B4796" s="1" t="s">
        <v>24</v>
      </c>
      <c r="C4796" s="2">
        <v>44282</v>
      </c>
      <c r="D4796">
        <v>3</v>
      </c>
      <c r="E4796" s="1" t="s">
        <v>39</v>
      </c>
      <c r="F4796">
        <v>4</v>
      </c>
      <c r="G4796">
        <v>27</v>
      </c>
      <c r="H4796" s="1" t="s">
        <v>32</v>
      </c>
      <c r="I4796" s="3">
        <v>0.46099537037037036</v>
      </c>
      <c r="J4796">
        <v>11</v>
      </c>
      <c r="K4796" s="1" t="s">
        <v>21</v>
      </c>
      <c r="L4796" s="1" t="s">
        <v>22</v>
      </c>
      <c r="M4796" s="1" t="s">
        <v>22</v>
      </c>
      <c r="N4796"/>
      <c r="O4796" s="4"/>
    </row>
    <row r="4797" spans="1:16" x14ac:dyDescent="0.3">
      <c r="A4797">
        <v>4796</v>
      </c>
      <c r="B4797" s="1" t="s">
        <v>30</v>
      </c>
      <c r="C4797" s="2">
        <v>44282</v>
      </c>
      <c r="D4797">
        <v>3</v>
      </c>
      <c r="E4797" s="1" t="s">
        <v>39</v>
      </c>
      <c r="F4797">
        <v>4</v>
      </c>
      <c r="G4797">
        <v>27</v>
      </c>
      <c r="H4797" s="1" t="s">
        <v>32</v>
      </c>
      <c r="I4797" s="3">
        <v>0.46099537037037036</v>
      </c>
      <c r="J4797">
        <v>11</v>
      </c>
      <c r="K4797" s="1" t="s">
        <v>18</v>
      </c>
      <c r="L4797" s="1" t="s">
        <v>22</v>
      </c>
      <c r="M4797" s="1" t="s">
        <v>22</v>
      </c>
      <c r="N4797"/>
      <c r="O4797" s="4"/>
    </row>
    <row r="4798" spans="1:16" x14ac:dyDescent="0.3">
      <c r="A4798">
        <v>4797</v>
      </c>
      <c r="B4798" s="1" t="s">
        <v>27</v>
      </c>
      <c r="C4798" s="2">
        <v>44282</v>
      </c>
      <c r="D4798">
        <v>3</v>
      </c>
      <c r="E4798" s="1" t="s">
        <v>39</v>
      </c>
      <c r="F4798">
        <v>4</v>
      </c>
      <c r="G4798">
        <v>27</v>
      </c>
      <c r="H4798" s="1" t="s">
        <v>32</v>
      </c>
      <c r="I4798" s="3">
        <v>0.46500000000000002</v>
      </c>
      <c r="J4798">
        <v>11</v>
      </c>
      <c r="K4798" s="1" t="s">
        <v>21</v>
      </c>
      <c r="L4798" s="1" t="s">
        <v>22</v>
      </c>
      <c r="M4798" s="1" t="s">
        <v>22</v>
      </c>
      <c r="N4798"/>
      <c r="O4798" s="4"/>
    </row>
    <row r="4799" spans="1:16" x14ac:dyDescent="0.3">
      <c r="A4799">
        <v>4798</v>
      </c>
      <c r="B4799" s="1" t="s">
        <v>24</v>
      </c>
      <c r="C4799" s="2">
        <v>44282</v>
      </c>
      <c r="D4799">
        <v>3</v>
      </c>
      <c r="E4799" s="1" t="s">
        <v>39</v>
      </c>
      <c r="F4799">
        <v>4</v>
      </c>
      <c r="G4799">
        <v>27</v>
      </c>
      <c r="H4799" s="1" t="s">
        <v>32</v>
      </c>
      <c r="I4799" s="3">
        <v>0.46500000000000002</v>
      </c>
      <c r="J4799">
        <v>11</v>
      </c>
      <c r="K4799" s="1" t="s">
        <v>18</v>
      </c>
      <c r="L4799" s="1" t="s">
        <v>19</v>
      </c>
      <c r="M4799" s="1" t="s">
        <v>19</v>
      </c>
      <c r="N4799">
        <v>88</v>
      </c>
      <c r="O4799" s="4">
        <v>4.7453703703703704E-4</v>
      </c>
      <c r="P4799">
        <v>5</v>
      </c>
    </row>
    <row r="4800" spans="1:16" x14ac:dyDescent="0.3">
      <c r="A4800">
        <v>4799</v>
      </c>
      <c r="B4800" s="1" t="s">
        <v>24</v>
      </c>
      <c r="C4800" s="2">
        <v>44282</v>
      </c>
      <c r="D4800">
        <v>3</v>
      </c>
      <c r="E4800" s="1" t="s">
        <v>39</v>
      </c>
      <c r="F4800">
        <v>4</v>
      </c>
      <c r="G4800">
        <v>27</v>
      </c>
      <c r="H4800" s="1" t="s">
        <v>32</v>
      </c>
      <c r="I4800" s="3">
        <v>0.47400462962962964</v>
      </c>
      <c r="J4800">
        <v>11</v>
      </c>
      <c r="K4800" s="1" t="s">
        <v>26</v>
      </c>
      <c r="L4800" s="1" t="s">
        <v>19</v>
      </c>
      <c r="M4800" s="1" t="s">
        <v>19</v>
      </c>
      <c r="N4800">
        <v>23</v>
      </c>
      <c r="O4800" s="4">
        <v>1.3194444444444445E-3</v>
      </c>
      <c r="P4800">
        <v>1</v>
      </c>
    </row>
    <row r="4801" spans="1:16" x14ac:dyDescent="0.3">
      <c r="A4801">
        <v>4800</v>
      </c>
      <c r="B4801" s="1" t="s">
        <v>31</v>
      </c>
      <c r="C4801" s="2">
        <v>44282</v>
      </c>
      <c r="D4801">
        <v>3</v>
      </c>
      <c r="E4801" s="1" t="s">
        <v>39</v>
      </c>
      <c r="F4801">
        <v>4</v>
      </c>
      <c r="G4801">
        <v>27</v>
      </c>
      <c r="H4801" s="1" t="s">
        <v>32</v>
      </c>
      <c r="I4801" s="3">
        <v>0.47400462962962964</v>
      </c>
      <c r="J4801">
        <v>11</v>
      </c>
      <c r="K4801" s="1" t="s">
        <v>18</v>
      </c>
      <c r="L4801" s="1" t="s">
        <v>19</v>
      </c>
      <c r="M4801" s="1" t="s">
        <v>19</v>
      </c>
      <c r="N4801">
        <v>78</v>
      </c>
      <c r="O4801" s="4">
        <v>1.7708333333333332E-3</v>
      </c>
      <c r="P4801">
        <v>2</v>
      </c>
    </row>
    <row r="4802" spans="1:16" x14ac:dyDescent="0.3">
      <c r="A4802">
        <v>4801</v>
      </c>
      <c r="B4802" s="1" t="s">
        <v>27</v>
      </c>
      <c r="C4802" s="2">
        <v>44282</v>
      </c>
      <c r="D4802">
        <v>3</v>
      </c>
      <c r="E4802" s="1" t="s">
        <v>39</v>
      </c>
      <c r="F4802">
        <v>4</v>
      </c>
      <c r="G4802">
        <v>27</v>
      </c>
      <c r="H4802" s="1" t="s">
        <v>32</v>
      </c>
      <c r="I4802" s="3">
        <v>0.49</v>
      </c>
      <c r="J4802">
        <v>11</v>
      </c>
      <c r="K4802" s="1" t="s">
        <v>28</v>
      </c>
      <c r="L4802" s="1" t="s">
        <v>19</v>
      </c>
      <c r="M4802" s="1" t="s">
        <v>19</v>
      </c>
      <c r="N4802">
        <v>100</v>
      </c>
      <c r="O4802" s="4">
        <v>3.8310185185185183E-3</v>
      </c>
      <c r="P4802">
        <v>2</v>
      </c>
    </row>
    <row r="4803" spans="1:16" x14ac:dyDescent="0.3">
      <c r="A4803">
        <v>4802</v>
      </c>
      <c r="B4803" s="1" t="s">
        <v>20</v>
      </c>
      <c r="C4803" s="2">
        <v>44282</v>
      </c>
      <c r="D4803">
        <v>3</v>
      </c>
      <c r="E4803" s="1" t="s">
        <v>39</v>
      </c>
      <c r="F4803">
        <v>4</v>
      </c>
      <c r="G4803">
        <v>27</v>
      </c>
      <c r="H4803" s="1" t="s">
        <v>32</v>
      </c>
      <c r="I4803" s="3">
        <v>0.49</v>
      </c>
      <c r="J4803">
        <v>11</v>
      </c>
      <c r="K4803" s="1" t="s">
        <v>25</v>
      </c>
      <c r="L4803" s="1" t="s">
        <v>19</v>
      </c>
      <c r="M4803" s="1" t="s">
        <v>19</v>
      </c>
      <c r="N4803">
        <v>124</v>
      </c>
      <c r="O4803" s="4">
        <v>2.9282407407407408E-3</v>
      </c>
      <c r="P4803">
        <v>5</v>
      </c>
    </row>
    <row r="4804" spans="1:16" x14ac:dyDescent="0.3">
      <c r="A4804">
        <v>4803</v>
      </c>
      <c r="B4804" s="1" t="s">
        <v>29</v>
      </c>
      <c r="C4804" s="2">
        <v>44282</v>
      </c>
      <c r="D4804">
        <v>3</v>
      </c>
      <c r="E4804" s="1" t="s">
        <v>39</v>
      </c>
      <c r="F4804">
        <v>4</v>
      </c>
      <c r="G4804">
        <v>27</v>
      </c>
      <c r="H4804" s="1" t="s">
        <v>32</v>
      </c>
      <c r="I4804" s="3">
        <v>0.49200231481481482</v>
      </c>
      <c r="J4804">
        <v>11</v>
      </c>
      <c r="K4804" s="1" t="s">
        <v>21</v>
      </c>
      <c r="L4804" s="1" t="s">
        <v>19</v>
      </c>
      <c r="M4804" s="1" t="s">
        <v>19</v>
      </c>
      <c r="N4804">
        <v>73</v>
      </c>
      <c r="O4804" s="4">
        <v>4.6296296296296294E-3</v>
      </c>
      <c r="P4804">
        <v>3</v>
      </c>
    </row>
    <row r="4805" spans="1:16" x14ac:dyDescent="0.3">
      <c r="A4805">
        <v>4804</v>
      </c>
      <c r="B4805" s="1" t="s">
        <v>20</v>
      </c>
      <c r="C4805" s="2">
        <v>44282</v>
      </c>
      <c r="D4805">
        <v>3</v>
      </c>
      <c r="E4805" s="1" t="s">
        <v>39</v>
      </c>
      <c r="F4805">
        <v>4</v>
      </c>
      <c r="G4805">
        <v>27</v>
      </c>
      <c r="H4805" s="1" t="s">
        <v>32</v>
      </c>
      <c r="I4805" s="3">
        <v>0.49200231481481482</v>
      </c>
      <c r="J4805">
        <v>11</v>
      </c>
      <c r="K4805" s="1" t="s">
        <v>26</v>
      </c>
      <c r="L4805" s="1" t="s">
        <v>19</v>
      </c>
      <c r="M4805" s="1" t="s">
        <v>19</v>
      </c>
      <c r="N4805">
        <v>94</v>
      </c>
      <c r="O4805" s="4">
        <v>9.2592592592592596E-4</v>
      </c>
      <c r="P4805">
        <v>4</v>
      </c>
    </row>
    <row r="4806" spans="1:16" x14ac:dyDescent="0.3">
      <c r="A4806">
        <v>4805</v>
      </c>
      <c r="B4806" s="1" t="s">
        <v>24</v>
      </c>
      <c r="C4806" s="2">
        <v>44282</v>
      </c>
      <c r="D4806">
        <v>3</v>
      </c>
      <c r="E4806" s="1" t="s">
        <v>39</v>
      </c>
      <c r="F4806">
        <v>4</v>
      </c>
      <c r="G4806">
        <v>27</v>
      </c>
      <c r="H4806" s="1" t="s">
        <v>32</v>
      </c>
      <c r="I4806" s="3">
        <v>0.51599537037037035</v>
      </c>
      <c r="J4806">
        <v>12</v>
      </c>
      <c r="K4806" s="1" t="s">
        <v>28</v>
      </c>
      <c r="L4806" s="1" t="s">
        <v>22</v>
      </c>
      <c r="M4806" s="1" t="s">
        <v>22</v>
      </c>
      <c r="N4806"/>
      <c r="O4806" s="4"/>
    </row>
    <row r="4807" spans="1:16" x14ac:dyDescent="0.3">
      <c r="A4807">
        <v>4806</v>
      </c>
      <c r="B4807" s="1" t="s">
        <v>24</v>
      </c>
      <c r="C4807" s="2">
        <v>44282</v>
      </c>
      <c r="D4807">
        <v>3</v>
      </c>
      <c r="E4807" s="1" t="s">
        <v>39</v>
      </c>
      <c r="F4807">
        <v>4</v>
      </c>
      <c r="G4807">
        <v>27</v>
      </c>
      <c r="H4807" s="1" t="s">
        <v>32</v>
      </c>
      <c r="I4807" s="3">
        <v>0.51599537037037035</v>
      </c>
      <c r="J4807">
        <v>12</v>
      </c>
      <c r="K4807" s="1" t="s">
        <v>25</v>
      </c>
      <c r="L4807" s="1" t="s">
        <v>19</v>
      </c>
      <c r="M4807" s="1" t="s">
        <v>19</v>
      </c>
      <c r="N4807">
        <v>40</v>
      </c>
      <c r="O4807" s="4">
        <v>2.662037037037037E-3</v>
      </c>
      <c r="P4807">
        <v>2</v>
      </c>
    </row>
    <row r="4808" spans="1:16" x14ac:dyDescent="0.3">
      <c r="A4808">
        <v>4807</v>
      </c>
      <c r="B4808" s="1" t="s">
        <v>30</v>
      </c>
      <c r="C4808" s="2">
        <v>44282</v>
      </c>
      <c r="D4808">
        <v>3</v>
      </c>
      <c r="E4808" s="1" t="s">
        <v>39</v>
      </c>
      <c r="F4808">
        <v>4</v>
      </c>
      <c r="G4808">
        <v>27</v>
      </c>
      <c r="H4808" s="1" t="s">
        <v>32</v>
      </c>
      <c r="I4808" s="3">
        <v>0.51799768518518519</v>
      </c>
      <c r="J4808">
        <v>12</v>
      </c>
      <c r="K4808" s="1" t="s">
        <v>25</v>
      </c>
      <c r="L4808" s="1" t="s">
        <v>19</v>
      </c>
      <c r="M4808" s="1" t="s">
        <v>19</v>
      </c>
      <c r="N4808">
        <v>15</v>
      </c>
      <c r="O4808" s="4">
        <v>1.0069444444444444E-3</v>
      </c>
      <c r="P4808">
        <v>3</v>
      </c>
    </row>
    <row r="4809" spans="1:16" x14ac:dyDescent="0.3">
      <c r="A4809">
        <v>4808</v>
      </c>
      <c r="B4809" s="1" t="s">
        <v>20</v>
      </c>
      <c r="C4809" s="2">
        <v>44282</v>
      </c>
      <c r="D4809">
        <v>3</v>
      </c>
      <c r="E4809" s="1" t="s">
        <v>39</v>
      </c>
      <c r="F4809">
        <v>4</v>
      </c>
      <c r="G4809">
        <v>27</v>
      </c>
      <c r="H4809" s="1" t="s">
        <v>32</v>
      </c>
      <c r="I4809" s="3">
        <v>0.51799768518518519</v>
      </c>
      <c r="J4809">
        <v>12</v>
      </c>
      <c r="K4809" s="1" t="s">
        <v>25</v>
      </c>
      <c r="L4809" s="1" t="s">
        <v>22</v>
      </c>
      <c r="M4809" s="1" t="s">
        <v>22</v>
      </c>
      <c r="N4809"/>
      <c r="O4809" s="4"/>
    </row>
    <row r="4810" spans="1:16" x14ac:dyDescent="0.3">
      <c r="A4810">
        <v>4809</v>
      </c>
      <c r="B4810" s="1" t="s">
        <v>24</v>
      </c>
      <c r="C4810" s="2">
        <v>44282</v>
      </c>
      <c r="D4810">
        <v>3</v>
      </c>
      <c r="E4810" s="1" t="s">
        <v>39</v>
      </c>
      <c r="F4810">
        <v>4</v>
      </c>
      <c r="G4810">
        <v>27</v>
      </c>
      <c r="H4810" s="1" t="s">
        <v>32</v>
      </c>
      <c r="I4810" s="3">
        <v>0.5379976851851852</v>
      </c>
      <c r="J4810">
        <v>12</v>
      </c>
      <c r="K4810" s="1" t="s">
        <v>26</v>
      </c>
      <c r="L4810" s="1" t="s">
        <v>19</v>
      </c>
      <c r="M4810" s="1" t="s">
        <v>19</v>
      </c>
      <c r="N4810">
        <v>104</v>
      </c>
      <c r="O4810" s="4">
        <v>3.5995370370370369E-3</v>
      </c>
      <c r="P4810">
        <v>4</v>
      </c>
    </row>
    <row r="4811" spans="1:16" x14ac:dyDescent="0.3">
      <c r="A4811">
        <v>4810</v>
      </c>
      <c r="B4811" s="1" t="s">
        <v>31</v>
      </c>
      <c r="C4811" s="2">
        <v>44282</v>
      </c>
      <c r="D4811">
        <v>3</v>
      </c>
      <c r="E4811" s="1" t="s">
        <v>39</v>
      </c>
      <c r="F4811">
        <v>4</v>
      </c>
      <c r="G4811">
        <v>27</v>
      </c>
      <c r="H4811" s="1" t="s">
        <v>32</v>
      </c>
      <c r="I4811" s="3">
        <v>0.5379976851851852</v>
      </c>
      <c r="J4811">
        <v>12</v>
      </c>
      <c r="K4811" s="1" t="s">
        <v>28</v>
      </c>
      <c r="L4811" s="1" t="s">
        <v>19</v>
      </c>
      <c r="M4811" s="1" t="s">
        <v>19</v>
      </c>
      <c r="N4811">
        <v>92</v>
      </c>
      <c r="O4811" s="4">
        <v>2.2916666666666667E-3</v>
      </c>
      <c r="P4811">
        <v>3</v>
      </c>
    </row>
    <row r="4812" spans="1:16" x14ac:dyDescent="0.3">
      <c r="A4812">
        <v>4811</v>
      </c>
      <c r="B4812" s="1" t="s">
        <v>24</v>
      </c>
      <c r="C4812" s="2">
        <v>44282</v>
      </c>
      <c r="D4812">
        <v>3</v>
      </c>
      <c r="E4812" s="1" t="s">
        <v>39</v>
      </c>
      <c r="F4812">
        <v>4</v>
      </c>
      <c r="G4812">
        <v>27</v>
      </c>
      <c r="H4812" s="1" t="s">
        <v>32</v>
      </c>
      <c r="I4812" s="3">
        <v>0.55799768518518522</v>
      </c>
      <c r="J4812">
        <v>13</v>
      </c>
      <c r="K4812" s="1" t="s">
        <v>25</v>
      </c>
      <c r="L4812" s="1" t="s">
        <v>19</v>
      </c>
      <c r="M4812" s="1" t="s">
        <v>19</v>
      </c>
      <c r="N4812">
        <v>103</v>
      </c>
      <c r="O4812" s="4">
        <v>2.685185185185185E-3</v>
      </c>
      <c r="P4812">
        <v>5</v>
      </c>
    </row>
    <row r="4813" spans="1:16" x14ac:dyDescent="0.3">
      <c r="A4813">
        <v>4812</v>
      </c>
      <c r="B4813" s="1" t="s">
        <v>20</v>
      </c>
      <c r="C4813" s="2">
        <v>44282</v>
      </c>
      <c r="D4813">
        <v>3</v>
      </c>
      <c r="E4813" s="1" t="s">
        <v>39</v>
      </c>
      <c r="F4813">
        <v>4</v>
      </c>
      <c r="G4813">
        <v>27</v>
      </c>
      <c r="H4813" s="1" t="s">
        <v>32</v>
      </c>
      <c r="I4813" s="3">
        <v>0.55799768518518522</v>
      </c>
      <c r="J4813">
        <v>13</v>
      </c>
      <c r="K4813" s="1" t="s">
        <v>25</v>
      </c>
      <c r="L4813" s="1" t="s">
        <v>19</v>
      </c>
      <c r="M4813" s="1" t="s">
        <v>19</v>
      </c>
      <c r="N4813">
        <v>43</v>
      </c>
      <c r="O4813" s="4">
        <v>1.0416666666666667E-3</v>
      </c>
      <c r="P4813">
        <v>4</v>
      </c>
    </row>
    <row r="4814" spans="1:16" x14ac:dyDescent="0.3">
      <c r="A4814">
        <v>4813</v>
      </c>
      <c r="B4814" s="1" t="s">
        <v>23</v>
      </c>
      <c r="C4814" s="2">
        <v>44282</v>
      </c>
      <c r="D4814">
        <v>3</v>
      </c>
      <c r="E4814" s="1" t="s">
        <v>39</v>
      </c>
      <c r="F4814">
        <v>4</v>
      </c>
      <c r="G4814">
        <v>27</v>
      </c>
      <c r="H4814" s="1" t="s">
        <v>32</v>
      </c>
      <c r="I4814" s="3">
        <v>0.56299768518518523</v>
      </c>
      <c r="J4814">
        <v>13</v>
      </c>
      <c r="K4814" s="1" t="s">
        <v>21</v>
      </c>
      <c r="L4814" s="1" t="s">
        <v>19</v>
      </c>
      <c r="M4814" s="1" t="s">
        <v>19</v>
      </c>
      <c r="N4814">
        <v>93</v>
      </c>
      <c r="O4814" s="4">
        <v>6.7129629629629625E-4</v>
      </c>
      <c r="P4814">
        <v>4</v>
      </c>
    </row>
    <row r="4815" spans="1:16" x14ac:dyDescent="0.3">
      <c r="A4815">
        <v>4814</v>
      </c>
      <c r="B4815" s="1" t="s">
        <v>29</v>
      </c>
      <c r="C4815" s="2">
        <v>44282</v>
      </c>
      <c r="D4815">
        <v>3</v>
      </c>
      <c r="E4815" s="1" t="s">
        <v>39</v>
      </c>
      <c r="F4815">
        <v>4</v>
      </c>
      <c r="G4815">
        <v>27</v>
      </c>
      <c r="H4815" s="1" t="s">
        <v>32</v>
      </c>
      <c r="I4815" s="3">
        <v>0.56299768518518523</v>
      </c>
      <c r="J4815">
        <v>13</v>
      </c>
      <c r="K4815" s="1" t="s">
        <v>25</v>
      </c>
      <c r="L4815" s="1" t="s">
        <v>22</v>
      </c>
      <c r="M4815" s="1" t="s">
        <v>22</v>
      </c>
      <c r="N4815"/>
      <c r="O4815" s="4"/>
    </row>
    <row r="4816" spans="1:16" x14ac:dyDescent="0.3">
      <c r="A4816">
        <v>4815</v>
      </c>
      <c r="B4816" s="1" t="s">
        <v>27</v>
      </c>
      <c r="C4816" s="2">
        <v>44282</v>
      </c>
      <c r="D4816">
        <v>3</v>
      </c>
      <c r="E4816" s="1" t="s">
        <v>39</v>
      </c>
      <c r="F4816">
        <v>4</v>
      </c>
      <c r="G4816">
        <v>27</v>
      </c>
      <c r="H4816" s="1" t="s">
        <v>32</v>
      </c>
      <c r="I4816" s="3">
        <v>0.59</v>
      </c>
      <c r="J4816">
        <v>14</v>
      </c>
      <c r="K4816" s="1" t="s">
        <v>28</v>
      </c>
      <c r="L4816" s="1" t="s">
        <v>19</v>
      </c>
      <c r="M4816" s="1" t="s">
        <v>19</v>
      </c>
      <c r="N4816">
        <v>107</v>
      </c>
      <c r="O4816" s="4">
        <v>2.3726851851851851E-3</v>
      </c>
      <c r="P4816">
        <v>3</v>
      </c>
    </row>
    <row r="4817" spans="1:16" x14ac:dyDescent="0.3">
      <c r="A4817">
        <v>4816</v>
      </c>
      <c r="B4817" s="1" t="s">
        <v>20</v>
      </c>
      <c r="C4817" s="2">
        <v>44282</v>
      </c>
      <c r="D4817">
        <v>3</v>
      </c>
      <c r="E4817" s="1" t="s">
        <v>39</v>
      </c>
      <c r="F4817">
        <v>4</v>
      </c>
      <c r="G4817">
        <v>27</v>
      </c>
      <c r="H4817" s="1" t="s">
        <v>32</v>
      </c>
      <c r="I4817" s="3">
        <v>0.59</v>
      </c>
      <c r="J4817">
        <v>14</v>
      </c>
      <c r="K4817" s="1" t="s">
        <v>25</v>
      </c>
      <c r="L4817" s="1" t="s">
        <v>19</v>
      </c>
      <c r="M4817" s="1" t="s">
        <v>19</v>
      </c>
      <c r="N4817">
        <v>51</v>
      </c>
      <c r="O4817" s="4">
        <v>1.3194444444444445E-3</v>
      </c>
      <c r="P4817">
        <v>3</v>
      </c>
    </row>
    <row r="4818" spans="1:16" x14ac:dyDescent="0.3">
      <c r="A4818">
        <v>4817</v>
      </c>
      <c r="B4818" s="1" t="s">
        <v>24</v>
      </c>
      <c r="C4818" s="2">
        <v>44282</v>
      </c>
      <c r="D4818">
        <v>3</v>
      </c>
      <c r="E4818" s="1" t="s">
        <v>39</v>
      </c>
      <c r="F4818">
        <v>4</v>
      </c>
      <c r="G4818">
        <v>27</v>
      </c>
      <c r="H4818" s="1" t="s">
        <v>32</v>
      </c>
      <c r="I4818" s="3">
        <v>0.59700231481481481</v>
      </c>
      <c r="J4818">
        <v>14</v>
      </c>
      <c r="K4818" s="1" t="s">
        <v>25</v>
      </c>
      <c r="L4818" s="1" t="s">
        <v>22</v>
      </c>
      <c r="M4818" s="1" t="s">
        <v>22</v>
      </c>
      <c r="N4818"/>
      <c r="O4818" s="4"/>
    </row>
    <row r="4819" spans="1:16" x14ac:dyDescent="0.3">
      <c r="A4819">
        <v>4818</v>
      </c>
      <c r="B4819" s="1" t="s">
        <v>27</v>
      </c>
      <c r="C4819" s="2">
        <v>44282</v>
      </c>
      <c r="D4819">
        <v>3</v>
      </c>
      <c r="E4819" s="1" t="s">
        <v>39</v>
      </c>
      <c r="F4819">
        <v>4</v>
      </c>
      <c r="G4819">
        <v>27</v>
      </c>
      <c r="H4819" s="1" t="s">
        <v>32</v>
      </c>
      <c r="I4819" s="3">
        <v>0.59700231481481481</v>
      </c>
      <c r="J4819">
        <v>14</v>
      </c>
      <c r="K4819" s="1" t="s">
        <v>25</v>
      </c>
      <c r="L4819" s="1" t="s">
        <v>19</v>
      </c>
      <c r="M4819" s="1" t="s">
        <v>19</v>
      </c>
      <c r="N4819">
        <v>50</v>
      </c>
      <c r="O4819" s="4">
        <v>3.4027777777777776E-3</v>
      </c>
      <c r="P4819">
        <v>3</v>
      </c>
    </row>
    <row r="4820" spans="1:16" x14ac:dyDescent="0.3">
      <c r="A4820">
        <v>4819</v>
      </c>
      <c r="B4820" s="1" t="s">
        <v>31</v>
      </c>
      <c r="C4820" s="2">
        <v>44282</v>
      </c>
      <c r="D4820">
        <v>3</v>
      </c>
      <c r="E4820" s="1" t="s">
        <v>39</v>
      </c>
      <c r="F4820">
        <v>4</v>
      </c>
      <c r="G4820">
        <v>27</v>
      </c>
      <c r="H4820" s="1" t="s">
        <v>32</v>
      </c>
      <c r="I4820" s="3">
        <v>0.60900462962962965</v>
      </c>
      <c r="J4820">
        <v>14</v>
      </c>
      <c r="K4820" s="1" t="s">
        <v>28</v>
      </c>
      <c r="L4820" s="1" t="s">
        <v>19</v>
      </c>
      <c r="M4820" s="1" t="s">
        <v>19</v>
      </c>
      <c r="N4820">
        <v>68</v>
      </c>
      <c r="O4820" s="4">
        <v>2.7546296296296294E-3</v>
      </c>
      <c r="P4820">
        <v>5</v>
      </c>
    </row>
    <row r="4821" spans="1:16" x14ac:dyDescent="0.3">
      <c r="A4821">
        <v>4820</v>
      </c>
      <c r="B4821" s="1" t="s">
        <v>23</v>
      </c>
      <c r="C4821" s="2">
        <v>44282</v>
      </c>
      <c r="D4821">
        <v>3</v>
      </c>
      <c r="E4821" s="1" t="s">
        <v>39</v>
      </c>
      <c r="F4821">
        <v>4</v>
      </c>
      <c r="G4821">
        <v>27</v>
      </c>
      <c r="H4821" s="1" t="s">
        <v>32</v>
      </c>
      <c r="I4821" s="3">
        <v>0.60900462962962965</v>
      </c>
      <c r="J4821">
        <v>14</v>
      </c>
      <c r="K4821" s="1" t="s">
        <v>25</v>
      </c>
      <c r="L4821" s="1" t="s">
        <v>19</v>
      </c>
      <c r="M4821" s="1" t="s">
        <v>19</v>
      </c>
      <c r="N4821">
        <v>35</v>
      </c>
      <c r="O4821" s="4">
        <v>2.9166666666666668E-3</v>
      </c>
      <c r="P4821">
        <v>4</v>
      </c>
    </row>
    <row r="4822" spans="1:16" x14ac:dyDescent="0.3">
      <c r="A4822">
        <v>4821</v>
      </c>
      <c r="B4822" s="1" t="s">
        <v>23</v>
      </c>
      <c r="C4822" s="2">
        <v>44282</v>
      </c>
      <c r="D4822">
        <v>3</v>
      </c>
      <c r="E4822" s="1" t="s">
        <v>39</v>
      </c>
      <c r="F4822">
        <v>4</v>
      </c>
      <c r="G4822">
        <v>27</v>
      </c>
      <c r="H4822" s="1" t="s">
        <v>32</v>
      </c>
      <c r="I4822" s="3">
        <v>0.63700231481481484</v>
      </c>
      <c r="J4822">
        <v>15</v>
      </c>
      <c r="K4822" s="1" t="s">
        <v>18</v>
      </c>
      <c r="L4822" s="1" t="s">
        <v>19</v>
      </c>
      <c r="M4822" s="1" t="s">
        <v>19</v>
      </c>
      <c r="N4822">
        <v>87</v>
      </c>
      <c r="O4822" s="4">
        <v>4.6874999999999998E-3</v>
      </c>
      <c r="P4822">
        <v>1</v>
      </c>
    </row>
    <row r="4823" spans="1:16" x14ac:dyDescent="0.3">
      <c r="A4823">
        <v>4822</v>
      </c>
      <c r="B4823" s="1" t="s">
        <v>30</v>
      </c>
      <c r="C4823" s="2">
        <v>44282</v>
      </c>
      <c r="D4823">
        <v>3</v>
      </c>
      <c r="E4823" s="1" t="s">
        <v>39</v>
      </c>
      <c r="F4823">
        <v>4</v>
      </c>
      <c r="G4823">
        <v>27</v>
      </c>
      <c r="H4823" s="1" t="s">
        <v>32</v>
      </c>
      <c r="I4823" s="3">
        <v>0.63700231481481484</v>
      </c>
      <c r="J4823">
        <v>15</v>
      </c>
      <c r="K4823" s="1" t="s">
        <v>28</v>
      </c>
      <c r="L4823" s="1" t="s">
        <v>22</v>
      </c>
      <c r="M4823" s="1" t="s">
        <v>22</v>
      </c>
      <c r="N4823"/>
      <c r="O4823" s="4"/>
    </row>
    <row r="4824" spans="1:16" x14ac:dyDescent="0.3">
      <c r="A4824">
        <v>4823</v>
      </c>
      <c r="B4824" s="1" t="s">
        <v>20</v>
      </c>
      <c r="C4824" s="2">
        <v>44282</v>
      </c>
      <c r="D4824">
        <v>3</v>
      </c>
      <c r="E4824" s="1" t="s">
        <v>39</v>
      </c>
      <c r="F4824">
        <v>4</v>
      </c>
      <c r="G4824">
        <v>27</v>
      </c>
      <c r="H4824" s="1" t="s">
        <v>32</v>
      </c>
      <c r="I4824" s="3">
        <v>0.64</v>
      </c>
      <c r="J4824">
        <v>15</v>
      </c>
      <c r="K4824" s="1" t="s">
        <v>18</v>
      </c>
      <c r="L4824" s="1" t="s">
        <v>22</v>
      </c>
      <c r="M4824" s="1" t="s">
        <v>22</v>
      </c>
      <c r="N4824"/>
      <c r="O4824" s="4"/>
    </row>
    <row r="4825" spans="1:16" x14ac:dyDescent="0.3">
      <c r="A4825">
        <v>4824</v>
      </c>
      <c r="B4825" s="1" t="s">
        <v>31</v>
      </c>
      <c r="C4825" s="2">
        <v>44282</v>
      </c>
      <c r="D4825">
        <v>3</v>
      </c>
      <c r="E4825" s="1" t="s">
        <v>39</v>
      </c>
      <c r="F4825">
        <v>4</v>
      </c>
      <c r="G4825">
        <v>27</v>
      </c>
      <c r="H4825" s="1" t="s">
        <v>32</v>
      </c>
      <c r="I4825" s="3">
        <v>0.64</v>
      </c>
      <c r="J4825">
        <v>15</v>
      </c>
      <c r="K4825" s="1" t="s">
        <v>25</v>
      </c>
      <c r="L4825" s="1" t="s">
        <v>19</v>
      </c>
      <c r="M4825" s="1" t="s">
        <v>19</v>
      </c>
      <c r="N4825">
        <v>79</v>
      </c>
      <c r="O4825" s="4">
        <v>4.6180555555555558E-3</v>
      </c>
      <c r="P4825">
        <v>3</v>
      </c>
    </row>
    <row r="4826" spans="1:16" x14ac:dyDescent="0.3">
      <c r="A4826">
        <v>4825</v>
      </c>
      <c r="B4826" s="1" t="s">
        <v>29</v>
      </c>
      <c r="C4826" s="2">
        <v>44282</v>
      </c>
      <c r="D4826">
        <v>3</v>
      </c>
      <c r="E4826" s="1" t="s">
        <v>39</v>
      </c>
      <c r="F4826">
        <v>4</v>
      </c>
      <c r="G4826">
        <v>27</v>
      </c>
      <c r="H4826" s="1" t="s">
        <v>32</v>
      </c>
      <c r="I4826" s="3">
        <v>0.64099537037037035</v>
      </c>
      <c r="J4826">
        <v>15</v>
      </c>
      <c r="K4826" s="1" t="s">
        <v>26</v>
      </c>
      <c r="L4826" s="1" t="s">
        <v>19</v>
      </c>
      <c r="M4826" s="1" t="s">
        <v>19</v>
      </c>
      <c r="N4826">
        <v>28</v>
      </c>
      <c r="O4826" s="4">
        <v>2.0717592592592593E-3</v>
      </c>
      <c r="P4826">
        <v>1</v>
      </c>
    </row>
    <row r="4827" spans="1:16" x14ac:dyDescent="0.3">
      <c r="A4827">
        <v>4826</v>
      </c>
      <c r="B4827" s="1" t="s">
        <v>24</v>
      </c>
      <c r="C4827" s="2">
        <v>44282</v>
      </c>
      <c r="D4827">
        <v>3</v>
      </c>
      <c r="E4827" s="1" t="s">
        <v>39</v>
      </c>
      <c r="F4827">
        <v>4</v>
      </c>
      <c r="G4827">
        <v>27</v>
      </c>
      <c r="H4827" s="1" t="s">
        <v>32</v>
      </c>
      <c r="I4827" s="3">
        <v>0.64099537037037035</v>
      </c>
      <c r="J4827">
        <v>15</v>
      </c>
      <c r="K4827" s="1" t="s">
        <v>18</v>
      </c>
      <c r="L4827" s="1" t="s">
        <v>19</v>
      </c>
      <c r="M4827" s="1" t="s">
        <v>19</v>
      </c>
      <c r="N4827">
        <v>82</v>
      </c>
      <c r="O4827" s="4">
        <v>2.3032407407407407E-3</v>
      </c>
      <c r="P4827">
        <v>5</v>
      </c>
    </row>
    <row r="4828" spans="1:16" x14ac:dyDescent="0.3">
      <c r="A4828">
        <v>4827</v>
      </c>
      <c r="B4828" s="1" t="s">
        <v>31</v>
      </c>
      <c r="C4828" s="2">
        <v>44282</v>
      </c>
      <c r="D4828">
        <v>3</v>
      </c>
      <c r="E4828" s="1" t="s">
        <v>39</v>
      </c>
      <c r="F4828">
        <v>4</v>
      </c>
      <c r="G4828">
        <v>27</v>
      </c>
      <c r="H4828" s="1" t="s">
        <v>32</v>
      </c>
      <c r="I4828" s="3">
        <v>0.65</v>
      </c>
      <c r="J4828">
        <v>15</v>
      </c>
      <c r="K4828" s="1" t="s">
        <v>28</v>
      </c>
      <c r="L4828" s="1" t="s">
        <v>19</v>
      </c>
      <c r="M4828" s="1" t="s">
        <v>19</v>
      </c>
      <c r="N4828">
        <v>56</v>
      </c>
      <c r="O4828" s="4">
        <v>1.4583333333333334E-3</v>
      </c>
      <c r="P4828">
        <v>3</v>
      </c>
    </row>
    <row r="4829" spans="1:16" x14ac:dyDescent="0.3">
      <c r="A4829">
        <v>4828</v>
      </c>
      <c r="B4829" s="1" t="s">
        <v>20</v>
      </c>
      <c r="C4829" s="2">
        <v>44282</v>
      </c>
      <c r="D4829">
        <v>3</v>
      </c>
      <c r="E4829" s="1" t="s">
        <v>39</v>
      </c>
      <c r="F4829">
        <v>4</v>
      </c>
      <c r="G4829">
        <v>27</v>
      </c>
      <c r="H4829" s="1" t="s">
        <v>32</v>
      </c>
      <c r="I4829" s="3">
        <v>0.65</v>
      </c>
      <c r="J4829">
        <v>15</v>
      </c>
      <c r="K4829" s="1" t="s">
        <v>25</v>
      </c>
      <c r="L4829" s="1" t="s">
        <v>19</v>
      </c>
      <c r="M4829" s="1" t="s">
        <v>19</v>
      </c>
      <c r="N4829">
        <v>102</v>
      </c>
      <c r="O4829" s="4">
        <v>4.363425925925926E-3</v>
      </c>
      <c r="P4829">
        <v>4</v>
      </c>
    </row>
    <row r="4830" spans="1:16" x14ac:dyDescent="0.3">
      <c r="A4830">
        <v>4829</v>
      </c>
      <c r="B4830" s="1" t="s">
        <v>15</v>
      </c>
      <c r="C4830" s="2">
        <v>44282</v>
      </c>
      <c r="D4830">
        <v>3</v>
      </c>
      <c r="E4830" s="1" t="s">
        <v>39</v>
      </c>
      <c r="F4830">
        <v>4</v>
      </c>
      <c r="G4830">
        <v>27</v>
      </c>
      <c r="H4830" s="1" t="s">
        <v>32</v>
      </c>
      <c r="I4830" s="3">
        <v>0.65500000000000003</v>
      </c>
      <c r="J4830">
        <v>15</v>
      </c>
      <c r="K4830" s="1" t="s">
        <v>21</v>
      </c>
      <c r="L4830" s="1" t="s">
        <v>22</v>
      </c>
      <c r="M4830" s="1" t="s">
        <v>22</v>
      </c>
      <c r="N4830"/>
      <c r="O4830" s="4"/>
    </row>
    <row r="4831" spans="1:16" x14ac:dyDescent="0.3">
      <c r="A4831">
        <v>4830</v>
      </c>
      <c r="B4831" s="1" t="s">
        <v>29</v>
      </c>
      <c r="C4831" s="2">
        <v>44282</v>
      </c>
      <c r="D4831">
        <v>3</v>
      </c>
      <c r="E4831" s="1" t="s">
        <v>39</v>
      </c>
      <c r="F4831">
        <v>4</v>
      </c>
      <c r="G4831">
        <v>27</v>
      </c>
      <c r="H4831" s="1" t="s">
        <v>32</v>
      </c>
      <c r="I4831" s="3">
        <v>0.65500000000000003</v>
      </c>
      <c r="J4831">
        <v>15</v>
      </c>
      <c r="K4831" s="1" t="s">
        <v>26</v>
      </c>
      <c r="L4831" s="1" t="s">
        <v>19</v>
      </c>
      <c r="M4831" s="1" t="s">
        <v>19</v>
      </c>
      <c r="N4831">
        <v>11</v>
      </c>
      <c r="O4831" s="4">
        <v>4.0625000000000001E-3</v>
      </c>
      <c r="P4831">
        <v>5</v>
      </c>
    </row>
    <row r="4832" spans="1:16" x14ac:dyDescent="0.3">
      <c r="A4832">
        <v>4831</v>
      </c>
      <c r="B4832" s="1" t="s">
        <v>29</v>
      </c>
      <c r="C4832" s="2">
        <v>44282</v>
      </c>
      <c r="D4832">
        <v>3</v>
      </c>
      <c r="E4832" s="1" t="s">
        <v>39</v>
      </c>
      <c r="F4832">
        <v>4</v>
      </c>
      <c r="G4832">
        <v>27</v>
      </c>
      <c r="H4832" s="1" t="s">
        <v>32</v>
      </c>
      <c r="I4832" s="3">
        <v>0.65700231481481486</v>
      </c>
      <c r="J4832">
        <v>15</v>
      </c>
      <c r="K4832" s="1" t="s">
        <v>25</v>
      </c>
      <c r="L4832" s="1" t="s">
        <v>19</v>
      </c>
      <c r="M4832" s="1" t="s">
        <v>19</v>
      </c>
      <c r="N4832">
        <v>76</v>
      </c>
      <c r="O4832" s="4">
        <v>3.1481481481481482E-3</v>
      </c>
      <c r="P4832">
        <v>1</v>
      </c>
    </row>
    <row r="4833" spans="1:16" x14ac:dyDescent="0.3">
      <c r="A4833">
        <v>4832</v>
      </c>
      <c r="B4833" s="1" t="s">
        <v>31</v>
      </c>
      <c r="C4833" s="2">
        <v>44282</v>
      </c>
      <c r="D4833">
        <v>3</v>
      </c>
      <c r="E4833" s="1" t="s">
        <v>39</v>
      </c>
      <c r="F4833">
        <v>4</v>
      </c>
      <c r="G4833">
        <v>27</v>
      </c>
      <c r="H4833" s="1" t="s">
        <v>32</v>
      </c>
      <c r="I4833" s="3">
        <v>0.65700231481481486</v>
      </c>
      <c r="J4833">
        <v>15</v>
      </c>
      <c r="K4833" s="1" t="s">
        <v>25</v>
      </c>
      <c r="L4833" s="1" t="s">
        <v>19</v>
      </c>
      <c r="M4833" s="1" t="s">
        <v>19</v>
      </c>
      <c r="N4833">
        <v>69</v>
      </c>
      <c r="O4833" s="4">
        <v>3.8541666666666668E-3</v>
      </c>
      <c r="P4833">
        <v>5</v>
      </c>
    </row>
    <row r="4834" spans="1:16" x14ac:dyDescent="0.3">
      <c r="A4834">
        <v>4833</v>
      </c>
      <c r="B4834" s="1" t="s">
        <v>23</v>
      </c>
      <c r="C4834" s="2">
        <v>44282</v>
      </c>
      <c r="D4834">
        <v>3</v>
      </c>
      <c r="E4834" s="1" t="s">
        <v>39</v>
      </c>
      <c r="F4834">
        <v>4</v>
      </c>
      <c r="G4834">
        <v>27</v>
      </c>
      <c r="H4834" s="1" t="s">
        <v>32</v>
      </c>
      <c r="I4834" s="3">
        <v>0.66099537037037037</v>
      </c>
      <c r="J4834">
        <v>15</v>
      </c>
      <c r="K4834" s="1" t="s">
        <v>26</v>
      </c>
      <c r="L4834" s="1" t="s">
        <v>19</v>
      </c>
      <c r="M4834" s="1" t="s">
        <v>22</v>
      </c>
      <c r="N4834">
        <v>108</v>
      </c>
      <c r="O4834" s="4">
        <v>4.7916666666666663E-3</v>
      </c>
      <c r="P4834">
        <v>3</v>
      </c>
    </row>
    <row r="4835" spans="1:16" x14ac:dyDescent="0.3">
      <c r="A4835">
        <v>4834</v>
      </c>
      <c r="B4835" s="1" t="s">
        <v>20</v>
      </c>
      <c r="C4835" s="2">
        <v>44282</v>
      </c>
      <c r="D4835">
        <v>3</v>
      </c>
      <c r="E4835" s="1" t="s">
        <v>39</v>
      </c>
      <c r="F4835">
        <v>4</v>
      </c>
      <c r="G4835">
        <v>27</v>
      </c>
      <c r="H4835" s="1" t="s">
        <v>32</v>
      </c>
      <c r="I4835" s="3">
        <v>0.66099537037037037</v>
      </c>
      <c r="J4835">
        <v>15</v>
      </c>
      <c r="K4835" s="1" t="s">
        <v>21</v>
      </c>
      <c r="L4835" s="1" t="s">
        <v>19</v>
      </c>
      <c r="M4835" s="1" t="s">
        <v>19</v>
      </c>
      <c r="N4835">
        <v>47</v>
      </c>
      <c r="O4835" s="4">
        <v>1.8402777777777777E-3</v>
      </c>
      <c r="P4835">
        <v>3</v>
      </c>
    </row>
    <row r="4836" spans="1:16" x14ac:dyDescent="0.3">
      <c r="A4836">
        <v>4835</v>
      </c>
      <c r="B4836" s="1" t="s">
        <v>29</v>
      </c>
      <c r="C4836" s="2">
        <v>44282</v>
      </c>
      <c r="D4836">
        <v>3</v>
      </c>
      <c r="E4836" s="1" t="s">
        <v>39</v>
      </c>
      <c r="F4836">
        <v>4</v>
      </c>
      <c r="G4836">
        <v>27</v>
      </c>
      <c r="H4836" s="1" t="s">
        <v>32</v>
      </c>
      <c r="I4836" s="3">
        <v>0.66200231481481486</v>
      </c>
      <c r="J4836">
        <v>15</v>
      </c>
      <c r="K4836" s="1" t="s">
        <v>26</v>
      </c>
      <c r="L4836" s="1" t="s">
        <v>19</v>
      </c>
      <c r="M4836" s="1" t="s">
        <v>22</v>
      </c>
      <c r="N4836">
        <v>51</v>
      </c>
      <c r="O4836" s="4">
        <v>3.6458333333333334E-3</v>
      </c>
      <c r="P4836">
        <v>3</v>
      </c>
    </row>
    <row r="4837" spans="1:16" x14ac:dyDescent="0.3">
      <c r="A4837">
        <v>4836</v>
      </c>
      <c r="B4837" s="1" t="s">
        <v>31</v>
      </c>
      <c r="C4837" s="2">
        <v>44282</v>
      </c>
      <c r="D4837">
        <v>3</v>
      </c>
      <c r="E4837" s="1" t="s">
        <v>39</v>
      </c>
      <c r="F4837">
        <v>4</v>
      </c>
      <c r="G4837">
        <v>27</v>
      </c>
      <c r="H4837" s="1" t="s">
        <v>32</v>
      </c>
      <c r="I4837" s="3">
        <v>0.66200231481481486</v>
      </c>
      <c r="J4837">
        <v>15</v>
      </c>
      <c r="K4837" s="1" t="s">
        <v>21</v>
      </c>
      <c r="L4837" s="1" t="s">
        <v>19</v>
      </c>
      <c r="M4837" s="1" t="s">
        <v>19</v>
      </c>
      <c r="N4837">
        <v>57</v>
      </c>
      <c r="O4837" s="4">
        <v>2.4189814814814816E-3</v>
      </c>
      <c r="P4837">
        <v>3</v>
      </c>
    </row>
    <row r="4838" spans="1:16" x14ac:dyDescent="0.3">
      <c r="A4838">
        <v>4837</v>
      </c>
      <c r="B4838" s="1" t="s">
        <v>23</v>
      </c>
      <c r="C4838" s="2">
        <v>44282</v>
      </c>
      <c r="D4838">
        <v>3</v>
      </c>
      <c r="E4838" s="1" t="s">
        <v>39</v>
      </c>
      <c r="F4838">
        <v>4</v>
      </c>
      <c r="G4838">
        <v>27</v>
      </c>
      <c r="H4838" s="1" t="s">
        <v>32</v>
      </c>
      <c r="I4838" s="3">
        <v>0.67799768518518522</v>
      </c>
      <c r="J4838">
        <v>16</v>
      </c>
      <c r="K4838" s="1" t="s">
        <v>21</v>
      </c>
      <c r="L4838" s="1" t="s">
        <v>19</v>
      </c>
      <c r="M4838" s="1" t="s">
        <v>22</v>
      </c>
      <c r="N4838">
        <v>67</v>
      </c>
      <c r="O4838" s="4">
        <v>4.7569444444444447E-3</v>
      </c>
      <c r="P4838">
        <v>4</v>
      </c>
    </row>
    <row r="4839" spans="1:16" x14ac:dyDescent="0.3">
      <c r="A4839">
        <v>4838</v>
      </c>
      <c r="B4839" s="1" t="s">
        <v>15</v>
      </c>
      <c r="C4839" s="2">
        <v>44282</v>
      </c>
      <c r="D4839">
        <v>3</v>
      </c>
      <c r="E4839" s="1" t="s">
        <v>39</v>
      </c>
      <c r="F4839">
        <v>4</v>
      </c>
      <c r="G4839">
        <v>27</v>
      </c>
      <c r="H4839" s="1" t="s">
        <v>32</v>
      </c>
      <c r="I4839" s="3">
        <v>0.67799768518518522</v>
      </c>
      <c r="J4839">
        <v>16</v>
      </c>
      <c r="K4839" s="1" t="s">
        <v>28</v>
      </c>
      <c r="L4839" s="1" t="s">
        <v>19</v>
      </c>
      <c r="M4839" s="1" t="s">
        <v>22</v>
      </c>
      <c r="N4839">
        <v>22</v>
      </c>
      <c r="O4839" s="4">
        <v>4.2592592592592595E-3</v>
      </c>
      <c r="P4839">
        <v>4</v>
      </c>
    </row>
    <row r="4840" spans="1:16" x14ac:dyDescent="0.3">
      <c r="A4840">
        <v>4839</v>
      </c>
      <c r="B4840" s="1" t="s">
        <v>30</v>
      </c>
      <c r="C4840" s="2">
        <v>44282</v>
      </c>
      <c r="D4840">
        <v>3</v>
      </c>
      <c r="E4840" s="1" t="s">
        <v>39</v>
      </c>
      <c r="F4840">
        <v>4</v>
      </c>
      <c r="G4840">
        <v>27</v>
      </c>
      <c r="H4840" s="1" t="s">
        <v>32</v>
      </c>
      <c r="I4840" s="3">
        <v>0.67799768518518522</v>
      </c>
      <c r="J4840">
        <v>16</v>
      </c>
      <c r="K4840" s="1" t="s">
        <v>25</v>
      </c>
      <c r="L4840" s="1" t="s">
        <v>19</v>
      </c>
      <c r="M4840" s="1" t="s">
        <v>19</v>
      </c>
      <c r="N4840">
        <v>23</v>
      </c>
      <c r="O4840" s="4">
        <v>1.1921296296296296E-3</v>
      </c>
      <c r="P4840">
        <v>2</v>
      </c>
    </row>
    <row r="4841" spans="1:16" x14ac:dyDescent="0.3">
      <c r="A4841">
        <v>4840</v>
      </c>
      <c r="B4841" s="1" t="s">
        <v>31</v>
      </c>
      <c r="C4841" s="2">
        <v>44282</v>
      </c>
      <c r="D4841">
        <v>3</v>
      </c>
      <c r="E4841" s="1" t="s">
        <v>39</v>
      </c>
      <c r="F4841">
        <v>4</v>
      </c>
      <c r="G4841">
        <v>27</v>
      </c>
      <c r="H4841" s="1" t="s">
        <v>32</v>
      </c>
      <c r="I4841" s="3">
        <v>0.67799768518518522</v>
      </c>
      <c r="J4841">
        <v>16</v>
      </c>
      <c r="K4841" s="1" t="s">
        <v>26</v>
      </c>
      <c r="L4841" s="1" t="s">
        <v>19</v>
      </c>
      <c r="M4841" s="1" t="s">
        <v>19</v>
      </c>
      <c r="N4841">
        <v>88</v>
      </c>
      <c r="O4841" s="4">
        <v>1.2847222222222223E-3</v>
      </c>
      <c r="P4841">
        <v>4</v>
      </c>
    </row>
    <row r="4842" spans="1:16" x14ac:dyDescent="0.3">
      <c r="A4842">
        <v>4841</v>
      </c>
      <c r="B4842" s="1" t="s">
        <v>30</v>
      </c>
      <c r="C4842" s="2">
        <v>44282</v>
      </c>
      <c r="D4842">
        <v>3</v>
      </c>
      <c r="E4842" s="1" t="s">
        <v>39</v>
      </c>
      <c r="F4842">
        <v>4</v>
      </c>
      <c r="G4842">
        <v>27</v>
      </c>
      <c r="H4842" s="1" t="s">
        <v>32</v>
      </c>
      <c r="I4842" s="3">
        <v>0.68500000000000005</v>
      </c>
      <c r="J4842">
        <v>16</v>
      </c>
      <c r="K4842" s="1" t="s">
        <v>21</v>
      </c>
      <c r="L4842" s="1" t="s">
        <v>19</v>
      </c>
      <c r="M4842" s="1" t="s">
        <v>19</v>
      </c>
      <c r="N4842">
        <v>44</v>
      </c>
      <c r="O4842" s="4">
        <v>4.2708333333333331E-3</v>
      </c>
      <c r="P4842">
        <v>3</v>
      </c>
    </row>
    <row r="4843" spans="1:16" x14ac:dyDescent="0.3">
      <c r="A4843">
        <v>4842</v>
      </c>
      <c r="B4843" s="1" t="s">
        <v>29</v>
      </c>
      <c r="C4843" s="2">
        <v>44282</v>
      </c>
      <c r="D4843">
        <v>3</v>
      </c>
      <c r="E4843" s="1" t="s">
        <v>39</v>
      </c>
      <c r="F4843">
        <v>4</v>
      </c>
      <c r="G4843">
        <v>27</v>
      </c>
      <c r="H4843" s="1" t="s">
        <v>32</v>
      </c>
      <c r="I4843" s="3">
        <v>0.68500000000000005</v>
      </c>
      <c r="J4843">
        <v>16</v>
      </c>
      <c r="K4843" s="1" t="s">
        <v>28</v>
      </c>
      <c r="L4843" s="1" t="s">
        <v>19</v>
      </c>
      <c r="M4843" s="1" t="s">
        <v>19</v>
      </c>
      <c r="N4843">
        <v>111</v>
      </c>
      <c r="O4843" s="4">
        <v>2.8935185185185184E-3</v>
      </c>
      <c r="P4843">
        <v>4</v>
      </c>
    </row>
    <row r="4844" spans="1:16" x14ac:dyDescent="0.3">
      <c r="A4844">
        <v>4843</v>
      </c>
      <c r="B4844" s="1" t="s">
        <v>27</v>
      </c>
      <c r="C4844" s="2">
        <v>44282</v>
      </c>
      <c r="D4844">
        <v>3</v>
      </c>
      <c r="E4844" s="1" t="s">
        <v>39</v>
      </c>
      <c r="F4844">
        <v>4</v>
      </c>
      <c r="G4844">
        <v>27</v>
      </c>
      <c r="H4844" s="1" t="s">
        <v>32</v>
      </c>
      <c r="I4844" s="3">
        <v>0.70200231481481479</v>
      </c>
      <c r="J4844">
        <v>16</v>
      </c>
      <c r="K4844" s="1" t="s">
        <v>26</v>
      </c>
      <c r="L4844" s="1" t="s">
        <v>22</v>
      </c>
      <c r="M4844" s="1" t="s">
        <v>22</v>
      </c>
      <c r="N4844"/>
      <c r="O4844" s="4"/>
    </row>
    <row r="4845" spans="1:16" x14ac:dyDescent="0.3">
      <c r="A4845">
        <v>4844</v>
      </c>
      <c r="B4845" s="1" t="s">
        <v>15</v>
      </c>
      <c r="C4845" s="2">
        <v>44282</v>
      </c>
      <c r="D4845">
        <v>3</v>
      </c>
      <c r="E4845" s="1" t="s">
        <v>39</v>
      </c>
      <c r="F4845">
        <v>4</v>
      </c>
      <c r="G4845">
        <v>27</v>
      </c>
      <c r="H4845" s="1" t="s">
        <v>32</v>
      </c>
      <c r="I4845" s="3">
        <v>0.70200231481481479</v>
      </c>
      <c r="J4845">
        <v>16</v>
      </c>
      <c r="K4845" s="1" t="s">
        <v>26</v>
      </c>
      <c r="L4845" s="1" t="s">
        <v>19</v>
      </c>
      <c r="M4845" s="1" t="s">
        <v>19</v>
      </c>
      <c r="N4845">
        <v>61</v>
      </c>
      <c r="O4845" s="4">
        <v>4.3287037037037035E-3</v>
      </c>
      <c r="P4845">
        <v>4</v>
      </c>
    </row>
    <row r="4846" spans="1:16" x14ac:dyDescent="0.3">
      <c r="A4846">
        <v>4845</v>
      </c>
      <c r="B4846" s="1" t="s">
        <v>30</v>
      </c>
      <c r="C4846" s="2">
        <v>44282</v>
      </c>
      <c r="D4846">
        <v>3</v>
      </c>
      <c r="E4846" s="1" t="s">
        <v>39</v>
      </c>
      <c r="F4846">
        <v>4</v>
      </c>
      <c r="G4846">
        <v>27</v>
      </c>
      <c r="H4846" s="1" t="s">
        <v>32</v>
      </c>
      <c r="I4846" s="3">
        <v>0.70700231481481479</v>
      </c>
      <c r="J4846">
        <v>16</v>
      </c>
      <c r="K4846" s="1" t="s">
        <v>25</v>
      </c>
      <c r="L4846" s="1" t="s">
        <v>19</v>
      </c>
      <c r="M4846" s="1" t="s">
        <v>19</v>
      </c>
      <c r="N4846">
        <v>108</v>
      </c>
      <c r="O4846" s="4">
        <v>2.4305555555555556E-3</v>
      </c>
      <c r="P4846">
        <v>4</v>
      </c>
    </row>
    <row r="4847" spans="1:16" x14ac:dyDescent="0.3">
      <c r="A4847">
        <v>4846</v>
      </c>
      <c r="B4847" s="1" t="s">
        <v>23</v>
      </c>
      <c r="C4847" s="2">
        <v>44282</v>
      </c>
      <c r="D4847">
        <v>3</v>
      </c>
      <c r="E4847" s="1" t="s">
        <v>39</v>
      </c>
      <c r="F4847">
        <v>4</v>
      </c>
      <c r="G4847">
        <v>27</v>
      </c>
      <c r="H4847" s="1" t="s">
        <v>32</v>
      </c>
      <c r="I4847" s="3">
        <v>0.70700231481481479</v>
      </c>
      <c r="J4847">
        <v>16</v>
      </c>
      <c r="K4847" s="1" t="s">
        <v>18</v>
      </c>
      <c r="L4847" s="1" t="s">
        <v>22</v>
      </c>
      <c r="M4847" s="1" t="s">
        <v>22</v>
      </c>
      <c r="N4847"/>
      <c r="O4847" s="4"/>
    </row>
    <row r="4848" spans="1:16" x14ac:dyDescent="0.3">
      <c r="A4848">
        <v>4847</v>
      </c>
      <c r="B4848" s="1" t="s">
        <v>23</v>
      </c>
      <c r="C4848" s="2">
        <v>44282</v>
      </c>
      <c r="D4848">
        <v>3</v>
      </c>
      <c r="E4848" s="1" t="s">
        <v>39</v>
      </c>
      <c r="F4848">
        <v>4</v>
      </c>
      <c r="G4848">
        <v>27</v>
      </c>
      <c r="H4848" s="1" t="s">
        <v>32</v>
      </c>
      <c r="I4848" s="3">
        <v>0.71900462962962963</v>
      </c>
      <c r="J4848">
        <v>17</v>
      </c>
      <c r="K4848" s="1" t="s">
        <v>28</v>
      </c>
      <c r="L4848" s="1" t="s">
        <v>19</v>
      </c>
      <c r="M4848" s="1" t="s">
        <v>19</v>
      </c>
      <c r="N4848">
        <v>57</v>
      </c>
      <c r="O4848" s="4">
        <v>3.0092592592592593E-3</v>
      </c>
      <c r="P4848">
        <v>5</v>
      </c>
    </row>
    <row r="4849" spans="1:16" x14ac:dyDescent="0.3">
      <c r="A4849">
        <v>4848</v>
      </c>
      <c r="B4849" s="1" t="s">
        <v>20</v>
      </c>
      <c r="C4849" s="2">
        <v>44282</v>
      </c>
      <c r="D4849">
        <v>3</v>
      </c>
      <c r="E4849" s="1" t="s">
        <v>39</v>
      </c>
      <c r="F4849">
        <v>4</v>
      </c>
      <c r="G4849">
        <v>27</v>
      </c>
      <c r="H4849" s="1" t="s">
        <v>32</v>
      </c>
      <c r="I4849" s="3">
        <v>0.71900462962962963</v>
      </c>
      <c r="J4849">
        <v>17</v>
      </c>
      <c r="K4849" s="1" t="s">
        <v>21</v>
      </c>
      <c r="L4849" s="1" t="s">
        <v>19</v>
      </c>
      <c r="M4849" s="1" t="s">
        <v>19</v>
      </c>
      <c r="N4849">
        <v>55</v>
      </c>
      <c r="O4849" s="4">
        <v>2.9398148148148148E-3</v>
      </c>
      <c r="P4849">
        <v>4</v>
      </c>
    </row>
    <row r="4850" spans="1:16" x14ac:dyDescent="0.3">
      <c r="A4850">
        <v>4849</v>
      </c>
      <c r="B4850" s="1" t="s">
        <v>30</v>
      </c>
      <c r="C4850" s="2">
        <v>44282</v>
      </c>
      <c r="D4850">
        <v>3</v>
      </c>
      <c r="E4850" s="1" t="s">
        <v>39</v>
      </c>
      <c r="F4850">
        <v>4</v>
      </c>
      <c r="G4850">
        <v>27</v>
      </c>
      <c r="H4850" s="1" t="s">
        <v>32</v>
      </c>
      <c r="I4850" s="3">
        <v>0.73299768518518515</v>
      </c>
      <c r="J4850">
        <v>17</v>
      </c>
      <c r="K4850" s="1" t="s">
        <v>21</v>
      </c>
      <c r="L4850" s="1" t="s">
        <v>19</v>
      </c>
      <c r="M4850" s="1" t="s">
        <v>22</v>
      </c>
      <c r="N4850">
        <v>35</v>
      </c>
      <c r="O4850" s="4">
        <v>2.4305555555555556E-3</v>
      </c>
      <c r="P4850">
        <v>4</v>
      </c>
    </row>
    <row r="4851" spans="1:16" x14ac:dyDescent="0.3">
      <c r="A4851">
        <v>4850</v>
      </c>
      <c r="B4851" s="1" t="s">
        <v>27</v>
      </c>
      <c r="C4851" s="2">
        <v>44282</v>
      </c>
      <c r="D4851">
        <v>3</v>
      </c>
      <c r="E4851" s="1" t="s">
        <v>39</v>
      </c>
      <c r="F4851">
        <v>4</v>
      </c>
      <c r="G4851">
        <v>27</v>
      </c>
      <c r="H4851" s="1" t="s">
        <v>32</v>
      </c>
      <c r="I4851" s="3">
        <v>0.73299768518518515</v>
      </c>
      <c r="J4851">
        <v>17</v>
      </c>
      <c r="K4851" s="1" t="s">
        <v>18</v>
      </c>
      <c r="L4851" s="1" t="s">
        <v>19</v>
      </c>
      <c r="M4851" s="1" t="s">
        <v>19</v>
      </c>
      <c r="N4851">
        <v>28</v>
      </c>
      <c r="O4851" s="4">
        <v>1.8287037037037037E-3</v>
      </c>
      <c r="P4851">
        <v>4</v>
      </c>
    </row>
    <row r="4852" spans="1:16" x14ac:dyDescent="0.3">
      <c r="A4852">
        <v>4851</v>
      </c>
      <c r="B4852" s="1" t="s">
        <v>31</v>
      </c>
      <c r="C4852" s="2">
        <v>44283</v>
      </c>
      <c r="D4852">
        <v>3</v>
      </c>
      <c r="E4852" s="1" t="s">
        <v>39</v>
      </c>
      <c r="F4852">
        <v>5</v>
      </c>
      <c r="G4852">
        <v>28</v>
      </c>
      <c r="H4852" s="1" t="s">
        <v>33</v>
      </c>
      <c r="I4852" s="3">
        <v>0.38400462962962961</v>
      </c>
      <c r="J4852">
        <v>9</v>
      </c>
      <c r="K4852" s="1" t="s">
        <v>28</v>
      </c>
      <c r="L4852" s="1" t="s">
        <v>19</v>
      </c>
      <c r="M4852" s="1" t="s">
        <v>19</v>
      </c>
      <c r="N4852">
        <v>13</v>
      </c>
      <c r="O4852" s="4">
        <v>1.4467592592592592E-3</v>
      </c>
      <c r="P4852">
        <v>3</v>
      </c>
    </row>
    <row r="4853" spans="1:16" x14ac:dyDescent="0.3">
      <c r="A4853">
        <v>4852</v>
      </c>
      <c r="B4853" s="1" t="s">
        <v>27</v>
      </c>
      <c r="C4853" s="2">
        <v>44283</v>
      </c>
      <c r="D4853">
        <v>3</v>
      </c>
      <c r="E4853" s="1" t="s">
        <v>39</v>
      </c>
      <c r="F4853">
        <v>5</v>
      </c>
      <c r="G4853">
        <v>28</v>
      </c>
      <c r="H4853" s="1" t="s">
        <v>33</v>
      </c>
      <c r="I4853" s="3">
        <v>0.38400462962962961</v>
      </c>
      <c r="J4853">
        <v>9</v>
      </c>
      <c r="K4853" s="1" t="s">
        <v>26</v>
      </c>
      <c r="L4853" s="1" t="s">
        <v>19</v>
      </c>
      <c r="M4853" s="1" t="s">
        <v>19</v>
      </c>
      <c r="N4853">
        <v>37</v>
      </c>
      <c r="O4853" s="4">
        <v>7.407407407407407E-4</v>
      </c>
      <c r="P4853">
        <v>2</v>
      </c>
    </row>
    <row r="4854" spans="1:16" x14ac:dyDescent="0.3">
      <c r="A4854">
        <v>4853</v>
      </c>
      <c r="B4854" s="1" t="s">
        <v>31</v>
      </c>
      <c r="C4854" s="2">
        <v>44283</v>
      </c>
      <c r="D4854">
        <v>3</v>
      </c>
      <c r="E4854" s="1" t="s">
        <v>39</v>
      </c>
      <c r="F4854">
        <v>5</v>
      </c>
      <c r="G4854">
        <v>28</v>
      </c>
      <c r="H4854" s="1" t="s">
        <v>33</v>
      </c>
      <c r="I4854" s="3">
        <v>0.4020023148148148</v>
      </c>
      <c r="J4854">
        <v>9</v>
      </c>
      <c r="K4854" s="1" t="s">
        <v>21</v>
      </c>
      <c r="L4854" s="1" t="s">
        <v>19</v>
      </c>
      <c r="M4854" s="1" t="s">
        <v>19</v>
      </c>
      <c r="N4854">
        <v>99</v>
      </c>
      <c r="O4854" s="4">
        <v>3.1944444444444446E-3</v>
      </c>
      <c r="P4854">
        <v>3</v>
      </c>
    </row>
    <row r="4855" spans="1:16" x14ac:dyDescent="0.3">
      <c r="A4855">
        <v>4854</v>
      </c>
      <c r="B4855" s="1" t="s">
        <v>29</v>
      </c>
      <c r="C4855" s="2">
        <v>44283</v>
      </c>
      <c r="D4855">
        <v>3</v>
      </c>
      <c r="E4855" s="1" t="s">
        <v>39</v>
      </c>
      <c r="F4855">
        <v>5</v>
      </c>
      <c r="G4855">
        <v>28</v>
      </c>
      <c r="H4855" s="1" t="s">
        <v>33</v>
      </c>
      <c r="I4855" s="3">
        <v>0.4020023148148148</v>
      </c>
      <c r="J4855">
        <v>9</v>
      </c>
      <c r="K4855" s="1" t="s">
        <v>21</v>
      </c>
      <c r="L4855" s="1" t="s">
        <v>19</v>
      </c>
      <c r="M4855" s="1" t="s">
        <v>22</v>
      </c>
      <c r="N4855">
        <v>89</v>
      </c>
      <c r="O4855" s="4">
        <v>2.8124999999999999E-3</v>
      </c>
      <c r="P4855">
        <v>1</v>
      </c>
    </row>
    <row r="4856" spans="1:16" x14ac:dyDescent="0.3">
      <c r="A4856">
        <v>4855</v>
      </c>
      <c r="B4856" s="1" t="s">
        <v>31</v>
      </c>
      <c r="C4856" s="2">
        <v>44283</v>
      </c>
      <c r="D4856">
        <v>3</v>
      </c>
      <c r="E4856" s="1" t="s">
        <v>39</v>
      </c>
      <c r="F4856">
        <v>5</v>
      </c>
      <c r="G4856">
        <v>28</v>
      </c>
      <c r="H4856" s="1" t="s">
        <v>33</v>
      </c>
      <c r="I4856" s="3">
        <v>0.435</v>
      </c>
      <c r="J4856">
        <v>10</v>
      </c>
      <c r="K4856" s="1" t="s">
        <v>26</v>
      </c>
      <c r="L4856" s="1" t="s">
        <v>19</v>
      </c>
      <c r="M4856" s="1" t="s">
        <v>22</v>
      </c>
      <c r="N4856">
        <v>22</v>
      </c>
      <c r="O4856" s="4">
        <v>2.0601851851851853E-3</v>
      </c>
      <c r="P4856">
        <v>5</v>
      </c>
    </row>
    <row r="4857" spans="1:16" x14ac:dyDescent="0.3">
      <c r="A4857">
        <v>4856</v>
      </c>
      <c r="B4857" s="1" t="s">
        <v>30</v>
      </c>
      <c r="C4857" s="2">
        <v>44283</v>
      </c>
      <c r="D4857">
        <v>3</v>
      </c>
      <c r="E4857" s="1" t="s">
        <v>39</v>
      </c>
      <c r="F4857">
        <v>5</v>
      </c>
      <c r="G4857">
        <v>28</v>
      </c>
      <c r="H4857" s="1" t="s">
        <v>33</v>
      </c>
      <c r="I4857" s="3">
        <v>0.435</v>
      </c>
      <c r="J4857">
        <v>10</v>
      </c>
      <c r="K4857" s="1" t="s">
        <v>21</v>
      </c>
      <c r="L4857" s="1" t="s">
        <v>22</v>
      </c>
      <c r="M4857" s="1" t="s">
        <v>22</v>
      </c>
      <c r="N4857"/>
      <c r="O4857" s="4"/>
    </row>
    <row r="4858" spans="1:16" x14ac:dyDescent="0.3">
      <c r="A4858">
        <v>4857</v>
      </c>
      <c r="B4858" s="1" t="s">
        <v>15</v>
      </c>
      <c r="C4858" s="2">
        <v>44283</v>
      </c>
      <c r="D4858">
        <v>3</v>
      </c>
      <c r="E4858" s="1" t="s">
        <v>39</v>
      </c>
      <c r="F4858">
        <v>5</v>
      </c>
      <c r="G4858">
        <v>28</v>
      </c>
      <c r="H4858" s="1" t="s">
        <v>33</v>
      </c>
      <c r="I4858" s="3">
        <v>0.46099537037037036</v>
      </c>
      <c r="J4858">
        <v>11</v>
      </c>
      <c r="K4858" s="1" t="s">
        <v>25</v>
      </c>
      <c r="L4858" s="1" t="s">
        <v>19</v>
      </c>
      <c r="M4858" s="1" t="s">
        <v>19</v>
      </c>
      <c r="N4858">
        <v>32</v>
      </c>
      <c r="O4858" s="4">
        <v>5.6712962962962967E-4</v>
      </c>
      <c r="P4858">
        <v>4</v>
      </c>
    </row>
    <row r="4859" spans="1:16" x14ac:dyDescent="0.3">
      <c r="A4859">
        <v>4858</v>
      </c>
      <c r="B4859" s="1" t="s">
        <v>20</v>
      </c>
      <c r="C4859" s="2">
        <v>44283</v>
      </c>
      <c r="D4859">
        <v>3</v>
      </c>
      <c r="E4859" s="1" t="s">
        <v>39</v>
      </c>
      <c r="F4859">
        <v>5</v>
      </c>
      <c r="G4859">
        <v>28</v>
      </c>
      <c r="H4859" s="1" t="s">
        <v>33</v>
      </c>
      <c r="I4859" s="3">
        <v>0.46099537037037036</v>
      </c>
      <c r="J4859">
        <v>11</v>
      </c>
      <c r="K4859" s="1" t="s">
        <v>25</v>
      </c>
      <c r="L4859" s="1" t="s">
        <v>22</v>
      </c>
      <c r="M4859" s="1" t="s">
        <v>22</v>
      </c>
      <c r="N4859"/>
      <c r="O4859" s="4"/>
    </row>
    <row r="4860" spans="1:16" x14ac:dyDescent="0.3">
      <c r="A4860">
        <v>4859</v>
      </c>
      <c r="B4860" s="1" t="s">
        <v>24</v>
      </c>
      <c r="C4860" s="2">
        <v>44283</v>
      </c>
      <c r="D4860">
        <v>3</v>
      </c>
      <c r="E4860" s="1" t="s">
        <v>39</v>
      </c>
      <c r="F4860">
        <v>5</v>
      </c>
      <c r="G4860">
        <v>28</v>
      </c>
      <c r="H4860" s="1" t="s">
        <v>33</v>
      </c>
      <c r="I4860" s="3">
        <v>0.47799768518518521</v>
      </c>
      <c r="J4860">
        <v>11</v>
      </c>
      <c r="K4860" s="1" t="s">
        <v>25</v>
      </c>
      <c r="L4860" s="1" t="s">
        <v>19</v>
      </c>
      <c r="M4860" s="1" t="s">
        <v>19</v>
      </c>
      <c r="N4860">
        <v>88</v>
      </c>
      <c r="O4860" s="4">
        <v>9.9537037037037042E-4</v>
      </c>
      <c r="P4860">
        <v>3</v>
      </c>
    </row>
    <row r="4861" spans="1:16" x14ac:dyDescent="0.3">
      <c r="A4861">
        <v>4860</v>
      </c>
      <c r="B4861" s="1" t="s">
        <v>23</v>
      </c>
      <c r="C4861" s="2">
        <v>44283</v>
      </c>
      <c r="D4861">
        <v>3</v>
      </c>
      <c r="E4861" s="1" t="s">
        <v>39</v>
      </c>
      <c r="F4861">
        <v>5</v>
      </c>
      <c r="G4861">
        <v>28</v>
      </c>
      <c r="H4861" s="1" t="s">
        <v>33</v>
      </c>
      <c r="I4861" s="3">
        <v>0.47799768518518521</v>
      </c>
      <c r="J4861">
        <v>11</v>
      </c>
      <c r="K4861" s="1" t="s">
        <v>21</v>
      </c>
      <c r="L4861" s="1" t="s">
        <v>22</v>
      </c>
      <c r="M4861" s="1" t="s">
        <v>22</v>
      </c>
      <c r="N4861"/>
      <c r="O4861" s="4"/>
    </row>
    <row r="4862" spans="1:16" x14ac:dyDescent="0.3">
      <c r="A4862">
        <v>4861</v>
      </c>
      <c r="B4862" s="1" t="s">
        <v>15</v>
      </c>
      <c r="C4862" s="2">
        <v>44283</v>
      </c>
      <c r="D4862">
        <v>3</v>
      </c>
      <c r="E4862" s="1" t="s">
        <v>39</v>
      </c>
      <c r="F4862">
        <v>5</v>
      </c>
      <c r="G4862">
        <v>28</v>
      </c>
      <c r="H4862" s="1" t="s">
        <v>33</v>
      </c>
      <c r="I4862" s="3">
        <v>0.47900462962962964</v>
      </c>
      <c r="J4862">
        <v>11</v>
      </c>
      <c r="K4862" s="1" t="s">
        <v>18</v>
      </c>
      <c r="L4862" s="1" t="s">
        <v>19</v>
      </c>
      <c r="M4862" s="1" t="s">
        <v>19</v>
      </c>
      <c r="N4862">
        <v>29</v>
      </c>
      <c r="O4862" s="4">
        <v>2.1180555555555558E-3</v>
      </c>
      <c r="P4862">
        <v>3</v>
      </c>
    </row>
    <row r="4863" spans="1:16" x14ac:dyDescent="0.3">
      <c r="A4863">
        <v>4862</v>
      </c>
      <c r="B4863" s="1" t="s">
        <v>29</v>
      </c>
      <c r="C4863" s="2">
        <v>44283</v>
      </c>
      <c r="D4863">
        <v>3</v>
      </c>
      <c r="E4863" s="1" t="s">
        <v>39</v>
      </c>
      <c r="F4863">
        <v>5</v>
      </c>
      <c r="G4863">
        <v>28</v>
      </c>
      <c r="H4863" s="1" t="s">
        <v>33</v>
      </c>
      <c r="I4863" s="3">
        <v>0.47900462962962964</v>
      </c>
      <c r="J4863">
        <v>11</v>
      </c>
      <c r="K4863" s="1" t="s">
        <v>26</v>
      </c>
      <c r="L4863" s="1" t="s">
        <v>19</v>
      </c>
      <c r="M4863" s="1" t="s">
        <v>19</v>
      </c>
      <c r="N4863">
        <v>32</v>
      </c>
      <c r="O4863" s="4">
        <v>1.4120370370370369E-3</v>
      </c>
      <c r="P4863">
        <v>3</v>
      </c>
    </row>
    <row r="4864" spans="1:16" x14ac:dyDescent="0.3">
      <c r="A4864">
        <v>4863</v>
      </c>
      <c r="B4864" s="1" t="s">
        <v>27</v>
      </c>
      <c r="C4864" s="2">
        <v>44283</v>
      </c>
      <c r="D4864">
        <v>3</v>
      </c>
      <c r="E4864" s="1" t="s">
        <v>39</v>
      </c>
      <c r="F4864">
        <v>5</v>
      </c>
      <c r="G4864">
        <v>28</v>
      </c>
      <c r="H4864" s="1" t="s">
        <v>33</v>
      </c>
      <c r="I4864" s="3">
        <v>0.5329976851851852</v>
      </c>
      <c r="J4864">
        <v>12</v>
      </c>
      <c r="K4864" s="1" t="s">
        <v>18</v>
      </c>
      <c r="L4864" s="1" t="s">
        <v>19</v>
      </c>
      <c r="M4864" s="1" t="s">
        <v>19</v>
      </c>
      <c r="N4864">
        <v>16</v>
      </c>
      <c r="O4864" s="4">
        <v>2.7430555555555554E-3</v>
      </c>
      <c r="P4864">
        <v>1</v>
      </c>
    </row>
    <row r="4865" spans="1:16" x14ac:dyDescent="0.3">
      <c r="A4865">
        <v>4864</v>
      </c>
      <c r="B4865" s="1" t="s">
        <v>20</v>
      </c>
      <c r="C4865" s="2">
        <v>44283</v>
      </c>
      <c r="D4865">
        <v>3</v>
      </c>
      <c r="E4865" s="1" t="s">
        <v>39</v>
      </c>
      <c r="F4865">
        <v>5</v>
      </c>
      <c r="G4865">
        <v>28</v>
      </c>
      <c r="H4865" s="1" t="s">
        <v>33</v>
      </c>
      <c r="I4865" s="3">
        <v>0.5329976851851852</v>
      </c>
      <c r="J4865">
        <v>12</v>
      </c>
      <c r="K4865" s="1" t="s">
        <v>21</v>
      </c>
      <c r="L4865" s="1" t="s">
        <v>19</v>
      </c>
      <c r="M4865" s="1" t="s">
        <v>19</v>
      </c>
      <c r="N4865">
        <v>79</v>
      </c>
      <c r="O4865" s="4">
        <v>2.3379629629629631E-3</v>
      </c>
      <c r="P4865">
        <v>1</v>
      </c>
    </row>
    <row r="4866" spans="1:16" x14ac:dyDescent="0.3">
      <c r="A4866">
        <v>4865</v>
      </c>
      <c r="B4866" s="1" t="s">
        <v>20</v>
      </c>
      <c r="C4866" s="2">
        <v>44283</v>
      </c>
      <c r="D4866">
        <v>3</v>
      </c>
      <c r="E4866" s="1" t="s">
        <v>39</v>
      </c>
      <c r="F4866">
        <v>5</v>
      </c>
      <c r="G4866">
        <v>28</v>
      </c>
      <c r="H4866" s="1" t="s">
        <v>33</v>
      </c>
      <c r="I4866" s="3">
        <v>0.54500000000000004</v>
      </c>
      <c r="J4866">
        <v>13</v>
      </c>
      <c r="K4866" s="1" t="s">
        <v>26</v>
      </c>
      <c r="L4866" s="1" t="s">
        <v>19</v>
      </c>
      <c r="M4866" s="1" t="s">
        <v>19</v>
      </c>
      <c r="N4866">
        <v>23</v>
      </c>
      <c r="O4866" s="4">
        <v>6.018518518518519E-4</v>
      </c>
      <c r="P4866">
        <v>1</v>
      </c>
    </row>
    <row r="4867" spans="1:16" x14ac:dyDescent="0.3">
      <c r="A4867">
        <v>4866</v>
      </c>
      <c r="B4867" s="1" t="s">
        <v>27</v>
      </c>
      <c r="C4867" s="2">
        <v>44283</v>
      </c>
      <c r="D4867">
        <v>3</v>
      </c>
      <c r="E4867" s="1" t="s">
        <v>39</v>
      </c>
      <c r="F4867">
        <v>5</v>
      </c>
      <c r="G4867">
        <v>28</v>
      </c>
      <c r="H4867" s="1" t="s">
        <v>33</v>
      </c>
      <c r="I4867" s="3">
        <v>0.54500000000000004</v>
      </c>
      <c r="J4867">
        <v>13</v>
      </c>
      <c r="K4867" s="1" t="s">
        <v>21</v>
      </c>
      <c r="L4867" s="1" t="s">
        <v>19</v>
      </c>
      <c r="M4867" s="1" t="s">
        <v>22</v>
      </c>
      <c r="N4867">
        <v>94</v>
      </c>
      <c r="O4867" s="4">
        <v>4.1435185185185186E-3</v>
      </c>
      <c r="P4867">
        <v>5</v>
      </c>
    </row>
    <row r="4868" spans="1:16" x14ac:dyDescent="0.3">
      <c r="A4868">
        <v>4867</v>
      </c>
      <c r="B4868" s="1" t="s">
        <v>29</v>
      </c>
      <c r="C4868" s="2">
        <v>44283</v>
      </c>
      <c r="D4868">
        <v>3</v>
      </c>
      <c r="E4868" s="1" t="s">
        <v>39</v>
      </c>
      <c r="F4868">
        <v>5</v>
      </c>
      <c r="G4868">
        <v>28</v>
      </c>
      <c r="H4868" s="1" t="s">
        <v>33</v>
      </c>
      <c r="I4868" s="3">
        <v>0.54599537037037038</v>
      </c>
      <c r="J4868">
        <v>13</v>
      </c>
      <c r="K4868" s="1" t="s">
        <v>26</v>
      </c>
      <c r="L4868" s="1" t="s">
        <v>19</v>
      </c>
      <c r="M4868" s="1" t="s">
        <v>19</v>
      </c>
      <c r="N4868">
        <v>39</v>
      </c>
      <c r="O4868" s="4">
        <v>4.2708333333333331E-3</v>
      </c>
      <c r="P4868">
        <v>4</v>
      </c>
    </row>
    <row r="4869" spans="1:16" x14ac:dyDescent="0.3">
      <c r="A4869">
        <v>4868</v>
      </c>
      <c r="B4869" s="1" t="s">
        <v>24</v>
      </c>
      <c r="C4869" s="2">
        <v>44283</v>
      </c>
      <c r="D4869">
        <v>3</v>
      </c>
      <c r="E4869" s="1" t="s">
        <v>39</v>
      </c>
      <c r="F4869">
        <v>5</v>
      </c>
      <c r="G4869">
        <v>28</v>
      </c>
      <c r="H4869" s="1" t="s">
        <v>33</v>
      </c>
      <c r="I4869" s="3">
        <v>0.54599537037037038</v>
      </c>
      <c r="J4869">
        <v>13</v>
      </c>
      <c r="K4869" s="1" t="s">
        <v>28</v>
      </c>
      <c r="L4869" s="1" t="s">
        <v>19</v>
      </c>
      <c r="M4869" s="1" t="s">
        <v>19</v>
      </c>
      <c r="N4869">
        <v>12</v>
      </c>
      <c r="O4869" s="4">
        <v>4.0509259259259258E-4</v>
      </c>
      <c r="P4869">
        <v>2</v>
      </c>
    </row>
    <row r="4870" spans="1:16" x14ac:dyDescent="0.3">
      <c r="A4870">
        <v>4869</v>
      </c>
      <c r="B4870" s="1" t="s">
        <v>23</v>
      </c>
      <c r="C4870" s="2">
        <v>44283</v>
      </c>
      <c r="D4870">
        <v>3</v>
      </c>
      <c r="E4870" s="1" t="s">
        <v>39</v>
      </c>
      <c r="F4870">
        <v>5</v>
      </c>
      <c r="G4870">
        <v>28</v>
      </c>
      <c r="H4870" s="1" t="s">
        <v>33</v>
      </c>
      <c r="I4870" s="3">
        <v>0.56799768518518523</v>
      </c>
      <c r="J4870">
        <v>13</v>
      </c>
      <c r="K4870" s="1" t="s">
        <v>28</v>
      </c>
      <c r="L4870" s="1" t="s">
        <v>19</v>
      </c>
      <c r="M4870" s="1" t="s">
        <v>19</v>
      </c>
      <c r="N4870">
        <v>54</v>
      </c>
      <c r="O4870" s="4">
        <v>1.2731481481481483E-3</v>
      </c>
      <c r="P4870">
        <v>3</v>
      </c>
    </row>
    <row r="4871" spans="1:16" x14ac:dyDescent="0.3">
      <c r="A4871">
        <v>4870</v>
      </c>
      <c r="B4871" s="1" t="s">
        <v>29</v>
      </c>
      <c r="C4871" s="2">
        <v>44283</v>
      </c>
      <c r="D4871">
        <v>3</v>
      </c>
      <c r="E4871" s="1" t="s">
        <v>39</v>
      </c>
      <c r="F4871">
        <v>5</v>
      </c>
      <c r="G4871">
        <v>28</v>
      </c>
      <c r="H4871" s="1" t="s">
        <v>33</v>
      </c>
      <c r="I4871" s="3">
        <v>0.56799768518518523</v>
      </c>
      <c r="J4871">
        <v>13</v>
      </c>
      <c r="K4871" s="1" t="s">
        <v>26</v>
      </c>
      <c r="L4871" s="1" t="s">
        <v>22</v>
      </c>
      <c r="M4871" s="1" t="s">
        <v>22</v>
      </c>
      <c r="N4871"/>
      <c r="O4871" s="4"/>
    </row>
    <row r="4872" spans="1:16" x14ac:dyDescent="0.3">
      <c r="A4872">
        <v>4871</v>
      </c>
      <c r="B4872" s="1" t="s">
        <v>31</v>
      </c>
      <c r="C4872" s="2">
        <v>44283</v>
      </c>
      <c r="D4872">
        <v>3</v>
      </c>
      <c r="E4872" s="1" t="s">
        <v>39</v>
      </c>
      <c r="F4872">
        <v>5</v>
      </c>
      <c r="G4872">
        <v>28</v>
      </c>
      <c r="H4872" s="1" t="s">
        <v>33</v>
      </c>
      <c r="I4872" s="3">
        <v>0.63400462962962967</v>
      </c>
      <c r="J4872">
        <v>15</v>
      </c>
      <c r="K4872" s="1" t="s">
        <v>21</v>
      </c>
      <c r="L4872" s="1" t="s">
        <v>19</v>
      </c>
      <c r="M4872" s="1" t="s">
        <v>22</v>
      </c>
      <c r="N4872">
        <v>70</v>
      </c>
      <c r="O4872" s="4">
        <v>2.7777777777777779E-3</v>
      </c>
      <c r="P4872">
        <v>5</v>
      </c>
    </row>
    <row r="4873" spans="1:16" x14ac:dyDescent="0.3">
      <c r="A4873">
        <v>4872</v>
      </c>
      <c r="B4873" s="1" t="s">
        <v>30</v>
      </c>
      <c r="C4873" s="2">
        <v>44283</v>
      </c>
      <c r="D4873">
        <v>3</v>
      </c>
      <c r="E4873" s="1" t="s">
        <v>39</v>
      </c>
      <c r="F4873">
        <v>5</v>
      </c>
      <c r="G4873">
        <v>28</v>
      </c>
      <c r="H4873" s="1" t="s">
        <v>33</v>
      </c>
      <c r="I4873" s="3">
        <v>0.63400462962962967</v>
      </c>
      <c r="J4873">
        <v>15</v>
      </c>
      <c r="K4873" s="1" t="s">
        <v>28</v>
      </c>
      <c r="L4873" s="1" t="s">
        <v>19</v>
      </c>
      <c r="M4873" s="1" t="s">
        <v>19</v>
      </c>
      <c r="N4873">
        <v>123</v>
      </c>
      <c r="O4873" s="4">
        <v>1.0069444444444444E-3</v>
      </c>
      <c r="P4873">
        <v>2</v>
      </c>
    </row>
    <row r="4874" spans="1:16" x14ac:dyDescent="0.3">
      <c r="A4874">
        <v>4873</v>
      </c>
      <c r="B4874" s="1" t="s">
        <v>23</v>
      </c>
      <c r="C4874" s="2">
        <v>44283</v>
      </c>
      <c r="D4874">
        <v>3</v>
      </c>
      <c r="E4874" s="1" t="s">
        <v>39</v>
      </c>
      <c r="F4874">
        <v>5</v>
      </c>
      <c r="G4874">
        <v>28</v>
      </c>
      <c r="H4874" s="1" t="s">
        <v>33</v>
      </c>
      <c r="I4874" s="3">
        <v>0.66799768518518521</v>
      </c>
      <c r="J4874">
        <v>16</v>
      </c>
      <c r="K4874" s="1" t="s">
        <v>21</v>
      </c>
      <c r="L4874" s="1" t="s">
        <v>19</v>
      </c>
      <c r="M4874" s="1" t="s">
        <v>19</v>
      </c>
      <c r="N4874">
        <v>27</v>
      </c>
      <c r="O4874" s="4">
        <v>2.0601851851851853E-3</v>
      </c>
      <c r="P4874">
        <v>1</v>
      </c>
    </row>
    <row r="4875" spans="1:16" x14ac:dyDescent="0.3">
      <c r="A4875">
        <v>4874</v>
      </c>
      <c r="B4875" s="1" t="s">
        <v>31</v>
      </c>
      <c r="C4875" s="2">
        <v>44283</v>
      </c>
      <c r="D4875">
        <v>3</v>
      </c>
      <c r="E4875" s="1" t="s">
        <v>39</v>
      </c>
      <c r="F4875">
        <v>5</v>
      </c>
      <c r="G4875">
        <v>28</v>
      </c>
      <c r="H4875" s="1" t="s">
        <v>33</v>
      </c>
      <c r="I4875" s="3">
        <v>0.66799768518518521</v>
      </c>
      <c r="J4875">
        <v>16</v>
      </c>
      <c r="K4875" s="1" t="s">
        <v>25</v>
      </c>
      <c r="L4875" s="1" t="s">
        <v>19</v>
      </c>
      <c r="M4875" s="1" t="s">
        <v>19</v>
      </c>
      <c r="N4875">
        <v>112</v>
      </c>
      <c r="O4875" s="4">
        <v>2.5462962962962965E-3</v>
      </c>
      <c r="P4875">
        <v>5</v>
      </c>
    </row>
    <row r="4876" spans="1:16" x14ac:dyDescent="0.3">
      <c r="A4876">
        <v>4875</v>
      </c>
      <c r="B4876" s="1" t="s">
        <v>15</v>
      </c>
      <c r="C4876" s="2">
        <v>44283</v>
      </c>
      <c r="D4876">
        <v>3</v>
      </c>
      <c r="E4876" s="1" t="s">
        <v>39</v>
      </c>
      <c r="F4876">
        <v>5</v>
      </c>
      <c r="G4876">
        <v>28</v>
      </c>
      <c r="H4876" s="1" t="s">
        <v>33</v>
      </c>
      <c r="I4876" s="3">
        <v>0.67</v>
      </c>
      <c r="J4876">
        <v>16</v>
      </c>
      <c r="K4876" s="1" t="s">
        <v>21</v>
      </c>
      <c r="L4876" s="1" t="s">
        <v>22</v>
      </c>
      <c r="M4876" s="1" t="s">
        <v>22</v>
      </c>
      <c r="N4876"/>
      <c r="O4876" s="4"/>
    </row>
    <row r="4877" spans="1:16" x14ac:dyDescent="0.3">
      <c r="A4877">
        <v>4876</v>
      </c>
      <c r="B4877" s="1" t="s">
        <v>31</v>
      </c>
      <c r="C4877" s="2">
        <v>44283</v>
      </c>
      <c r="D4877">
        <v>3</v>
      </c>
      <c r="E4877" s="1" t="s">
        <v>39</v>
      </c>
      <c r="F4877">
        <v>5</v>
      </c>
      <c r="G4877">
        <v>28</v>
      </c>
      <c r="H4877" s="1" t="s">
        <v>33</v>
      </c>
      <c r="I4877" s="3">
        <v>0.67</v>
      </c>
      <c r="J4877">
        <v>16</v>
      </c>
      <c r="K4877" s="1" t="s">
        <v>25</v>
      </c>
      <c r="L4877" s="1" t="s">
        <v>22</v>
      </c>
      <c r="M4877" s="1" t="s">
        <v>22</v>
      </c>
      <c r="N4877"/>
      <c r="O4877" s="4"/>
    </row>
    <row r="4878" spans="1:16" x14ac:dyDescent="0.3">
      <c r="A4878">
        <v>4877</v>
      </c>
      <c r="B4878" s="1" t="s">
        <v>20</v>
      </c>
      <c r="C4878" s="2">
        <v>44283</v>
      </c>
      <c r="D4878">
        <v>3</v>
      </c>
      <c r="E4878" s="1" t="s">
        <v>39</v>
      </c>
      <c r="F4878">
        <v>5</v>
      </c>
      <c r="G4878">
        <v>28</v>
      </c>
      <c r="H4878" s="1" t="s">
        <v>33</v>
      </c>
      <c r="I4878" s="3">
        <v>0.70700231481481479</v>
      </c>
      <c r="J4878">
        <v>16</v>
      </c>
      <c r="K4878" s="1" t="s">
        <v>25</v>
      </c>
      <c r="L4878" s="1" t="s">
        <v>19</v>
      </c>
      <c r="M4878" s="1" t="s">
        <v>19</v>
      </c>
      <c r="N4878">
        <v>119</v>
      </c>
      <c r="O4878" s="4">
        <v>3.5185185185185185E-3</v>
      </c>
      <c r="P4878">
        <v>1</v>
      </c>
    </row>
    <row r="4879" spans="1:16" x14ac:dyDescent="0.3">
      <c r="A4879">
        <v>4878</v>
      </c>
      <c r="B4879" s="1" t="s">
        <v>23</v>
      </c>
      <c r="C4879" s="2">
        <v>44283</v>
      </c>
      <c r="D4879">
        <v>3</v>
      </c>
      <c r="E4879" s="1" t="s">
        <v>39</v>
      </c>
      <c r="F4879">
        <v>5</v>
      </c>
      <c r="G4879">
        <v>28</v>
      </c>
      <c r="H4879" s="1" t="s">
        <v>33</v>
      </c>
      <c r="I4879" s="3">
        <v>0.70700231481481479</v>
      </c>
      <c r="J4879">
        <v>16</v>
      </c>
      <c r="K4879" s="1" t="s">
        <v>18</v>
      </c>
      <c r="L4879" s="1" t="s">
        <v>19</v>
      </c>
      <c r="M4879" s="1" t="s">
        <v>19</v>
      </c>
      <c r="N4879">
        <v>18</v>
      </c>
      <c r="O4879" s="4">
        <v>3.0902777777777777E-3</v>
      </c>
      <c r="P4879">
        <v>4</v>
      </c>
    </row>
    <row r="4880" spans="1:16" x14ac:dyDescent="0.3">
      <c r="A4880">
        <v>4879</v>
      </c>
      <c r="B4880" s="1" t="s">
        <v>15</v>
      </c>
      <c r="C4880" s="2">
        <v>44283</v>
      </c>
      <c r="D4880">
        <v>3</v>
      </c>
      <c r="E4880" s="1" t="s">
        <v>39</v>
      </c>
      <c r="F4880">
        <v>5</v>
      </c>
      <c r="G4880">
        <v>28</v>
      </c>
      <c r="H4880" s="1" t="s">
        <v>33</v>
      </c>
      <c r="I4880" s="3">
        <v>0.7120023148148148</v>
      </c>
      <c r="J4880">
        <v>17</v>
      </c>
      <c r="K4880" s="1" t="s">
        <v>25</v>
      </c>
      <c r="L4880" s="1" t="s">
        <v>19</v>
      </c>
      <c r="M4880" s="1" t="s">
        <v>19</v>
      </c>
      <c r="N4880">
        <v>24</v>
      </c>
      <c r="O4880" s="4">
        <v>5.9027777777777778E-4</v>
      </c>
      <c r="P4880">
        <v>3</v>
      </c>
    </row>
    <row r="4881" spans="1:16" x14ac:dyDescent="0.3">
      <c r="A4881">
        <v>4880</v>
      </c>
      <c r="B4881" s="1" t="s">
        <v>29</v>
      </c>
      <c r="C4881" s="2">
        <v>44283</v>
      </c>
      <c r="D4881">
        <v>3</v>
      </c>
      <c r="E4881" s="1" t="s">
        <v>39</v>
      </c>
      <c r="F4881">
        <v>5</v>
      </c>
      <c r="G4881">
        <v>28</v>
      </c>
      <c r="H4881" s="1" t="s">
        <v>33</v>
      </c>
      <c r="I4881" s="3">
        <v>0.7120023148148148</v>
      </c>
      <c r="J4881">
        <v>17</v>
      </c>
      <c r="K4881" s="1" t="s">
        <v>18</v>
      </c>
      <c r="L4881" s="1" t="s">
        <v>19</v>
      </c>
      <c r="M4881" s="1" t="s">
        <v>19</v>
      </c>
      <c r="N4881">
        <v>70</v>
      </c>
      <c r="O4881" s="4">
        <v>2.2916666666666667E-3</v>
      </c>
      <c r="P4881">
        <v>3</v>
      </c>
    </row>
    <row r="4882" spans="1:16" x14ac:dyDescent="0.3">
      <c r="A4882">
        <v>4881</v>
      </c>
      <c r="B4882" s="1" t="s">
        <v>24</v>
      </c>
      <c r="C4882" s="2">
        <v>44283</v>
      </c>
      <c r="D4882">
        <v>3</v>
      </c>
      <c r="E4882" s="1" t="s">
        <v>39</v>
      </c>
      <c r="F4882">
        <v>5</v>
      </c>
      <c r="G4882">
        <v>28</v>
      </c>
      <c r="H4882" s="1" t="s">
        <v>33</v>
      </c>
      <c r="I4882" s="3">
        <v>0.71499999999999997</v>
      </c>
      <c r="J4882">
        <v>17</v>
      </c>
      <c r="K4882" s="1" t="s">
        <v>26</v>
      </c>
      <c r="L4882" s="1" t="s">
        <v>22</v>
      </c>
      <c r="M4882" s="1" t="s">
        <v>22</v>
      </c>
      <c r="N4882"/>
      <c r="O4882" s="4"/>
    </row>
    <row r="4883" spans="1:16" x14ac:dyDescent="0.3">
      <c r="A4883">
        <v>4882</v>
      </c>
      <c r="B4883" s="1" t="s">
        <v>24</v>
      </c>
      <c r="C4883" s="2">
        <v>44283</v>
      </c>
      <c r="D4883">
        <v>3</v>
      </c>
      <c r="E4883" s="1" t="s">
        <v>39</v>
      </c>
      <c r="F4883">
        <v>5</v>
      </c>
      <c r="G4883">
        <v>28</v>
      </c>
      <c r="H4883" s="1" t="s">
        <v>33</v>
      </c>
      <c r="I4883" s="3">
        <v>0.71499999999999997</v>
      </c>
      <c r="J4883">
        <v>17</v>
      </c>
      <c r="K4883" s="1" t="s">
        <v>28</v>
      </c>
      <c r="L4883" s="1" t="s">
        <v>19</v>
      </c>
      <c r="M4883" s="1" t="s">
        <v>19</v>
      </c>
      <c r="N4883">
        <v>120</v>
      </c>
      <c r="O4883" s="4">
        <v>4.363425925925926E-3</v>
      </c>
      <c r="P4883">
        <v>2</v>
      </c>
    </row>
    <row r="4884" spans="1:16" x14ac:dyDescent="0.3">
      <c r="A4884">
        <v>4883</v>
      </c>
      <c r="B4884" s="1" t="s">
        <v>27</v>
      </c>
      <c r="C4884" s="2">
        <v>44283</v>
      </c>
      <c r="D4884">
        <v>3</v>
      </c>
      <c r="E4884" s="1" t="s">
        <v>39</v>
      </c>
      <c r="F4884">
        <v>5</v>
      </c>
      <c r="G4884">
        <v>28</v>
      </c>
      <c r="H4884" s="1" t="s">
        <v>33</v>
      </c>
      <c r="I4884" s="3">
        <v>0.72200231481481481</v>
      </c>
      <c r="J4884">
        <v>17</v>
      </c>
      <c r="K4884" s="1" t="s">
        <v>21</v>
      </c>
      <c r="L4884" s="1" t="s">
        <v>19</v>
      </c>
      <c r="M4884" s="1" t="s">
        <v>19</v>
      </c>
      <c r="N4884">
        <v>46</v>
      </c>
      <c r="O4884" s="4">
        <v>2.8819444444444444E-3</v>
      </c>
      <c r="P4884">
        <v>3</v>
      </c>
    </row>
    <row r="4885" spans="1:16" x14ac:dyDescent="0.3">
      <c r="A4885">
        <v>4884</v>
      </c>
      <c r="B4885" s="1" t="s">
        <v>24</v>
      </c>
      <c r="C4885" s="2">
        <v>44283</v>
      </c>
      <c r="D4885">
        <v>3</v>
      </c>
      <c r="E4885" s="1" t="s">
        <v>39</v>
      </c>
      <c r="F4885">
        <v>5</v>
      </c>
      <c r="G4885">
        <v>28</v>
      </c>
      <c r="H4885" s="1" t="s">
        <v>33</v>
      </c>
      <c r="I4885" s="3">
        <v>0.72200231481481481</v>
      </c>
      <c r="J4885">
        <v>17</v>
      </c>
      <c r="K4885" s="1" t="s">
        <v>25</v>
      </c>
      <c r="L4885" s="1" t="s">
        <v>19</v>
      </c>
      <c r="M4885" s="1" t="s">
        <v>19</v>
      </c>
      <c r="N4885">
        <v>10</v>
      </c>
      <c r="O4885" s="4">
        <v>1.7592592592592592E-3</v>
      </c>
      <c r="P4885">
        <v>2</v>
      </c>
    </row>
    <row r="4886" spans="1:16" x14ac:dyDescent="0.3">
      <c r="A4886">
        <v>4885</v>
      </c>
      <c r="B4886" s="1" t="s">
        <v>31</v>
      </c>
      <c r="C4886" s="2">
        <v>44283</v>
      </c>
      <c r="D4886">
        <v>3</v>
      </c>
      <c r="E4886" s="1" t="s">
        <v>39</v>
      </c>
      <c r="F4886">
        <v>5</v>
      </c>
      <c r="G4886">
        <v>28</v>
      </c>
      <c r="H4886" s="1" t="s">
        <v>33</v>
      </c>
      <c r="I4886" s="3">
        <v>0.745</v>
      </c>
      <c r="J4886">
        <v>17</v>
      </c>
      <c r="K4886" s="1" t="s">
        <v>18</v>
      </c>
      <c r="L4886" s="1" t="s">
        <v>19</v>
      </c>
      <c r="M4886" s="1" t="s">
        <v>19</v>
      </c>
      <c r="N4886">
        <v>32</v>
      </c>
      <c r="O4886" s="4">
        <v>5.4398148148148144E-4</v>
      </c>
      <c r="P4886">
        <v>3</v>
      </c>
    </row>
    <row r="4887" spans="1:16" x14ac:dyDescent="0.3">
      <c r="A4887">
        <v>4886</v>
      </c>
      <c r="B4887" s="1" t="s">
        <v>23</v>
      </c>
      <c r="C4887" s="2">
        <v>44283</v>
      </c>
      <c r="D4887">
        <v>3</v>
      </c>
      <c r="E4887" s="1" t="s">
        <v>39</v>
      </c>
      <c r="F4887">
        <v>5</v>
      </c>
      <c r="G4887">
        <v>28</v>
      </c>
      <c r="H4887" s="1" t="s">
        <v>33</v>
      </c>
      <c r="I4887" s="3">
        <v>0.745</v>
      </c>
      <c r="J4887">
        <v>17</v>
      </c>
      <c r="K4887" s="1" t="s">
        <v>28</v>
      </c>
      <c r="L4887" s="1" t="s">
        <v>19</v>
      </c>
      <c r="M4887" s="1" t="s">
        <v>19</v>
      </c>
      <c r="N4887">
        <v>16</v>
      </c>
      <c r="O4887" s="4">
        <v>9.6064814814814819E-4</v>
      </c>
      <c r="P4887">
        <v>4</v>
      </c>
    </row>
    <row r="4888" spans="1:16" x14ac:dyDescent="0.3">
      <c r="A4888">
        <v>4887</v>
      </c>
      <c r="B4888" s="1" t="s">
        <v>29</v>
      </c>
      <c r="C4888" s="2">
        <v>44283</v>
      </c>
      <c r="D4888">
        <v>3</v>
      </c>
      <c r="E4888" s="1" t="s">
        <v>39</v>
      </c>
      <c r="F4888">
        <v>5</v>
      </c>
      <c r="G4888">
        <v>28</v>
      </c>
      <c r="H4888" s="1" t="s">
        <v>33</v>
      </c>
      <c r="I4888" s="3">
        <v>0.74900462962962966</v>
      </c>
      <c r="J4888">
        <v>17</v>
      </c>
      <c r="K4888" s="1" t="s">
        <v>25</v>
      </c>
      <c r="L4888" s="1" t="s">
        <v>19</v>
      </c>
      <c r="M4888" s="1" t="s">
        <v>19</v>
      </c>
      <c r="N4888">
        <v>64</v>
      </c>
      <c r="O4888" s="4">
        <v>2.9629629629629628E-3</v>
      </c>
      <c r="P4888">
        <v>3</v>
      </c>
    </row>
    <row r="4889" spans="1:16" x14ac:dyDescent="0.3">
      <c r="A4889">
        <v>4888</v>
      </c>
      <c r="B4889" s="1" t="s">
        <v>15</v>
      </c>
      <c r="C4889" s="2">
        <v>44283</v>
      </c>
      <c r="D4889">
        <v>3</v>
      </c>
      <c r="E4889" s="1" t="s">
        <v>39</v>
      </c>
      <c r="F4889">
        <v>5</v>
      </c>
      <c r="G4889">
        <v>28</v>
      </c>
      <c r="H4889" s="1" t="s">
        <v>33</v>
      </c>
      <c r="I4889" s="3">
        <v>0.74900462962962966</v>
      </c>
      <c r="J4889">
        <v>17</v>
      </c>
      <c r="K4889" s="1" t="s">
        <v>18</v>
      </c>
      <c r="L4889" s="1" t="s">
        <v>19</v>
      </c>
      <c r="M4889" s="1" t="s">
        <v>19</v>
      </c>
      <c r="N4889">
        <v>103</v>
      </c>
      <c r="O4889" s="4">
        <v>4.5370370370370373E-3</v>
      </c>
      <c r="P4889">
        <v>5</v>
      </c>
    </row>
    <row r="4890" spans="1:16" x14ac:dyDescent="0.3">
      <c r="A4890">
        <v>4889</v>
      </c>
      <c r="B4890" s="1" t="s">
        <v>30</v>
      </c>
      <c r="C4890" s="2">
        <v>44284</v>
      </c>
      <c r="D4890">
        <v>3</v>
      </c>
      <c r="E4890" s="1" t="s">
        <v>39</v>
      </c>
      <c r="F4890">
        <v>5</v>
      </c>
      <c r="G4890">
        <v>29</v>
      </c>
      <c r="H4890" s="1" t="s">
        <v>34</v>
      </c>
      <c r="I4890" s="3">
        <v>0.38299768518518518</v>
      </c>
      <c r="J4890">
        <v>9</v>
      </c>
      <c r="K4890" s="1" t="s">
        <v>26</v>
      </c>
      <c r="L4890" s="1" t="s">
        <v>19</v>
      </c>
      <c r="M4890" s="1" t="s">
        <v>19</v>
      </c>
      <c r="N4890">
        <v>109</v>
      </c>
      <c r="O4890" s="4">
        <v>4.409722222222222E-3</v>
      </c>
      <c r="P4890">
        <v>5</v>
      </c>
    </row>
    <row r="4891" spans="1:16" x14ac:dyDescent="0.3">
      <c r="A4891">
        <v>4890</v>
      </c>
      <c r="B4891" s="1" t="s">
        <v>30</v>
      </c>
      <c r="C4891" s="2">
        <v>44284</v>
      </c>
      <c r="D4891">
        <v>3</v>
      </c>
      <c r="E4891" s="1" t="s">
        <v>39</v>
      </c>
      <c r="F4891">
        <v>5</v>
      </c>
      <c r="G4891">
        <v>29</v>
      </c>
      <c r="H4891" s="1" t="s">
        <v>34</v>
      </c>
      <c r="I4891" s="3">
        <v>0.38299768518518518</v>
      </c>
      <c r="J4891">
        <v>9</v>
      </c>
      <c r="K4891" s="1" t="s">
        <v>21</v>
      </c>
      <c r="L4891" s="1" t="s">
        <v>19</v>
      </c>
      <c r="M4891" s="1" t="s">
        <v>19</v>
      </c>
      <c r="N4891">
        <v>61</v>
      </c>
      <c r="O4891" s="4">
        <v>1.8749999999999999E-3</v>
      </c>
      <c r="P4891">
        <v>5</v>
      </c>
    </row>
    <row r="4892" spans="1:16" x14ac:dyDescent="0.3">
      <c r="A4892">
        <v>4891</v>
      </c>
      <c r="B4892" s="1" t="s">
        <v>30</v>
      </c>
      <c r="C4892" s="2">
        <v>44284</v>
      </c>
      <c r="D4892">
        <v>3</v>
      </c>
      <c r="E4892" s="1" t="s">
        <v>39</v>
      </c>
      <c r="F4892">
        <v>5</v>
      </c>
      <c r="G4892">
        <v>29</v>
      </c>
      <c r="H4892" s="1" t="s">
        <v>34</v>
      </c>
      <c r="I4892" s="3">
        <v>0.41</v>
      </c>
      <c r="J4892">
        <v>9</v>
      </c>
      <c r="K4892" s="1" t="s">
        <v>28</v>
      </c>
      <c r="L4892" s="1" t="s">
        <v>22</v>
      </c>
      <c r="M4892" s="1" t="s">
        <v>22</v>
      </c>
      <c r="N4892"/>
      <c r="O4892" s="4"/>
    </row>
    <row r="4893" spans="1:16" x14ac:dyDescent="0.3">
      <c r="A4893">
        <v>4892</v>
      </c>
      <c r="B4893" s="1" t="s">
        <v>29</v>
      </c>
      <c r="C4893" s="2">
        <v>44284</v>
      </c>
      <c r="D4893">
        <v>3</v>
      </c>
      <c r="E4893" s="1" t="s">
        <v>39</v>
      </c>
      <c r="F4893">
        <v>5</v>
      </c>
      <c r="G4893">
        <v>29</v>
      </c>
      <c r="H4893" s="1" t="s">
        <v>34</v>
      </c>
      <c r="I4893" s="3">
        <v>0.41</v>
      </c>
      <c r="J4893">
        <v>9</v>
      </c>
      <c r="K4893" s="1" t="s">
        <v>25</v>
      </c>
      <c r="L4893" s="1" t="s">
        <v>19</v>
      </c>
      <c r="M4893" s="1" t="s">
        <v>19</v>
      </c>
      <c r="N4893">
        <v>23</v>
      </c>
      <c r="O4893" s="4">
        <v>2.2222222222222222E-3</v>
      </c>
      <c r="P4893">
        <v>5</v>
      </c>
    </row>
    <row r="4894" spans="1:16" x14ac:dyDescent="0.3">
      <c r="A4894">
        <v>4893</v>
      </c>
      <c r="B4894" s="1" t="s">
        <v>15</v>
      </c>
      <c r="C4894" s="2">
        <v>44284</v>
      </c>
      <c r="D4894">
        <v>3</v>
      </c>
      <c r="E4894" s="1" t="s">
        <v>39</v>
      </c>
      <c r="F4894">
        <v>5</v>
      </c>
      <c r="G4894">
        <v>29</v>
      </c>
      <c r="H4894" s="1" t="s">
        <v>34</v>
      </c>
      <c r="I4894" s="3">
        <v>0.42</v>
      </c>
      <c r="J4894">
        <v>10</v>
      </c>
      <c r="K4894" s="1" t="s">
        <v>18</v>
      </c>
      <c r="L4894" s="1" t="s">
        <v>19</v>
      </c>
      <c r="M4894" s="1" t="s">
        <v>19</v>
      </c>
      <c r="N4894">
        <v>63</v>
      </c>
      <c r="O4894" s="4">
        <v>2.1064814814814813E-3</v>
      </c>
      <c r="P4894">
        <v>4</v>
      </c>
    </row>
    <row r="4895" spans="1:16" x14ac:dyDescent="0.3">
      <c r="A4895">
        <v>4894</v>
      </c>
      <c r="B4895" s="1" t="s">
        <v>15</v>
      </c>
      <c r="C4895" s="2">
        <v>44284</v>
      </c>
      <c r="D4895">
        <v>3</v>
      </c>
      <c r="E4895" s="1" t="s">
        <v>39</v>
      </c>
      <c r="F4895">
        <v>5</v>
      </c>
      <c r="G4895">
        <v>29</v>
      </c>
      <c r="H4895" s="1" t="s">
        <v>34</v>
      </c>
      <c r="I4895" s="3">
        <v>0.42</v>
      </c>
      <c r="J4895">
        <v>10</v>
      </c>
      <c r="K4895" s="1" t="s">
        <v>18</v>
      </c>
      <c r="L4895" s="1" t="s">
        <v>19</v>
      </c>
      <c r="M4895" s="1" t="s">
        <v>19</v>
      </c>
      <c r="N4895">
        <v>117</v>
      </c>
      <c r="O4895" s="4">
        <v>4.2361111111111115E-3</v>
      </c>
      <c r="P4895">
        <v>5</v>
      </c>
    </row>
    <row r="4896" spans="1:16" x14ac:dyDescent="0.3">
      <c r="A4896">
        <v>4895</v>
      </c>
      <c r="B4896" s="1" t="s">
        <v>23</v>
      </c>
      <c r="C4896" s="2">
        <v>44284</v>
      </c>
      <c r="D4896">
        <v>3</v>
      </c>
      <c r="E4896" s="1" t="s">
        <v>39</v>
      </c>
      <c r="F4896">
        <v>5</v>
      </c>
      <c r="G4896">
        <v>29</v>
      </c>
      <c r="H4896" s="1" t="s">
        <v>34</v>
      </c>
      <c r="I4896" s="3">
        <v>0.44400462962962961</v>
      </c>
      <c r="J4896">
        <v>10</v>
      </c>
      <c r="K4896" s="1" t="s">
        <v>21</v>
      </c>
      <c r="L4896" s="1" t="s">
        <v>19</v>
      </c>
      <c r="M4896" s="1" t="s">
        <v>19</v>
      </c>
      <c r="N4896">
        <v>122</v>
      </c>
      <c r="O4896" s="4">
        <v>3.9467592592592592E-3</v>
      </c>
      <c r="P4896">
        <v>1</v>
      </c>
    </row>
    <row r="4897" spans="1:16" x14ac:dyDescent="0.3">
      <c r="A4897">
        <v>4896</v>
      </c>
      <c r="B4897" s="1" t="s">
        <v>30</v>
      </c>
      <c r="C4897" s="2">
        <v>44284</v>
      </c>
      <c r="D4897">
        <v>3</v>
      </c>
      <c r="E4897" s="1" t="s">
        <v>39</v>
      </c>
      <c r="F4897">
        <v>5</v>
      </c>
      <c r="G4897">
        <v>29</v>
      </c>
      <c r="H4897" s="1" t="s">
        <v>34</v>
      </c>
      <c r="I4897" s="3">
        <v>0.44400462962962961</v>
      </c>
      <c r="J4897">
        <v>10</v>
      </c>
      <c r="K4897" s="1" t="s">
        <v>21</v>
      </c>
      <c r="L4897" s="1" t="s">
        <v>22</v>
      </c>
      <c r="M4897" s="1" t="s">
        <v>22</v>
      </c>
      <c r="N4897"/>
      <c r="O4897" s="4"/>
    </row>
    <row r="4898" spans="1:16" x14ac:dyDescent="0.3">
      <c r="A4898">
        <v>4897</v>
      </c>
      <c r="B4898" s="1" t="s">
        <v>20</v>
      </c>
      <c r="C4898" s="2">
        <v>44284</v>
      </c>
      <c r="D4898">
        <v>3</v>
      </c>
      <c r="E4898" s="1" t="s">
        <v>39</v>
      </c>
      <c r="F4898">
        <v>5</v>
      </c>
      <c r="G4898">
        <v>29</v>
      </c>
      <c r="H4898" s="1" t="s">
        <v>34</v>
      </c>
      <c r="I4898" s="3">
        <v>0.44799768518518518</v>
      </c>
      <c r="J4898">
        <v>10</v>
      </c>
      <c r="K4898" s="1" t="s">
        <v>26</v>
      </c>
      <c r="L4898" s="1" t="s">
        <v>19</v>
      </c>
      <c r="M4898" s="1" t="s">
        <v>19</v>
      </c>
      <c r="N4898">
        <v>77</v>
      </c>
      <c r="O4898" s="4">
        <v>1.0532407407407407E-3</v>
      </c>
      <c r="P4898">
        <v>4</v>
      </c>
    </row>
    <row r="4899" spans="1:16" x14ac:dyDescent="0.3">
      <c r="A4899">
        <v>4898</v>
      </c>
      <c r="B4899" s="1" t="s">
        <v>15</v>
      </c>
      <c r="C4899" s="2">
        <v>44284</v>
      </c>
      <c r="D4899">
        <v>3</v>
      </c>
      <c r="E4899" s="1" t="s">
        <v>39</v>
      </c>
      <c r="F4899">
        <v>5</v>
      </c>
      <c r="G4899">
        <v>29</v>
      </c>
      <c r="H4899" s="1" t="s">
        <v>34</v>
      </c>
      <c r="I4899" s="3">
        <v>0.44799768518518518</v>
      </c>
      <c r="J4899">
        <v>10</v>
      </c>
      <c r="K4899" s="1" t="s">
        <v>18</v>
      </c>
      <c r="L4899" s="1" t="s">
        <v>19</v>
      </c>
      <c r="M4899" s="1" t="s">
        <v>19</v>
      </c>
      <c r="N4899">
        <v>93</v>
      </c>
      <c r="O4899" s="4">
        <v>3.3680555555555556E-3</v>
      </c>
      <c r="P4899">
        <v>2</v>
      </c>
    </row>
    <row r="4900" spans="1:16" x14ac:dyDescent="0.3">
      <c r="A4900">
        <v>4899</v>
      </c>
      <c r="B4900" s="1" t="s">
        <v>23</v>
      </c>
      <c r="C4900" s="2">
        <v>44284</v>
      </c>
      <c r="D4900">
        <v>3</v>
      </c>
      <c r="E4900" s="1" t="s">
        <v>39</v>
      </c>
      <c r="F4900">
        <v>5</v>
      </c>
      <c r="G4900">
        <v>29</v>
      </c>
      <c r="H4900" s="1" t="s">
        <v>34</v>
      </c>
      <c r="I4900" s="3">
        <v>0.45099537037037035</v>
      </c>
      <c r="J4900">
        <v>10</v>
      </c>
      <c r="K4900" s="1" t="s">
        <v>21</v>
      </c>
      <c r="L4900" s="1" t="s">
        <v>19</v>
      </c>
      <c r="M4900" s="1" t="s">
        <v>19</v>
      </c>
      <c r="N4900">
        <v>53</v>
      </c>
      <c r="O4900" s="4">
        <v>3.8657407407407408E-3</v>
      </c>
      <c r="P4900">
        <v>2</v>
      </c>
    </row>
    <row r="4901" spans="1:16" x14ac:dyDescent="0.3">
      <c r="A4901">
        <v>4900</v>
      </c>
      <c r="B4901" s="1" t="s">
        <v>24</v>
      </c>
      <c r="C4901" s="2">
        <v>44284</v>
      </c>
      <c r="D4901">
        <v>3</v>
      </c>
      <c r="E4901" s="1" t="s">
        <v>39</v>
      </c>
      <c r="F4901">
        <v>5</v>
      </c>
      <c r="G4901">
        <v>29</v>
      </c>
      <c r="H4901" s="1" t="s">
        <v>34</v>
      </c>
      <c r="I4901" s="3">
        <v>0.45099537037037035</v>
      </c>
      <c r="J4901">
        <v>10</v>
      </c>
      <c r="K4901" s="1" t="s">
        <v>21</v>
      </c>
      <c r="L4901" s="1" t="s">
        <v>22</v>
      </c>
      <c r="M4901" s="1" t="s">
        <v>22</v>
      </c>
      <c r="N4901"/>
      <c r="O4901" s="4"/>
    </row>
    <row r="4902" spans="1:16" x14ac:dyDescent="0.3">
      <c r="A4902">
        <v>4901</v>
      </c>
      <c r="B4902" s="1" t="s">
        <v>30</v>
      </c>
      <c r="C4902" s="2">
        <v>44284</v>
      </c>
      <c r="D4902">
        <v>3</v>
      </c>
      <c r="E4902" s="1" t="s">
        <v>39</v>
      </c>
      <c r="F4902">
        <v>5</v>
      </c>
      <c r="G4902">
        <v>29</v>
      </c>
      <c r="H4902" s="1" t="s">
        <v>34</v>
      </c>
      <c r="I4902" s="3">
        <v>0.4620023148148148</v>
      </c>
      <c r="J4902">
        <v>11</v>
      </c>
      <c r="K4902" s="1" t="s">
        <v>21</v>
      </c>
      <c r="L4902" s="1" t="s">
        <v>19</v>
      </c>
      <c r="M4902" s="1" t="s">
        <v>19</v>
      </c>
      <c r="N4902">
        <v>27</v>
      </c>
      <c r="O4902" s="4">
        <v>4.8495370370370368E-3</v>
      </c>
      <c r="P4902">
        <v>2</v>
      </c>
    </row>
    <row r="4903" spans="1:16" x14ac:dyDescent="0.3">
      <c r="A4903">
        <v>4902</v>
      </c>
      <c r="B4903" s="1" t="s">
        <v>30</v>
      </c>
      <c r="C4903" s="2">
        <v>44284</v>
      </c>
      <c r="D4903">
        <v>3</v>
      </c>
      <c r="E4903" s="1" t="s">
        <v>39</v>
      </c>
      <c r="F4903">
        <v>5</v>
      </c>
      <c r="G4903">
        <v>29</v>
      </c>
      <c r="H4903" s="1" t="s">
        <v>34</v>
      </c>
      <c r="I4903" s="3">
        <v>0.4620023148148148</v>
      </c>
      <c r="J4903">
        <v>11</v>
      </c>
      <c r="K4903" s="1" t="s">
        <v>25</v>
      </c>
      <c r="L4903" s="1" t="s">
        <v>19</v>
      </c>
      <c r="M4903" s="1" t="s">
        <v>19</v>
      </c>
      <c r="N4903">
        <v>111</v>
      </c>
      <c r="O4903" s="4">
        <v>7.291666666666667E-4</v>
      </c>
      <c r="P4903">
        <v>5</v>
      </c>
    </row>
    <row r="4904" spans="1:16" x14ac:dyDescent="0.3">
      <c r="A4904">
        <v>4903</v>
      </c>
      <c r="B4904" s="1" t="s">
        <v>23</v>
      </c>
      <c r="C4904" s="2">
        <v>44284</v>
      </c>
      <c r="D4904">
        <v>3</v>
      </c>
      <c r="E4904" s="1" t="s">
        <v>39</v>
      </c>
      <c r="F4904">
        <v>5</v>
      </c>
      <c r="G4904">
        <v>29</v>
      </c>
      <c r="H4904" s="1" t="s">
        <v>34</v>
      </c>
      <c r="I4904" s="3">
        <v>0.4670023148148148</v>
      </c>
      <c r="J4904">
        <v>11</v>
      </c>
      <c r="K4904" s="1" t="s">
        <v>25</v>
      </c>
      <c r="L4904" s="1" t="s">
        <v>19</v>
      </c>
      <c r="M4904" s="1" t="s">
        <v>19</v>
      </c>
      <c r="N4904">
        <v>87</v>
      </c>
      <c r="O4904" s="4">
        <v>2.673611111111111E-3</v>
      </c>
      <c r="P4904">
        <v>3</v>
      </c>
    </row>
    <row r="4905" spans="1:16" x14ac:dyDescent="0.3">
      <c r="A4905">
        <v>4904</v>
      </c>
      <c r="B4905" s="1" t="s">
        <v>30</v>
      </c>
      <c r="C4905" s="2">
        <v>44284</v>
      </c>
      <c r="D4905">
        <v>3</v>
      </c>
      <c r="E4905" s="1" t="s">
        <v>39</v>
      </c>
      <c r="F4905">
        <v>5</v>
      </c>
      <c r="G4905">
        <v>29</v>
      </c>
      <c r="H4905" s="1" t="s">
        <v>34</v>
      </c>
      <c r="I4905" s="3">
        <v>0.4670023148148148</v>
      </c>
      <c r="J4905">
        <v>11</v>
      </c>
      <c r="K4905" s="1" t="s">
        <v>18</v>
      </c>
      <c r="L4905" s="1" t="s">
        <v>19</v>
      </c>
      <c r="M4905" s="1" t="s">
        <v>19</v>
      </c>
      <c r="N4905">
        <v>78</v>
      </c>
      <c r="O4905" s="4">
        <v>3.5879629629629629E-4</v>
      </c>
      <c r="P4905">
        <v>4</v>
      </c>
    </row>
    <row r="4906" spans="1:16" x14ac:dyDescent="0.3">
      <c r="A4906">
        <v>4905</v>
      </c>
      <c r="B4906" s="1" t="s">
        <v>24</v>
      </c>
      <c r="C4906" s="2">
        <v>44284</v>
      </c>
      <c r="D4906">
        <v>3</v>
      </c>
      <c r="E4906" s="1" t="s">
        <v>39</v>
      </c>
      <c r="F4906">
        <v>5</v>
      </c>
      <c r="G4906">
        <v>29</v>
      </c>
      <c r="H4906" s="1" t="s">
        <v>34</v>
      </c>
      <c r="I4906" s="3">
        <v>0.48200231481481481</v>
      </c>
      <c r="J4906">
        <v>11</v>
      </c>
      <c r="K4906" s="1" t="s">
        <v>18</v>
      </c>
      <c r="L4906" s="1" t="s">
        <v>19</v>
      </c>
      <c r="M4906" s="1" t="s">
        <v>19</v>
      </c>
      <c r="N4906">
        <v>78</v>
      </c>
      <c r="O4906" s="4">
        <v>2.1412037037037038E-3</v>
      </c>
      <c r="P4906">
        <v>1</v>
      </c>
    </row>
    <row r="4907" spans="1:16" x14ac:dyDescent="0.3">
      <c r="A4907">
        <v>4906</v>
      </c>
      <c r="B4907" s="1" t="s">
        <v>30</v>
      </c>
      <c r="C4907" s="2">
        <v>44284</v>
      </c>
      <c r="D4907">
        <v>3</v>
      </c>
      <c r="E4907" s="1" t="s">
        <v>39</v>
      </c>
      <c r="F4907">
        <v>5</v>
      </c>
      <c r="G4907">
        <v>29</v>
      </c>
      <c r="H4907" s="1" t="s">
        <v>34</v>
      </c>
      <c r="I4907" s="3">
        <v>0.48200231481481481</v>
      </c>
      <c r="J4907">
        <v>11</v>
      </c>
      <c r="K4907" s="1" t="s">
        <v>18</v>
      </c>
      <c r="L4907" s="1" t="s">
        <v>19</v>
      </c>
      <c r="M4907" s="1" t="s">
        <v>19</v>
      </c>
      <c r="N4907">
        <v>116</v>
      </c>
      <c r="O4907" s="4">
        <v>3.414351851851852E-3</v>
      </c>
      <c r="P4907">
        <v>3</v>
      </c>
    </row>
    <row r="4908" spans="1:16" x14ac:dyDescent="0.3">
      <c r="A4908">
        <v>4907</v>
      </c>
      <c r="B4908" s="1" t="s">
        <v>23</v>
      </c>
      <c r="C4908" s="2">
        <v>44284</v>
      </c>
      <c r="D4908">
        <v>3</v>
      </c>
      <c r="E4908" s="1" t="s">
        <v>39</v>
      </c>
      <c r="F4908">
        <v>5</v>
      </c>
      <c r="G4908">
        <v>29</v>
      </c>
      <c r="H4908" s="1" t="s">
        <v>34</v>
      </c>
      <c r="I4908" s="3">
        <v>0.495</v>
      </c>
      <c r="J4908">
        <v>11</v>
      </c>
      <c r="K4908" s="1" t="s">
        <v>21</v>
      </c>
      <c r="L4908" s="1" t="s">
        <v>19</v>
      </c>
      <c r="M4908" s="1" t="s">
        <v>19</v>
      </c>
      <c r="N4908">
        <v>84</v>
      </c>
      <c r="O4908" s="4">
        <v>1.3078703703703703E-3</v>
      </c>
      <c r="P4908">
        <v>3</v>
      </c>
    </row>
    <row r="4909" spans="1:16" x14ac:dyDescent="0.3">
      <c r="A4909">
        <v>4908</v>
      </c>
      <c r="B4909" s="1" t="s">
        <v>20</v>
      </c>
      <c r="C4909" s="2">
        <v>44284</v>
      </c>
      <c r="D4909">
        <v>3</v>
      </c>
      <c r="E4909" s="1" t="s">
        <v>39</v>
      </c>
      <c r="F4909">
        <v>5</v>
      </c>
      <c r="G4909">
        <v>29</v>
      </c>
      <c r="H4909" s="1" t="s">
        <v>34</v>
      </c>
      <c r="I4909" s="3">
        <v>0.495</v>
      </c>
      <c r="J4909">
        <v>11</v>
      </c>
      <c r="K4909" s="1" t="s">
        <v>26</v>
      </c>
      <c r="L4909" s="1" t="s">
        <v>19</v>
      </c>
      <c r="M4909" s="1" t="s">
        <v>19</v>
      </c>
      <c r="N4909">
        <v>44</v>
      </c>
      <c r="O4909" s="4">
        <v>1.7708333333333332E-3</v>
      </c>
      <c r="P4909">
        <v>2</v>
      </c>
    </row>
    <row r="4910" spans="1:16" x14ac:dyDescent="0.3">
      <c r="A4910">
        <v>4909</v>
      </c>
      <c r="B4910" s="1" t="s">
        <v>27</v>
      </c>
      <c r="C4910" s="2">
        <v>44284</v>
      </c>
      <c r="D4910">
        <v>3</v>
      </c>
      <c r="E4910" s="1" t="s">
        <v>39</v>
      </c>
      <c r="F4910">
        <v>5</v>
      </c>
      <c r="G4910">
        <v>29</v>
      </c>
      <c r="H4910" s="1" t="s">
        <v>34</v>
      </c>
      <c r="I4910" s="3">
        <v>0.5</v>
      </c>
      <c r="J4910">
        <v>12</v>
      </c>
      <c r="K4910" s="1" t="s">
        <v>18</v>
      </c>
      <c r="L4910" s="1" t="s">
        <v>19</v>
      </c>
      <c r="M4910" s="1" t="s">
        <v>22</v>
      </c>
      <c r="N4910">
        <v>121</v>
      </c>
      <c r="O4910" s="4">
        <v>3.8657407407407408E-3</v>
      </c>
      <c r="P4910">
        <v>3</v>
      </c>
    </row>
    <row r="4911" spans="1:16" x14ac:dyDescent="0.3">
      <c r="A4911">
        <v>4910</v>
      </c>
      <c r="B4911" s="1" t="s">
        <v>27</v>
      </c>
      <c r="C4911" s="2">
        <v>44284</v>
      </c>
      <c r="D4911">
        <v>3</v>
      </c>
      <c r="E4911" s="1" t="s">
        <v>39</v>
      </c>
      <c r="F4911">
        <v>5</v>
      </c>
      <c r="G4911">
        <v>29</v>
      </c>
      <c r="H4911" s="1" t="s">
        <v>34</v>
      </c>
      <c r="I4911" s="3">
        <v>0.5</v>
      </c>
      <c r="J4911">
        <v>12</v>
      </c>
      <c r="K4911" s="1" t="s">
        <v>25</v>
      </c>
      <c r="L4911" s="1" t="s">
        <v>19</v>
      </c>
      <c r="M4911" s="1" t="s">
        <v>19</v>
      </c>
      <c r="N4911">
        <v>92</v>
      </c>
      <c r="O4911" s="4">
        <v>7.1759259259259259E-4</v>
      </c>
      <c r="P4911">
        <v>3</v>
      </c>
    </row>
    <row r="4912" spans="1:16" x14ac:dyDescent="0.3">
      <c r="A4912">
        <v>4911</v>
      </c>
      <c r="B4912" s="1" t="s">
        <v>23</v>
      </c>
      <c r="C4912" s="2">
        <v>44284</v>
      </c>
      <c r="D4912">
        <v>3</v>
      </c>
      <c r="E4912" s="1" t="s">
        <v>39</v>
      </c>
      <c r="F4912">
        <v>5</v>
      </c>
      <c r="G4912">
        <v>29</v>
      </c>
      <c r="H4912" s="1" t="s">
        <v>34</v>
      </c>
      <c r="I4912" s="3">
        <v>0.54099537037037038</v>
      </c>
      <c r="J4912">
        <v>12</v>
      </c>
      <c r="K4912" s="1" t="s">
        <v>18</v>
      </c>
      <c r="L4912" s="1" t="s">
        <v>19</v>
      </c>
      <c r="M4912" s="1" t="s">
        <v>19</v>
      </c>
      <c r="N4912">
        <v>83</v>
      </c>
      <c r="O4912" s="4">
        <v>1.7939814814814815E-3</v>
      </c>
      <c r="P4912">
        <v>3</v>
      </c>
    </row>
    <row r="4913" spans="1:16" x14ac:dyDescent="0.3">
      <c r="A4913">
        <v>4912</v>
      </c>
      <c r="B4913" s="1" t="s">
        <v>23</v>
      </c>
      <c r="C4913" s="2">
        <v>44284</v>
      </c>
      <c r="D4913">
        <v>3</v>
      </c>
      <c r="E4913" s="1" t="s">
        <v>39</v>
      </c>
      <c r="F4913">
        <v>5</v>
      </c>
      <c r="G4913">
        <v>29</v>
      </c>
      <c r="H4913" s="1" t="s">
        <v>34</v>
      </c>
      <c r="I4913" s="3">
        <v>0.54099537037037038</v>
      </c>
      <c r="J4913">
        <v>12</v>
      </c>
      <c r="K4913" s="1" t="s">
        <v>18</v>
      </c>
      <c r="L4913" s="1" t="s">
        <v>19</v>
      </c>
      <c r="M4913" s="1" t="s">
        <v>19</v>
      </c>
      <c r="N4913">
        <v>12</v>
      </c>
      <c r="O4913" s="4">
        <v>9.4907407407407408E-4</v>
      </c>
      <c r="P4913">
        <v>4</v>
      </c>
    </row>
    <row r="4914" spans="1:16" x14ac:dyDescent="0.3">
      <c r="A4914">
        <v>4913</v>
      </c>
      <c r="B4914" s="1" t="s">
        <v>31</v>
      </c>
      <c r="C4914" s="2">
        <v>44284</v>
      </c>
      <c r="D4914">
        <v>3</v>
      </c>
      <c r="E4914" s="1" t="s">
        <v>39</v>
      </c>
      <c r="F4914">
        <v>5</v>
      </c>
      <c r="G4914">
        <v>29</v>
      </c>
      <c r="H4914" s="1" t="s">
        <v>34</v>
      </c>
      <c r="I4914" s="3">
        <v>0.54299768518518521</v>
      </c>
      <c r="J4914">
        <v>13</v>
      </c>
      <c r="K4914" s="1" t="s">
        <v>26</v>
      </c>
      <c r="L4914" s="1" t="s">
        <v>19</v>
      </c>
      <c r="M4914" s="1" t="s">
        <v>22</v>
      </c>
      <c r="N4914">
        <v>27</v>
      </c>
      <c r="O4914" s="4">
        <v>1.4583333333333334E-3</v>
      </c>
      <c r="P4914">
        <v>3</v>
      </c>
    </row>
    <row r="4915" spans="1:16" x14ac:dyDescent="0.3">
      <c r="A4915">
        <v>4914</v>
      </c>
      <c r="B4915" s="1" t="s">
        <v>27</v>
      </c>
      <c r="C4915" s="2">
        <v>44284</v>
      </c>
      <c r="D4915">
        <v>3</v>
      </c>
      <c r="E4915" s="1" t="s">
        <v>39</v>
      </c>
      <c r="F4915">
        <v>5</v>
      </c>
      <c r="G4915">
        <v>29</v>
      </c>
      <c r="H4915" s="1" t="s">
        <v>34</v>
      </c>
      <c r="I4915" s="3">
        <v>0.54299768518518521</v>
      </c>
      <c r="J4915">
        <v>13</v>
      </c>
      <c r="K4915" s="1" t="s">
        <v>28</v>
      </c>
      <c r="L4915" s="1" t="s">
        <v>19</v>
      </c>
      <c r="M4915" s="1" t="s">
        <v>19</v>
      </c>
      <c r="N4915">
        <v>56</v>
      </c>
      <c r="O4915" s="4">
        <v>1.3657407407407407E-3</v>
      </c>
      <c r="P4915">
        <v>3</v>
      </c>
    </row>
    <row r="4916" spans="1:16" x14ac:dyDescent="0.3">
      <c r="A4916">
        <v>4915</v>
      </c>
      <c r="B4916" s="1" t="s">
        <v>23</v>
      </c>
      <c r="C4916" s="2">
        <v>44284</v>
      </c>
      <c r="D4916">
        <v>3</v>
      </c>
      <c r="E4916" s="1" t="s">
        <v>39</v>
      </c>
      <c r="F4916">
        <v>5</v>
      </c>
      <c r="G4916">
        <v>29</v>
      </c>
      <c r="H4916" s="1" t="s">
        <v>34</v>
      </c>
      <c r="I4916" s="3">
        <v>0.56299768518518523</v>
      </c>
      <c r="J4916">
        <v>13</v>
      </c>
      <c r="K4916" s="1" t="s">
        <v>28</v>
      </c>
      <c r="L4916" s="1" t="s">
        <v>19</v>
      </c>
      <c r="M4916" s="1" t="s">
        <v>19</v>
      </c>
      <c r="N4916">
        <v>45</v>
      </c>
      <c r="O4916" s="4">
        <v>4.6643518518518518E-3</v>
      </c>
      <c r="P4916">
        <v>4</v>
      </c>
    </row>
    <row r="4917" spans="1:16" x14ac:dyDescent="0.3">
      <c r="A4917">
        <v>4916</v>
      </c>
      <c r="B4917" s="1" t="s">
        <v>20</v>
      </c>
      <c r="C4917" s="2">
        <v>44284</v>
      </c>
      <c r="D4917">
        <v>3</v>
      </c>
      <c r="E4917" s="1" t="s">
        <v>39</v>
      </c>
      <c r="F4917">
        <v>5</v>
      </c>
      <c r="G4917">
        <v>29</v>
      </c>
      <c r="H4917" s="1" t="s">
        <v>34</v>
      </c>
      <c r="I4917" s="3">
        <v>0.56299768518518523</v>
      </c>
      <c r="J4917">
        <v>13</v>
      </c>
      <c r="K4917" s="1" t="s">
        <v>28</v>
      </c>
      <c r="L4917" s="1" t="s">
        <v>22</v>
      </c>
      <c r="M4917" s="1" t="s">
        <v>22</v>
      </c>
      <c r="N4917"/>
      <c r="O4917" s="4"/>
    </row>
    <row r="4918" spans="1:16" x14ac:dyDescent="0.3">
      <c r="A4918">
        <v>4917</v>
      </c>
      <c r="B4918" s="1" t="s">
        <v>20</v>
      </c>
      <c r="C4918" s="2">
        <v>44284</v>
      </c>
      <c r="D4918">
        <v>3</v>
      </c>
      <c r="E4918" s="1" t="s">
        <v>39</v>
      </c>
      <c r="F4918">
        <v>5</v>
      </c>
      <c r="G4918">
        <v>29</v>
      </c>
      <c r="H4918" s="1" t="s">
        <v>34</v>
      </c>
      <c r="I4918" s="3">
        <v>0.57299768518518523</v>
      </c>
      <c r="J4918">
        <v>13</v>
      </c>
      <c r="K4918" s="1" t="s">
        <v>21</v>
      </c>
      <c r="L4918" s="1" t="s">
        <v>22</v>
      </c>
      <c r="M4918" s="1" t="s">
        <v>22</v>
      </c>
      <c r="N4918"/>
      <c r="O4918" s="4"/>
    </row>
    <row r="4919" spans="1:16" x14ac:dyDescent="0.3">
      <c r="A4919">
        <v>4918</v>
      </c>
      <c r="B4919" s="1" t="s">
        <v>20</v>
      </c>
      <c r="C4919" s="2">
        <v>44284</v>
      </c>
      <c r="D4919">
        <v>3</v>
      </c>
      <c r="E4919" s="1" t="s">
        <v>39</v>
      </c>
      <c r="F4919">
        <v>5</v>
      </c>
      <c r="G4919">
        <v>29</v>
      </c>
      <c r="H4919" s="1" t="s">
        <v>34</v>
      </c>
      <c r="I4919" s="3">
        <v>0.57299768518518523</v>
      </c>
      <c r="J4919">
        <v>13</v>
      </c>
      <c r="K4919" s="1" t="s">
        <v>26</v>
      </c>
      <c r="L4919" s="1" t="s">
        <v>19</v>
      </c>
      <c r="M4919" s="1" t="s">
        <v>19</v>
      </c>
      <c r="N4919">
        <v>91</v>
      </c>
      <c r="O4919" s="4">
        <v>3.4722222222222224E-4</v>
      </c>
      <c r="P4919">
        <v>4</v>
      </c>
    </row>
    <row r="4920" spans="1:16" x14ac:dyDescent="0.3">
      <c r="A4920">
        <v>4919</v>
      </c>
      <c r="B4920" s="1" t="s">
        <v>29</v>
      </c>
      <c r="C4920" s="2">
        <v>44284</v>
      </c>
      <c r="D4920">
        <v>3</v>
      </c>
      <c r="E4920" s="1" t="s">
        <v>39</v>
      </c>
      <c r="F4920">
        <v>5</v>
      </c>
      <c r="G4920">
        <v>29</v>
      </c>
      <c r="H4920" s="1" t="s">
        <v>34</v>
      </c>
      <c r="I4920" s="3">
        <v>0.58299768518518513</v>
      </c>
      <c r="J4920">
        <v>13</v>
      </c>
      <c r="K4920" s="1" t="s">
        <v>21</v>
      </c>
      <c r="L4920" s="1" t="s">
        <v>19</v>
      </c>
      <c r="M4920" s="1" t="s">
        <v>19</v>
      </c>
      <c r="N4920">
        <v>84</v>
      </c>
      <c r="O4920" s="4">
        <v>1.8287037037037037E-3</v>
      </c>
      <c r="P4920">
        <v>1</v>
      </c>
    </row>
    <row r="4921" spans="1:16" x14ac:dyDescent="0.3">
      <c r="A4921">
        <v>4920</v>
      </c>
      <c r="B4921" s="1" t="s">
        <v>29</v>
      </c>
      <c r="C4921" s="2">
        <v>44284</v>
      </c>
      <c r="D4921">
        <v>3</v>
      </c>
      <c r="E4921" s="1" t="s">
        <v>39</v>
      </c>
      <c r="F4921">
        <v>5</v>
      </c>
      <c r="G4921">
        <v>29</v>
      </c>
      <c r="H4921" s="1" t="s">
        <v>34</v>
      </c>
      <c r="I4921" s="3">
        <v>0.58299768518518513</v>
      </c>
      <c r="J4921">
        <v>13</v>
      </c>
      <c r="K4921" s="1" t="s">
        <v>25</v>
      </c>
      <c r="L4921" s="1" t="s">
        <v>19</v>
      </c>
      <c r="M4921" s="1" t="s">
        <v>19</v>
      </c>
      <c r="N4921">
        <v>15</v>
      </c>
      <c r="O4921" s="4">
        <v>1.9328703703703704E-3</v>
      </c>
      <c r="P4921">
        <v>1</v>
      </c>
    </row>
    <row r="4922" spans="1:16" x14ac:dyDescent="0.3">
      <c r="A4922">
        <v>4921</v>
      </c>
      <c r="B4922" s="1" t="s">
        <v>29</v>
      </c>
      <c r="C4922" s="2">
        <v>44284</v>
      </c>
      <c r="D4922">
        <v>3</v>
      </c>
      <c r="E4922" s="1" t="s">
        <v>39</v>
      </c>
      <c r="F4922">
        <v>5</v>
      </c>
      <c r="G4922">
        <v>29</v>
      </c>
      <c r="H4922" s="1" t="s">
        <v>34</v>
      </c>
      <c r="I4922" s="3">
        <v>0.61299768518518516</v>
      </c>
      <c r="J4922">
        <v>14</v>
      </c>
      <c r="K4922" s="1" t="s">
        <v>21</v>
      </c>
      <c r="L4922" s="1" t="s">
        <v>19</v>
      </c>
      <c r="M4922" s="1" t="s">
        <v>19</v>
      </c>
      <c r="N4922">
        <v>31</v>
      </c>
      <c r="O4922" s="4">
        <v>4.0162037037037041E-3</v>
      </c>
      <c r="P4922">
        <v>5</v>
      </c>
    </row>
    <row r="4923" spans="1:16" x14ac:dyDescent="0.3">
      <c r="A4923">
        <v>4922</v>
      </c>
      <c r="B4923" s="1" t="s">
        <v>27</v>
      </c>
      <c r="C4923" s="2">
        <v>44284</v>
      </c>
      <c r="D4923">
        <v>3</v>
      </c>
      <c r="E4923" s="1" t="s">
        <v>39</v>
      </c>
      <c r="F4923">
        <v>5</v>
      </c>
      <c r="G4923">
        <v>29</v>
      </c>
      <c r="H4923" s="1" t="s">
        <v>34</v>
      </c>
      <c r="I4923" s="3">
        <v>0.61299768518518516</v>
      </c>
      <c r="J4923">
        <v>14</v>
      </c>
      <c r="K4923" s="1" t="s">
        <v>21</v>
      </c>
      <c r="L4923" s="1" t="s">
        <v>19</v>
      </c>
      <c r="M4923" s="1" t="s">
        <v>19</v>
      </c>
      <c r="N4923">
        <v>100</v>
      </c>
      <c r="O4923" s="4">
        <v>3.7962962962962963E-3</v>
      </c>
      <c r="P4923">
        <v>4</v>
      </c>
    </row>
    <row r="4924" spans="1:16" x14ac:dyDescent="0.3">
      <c r="A4924">
        <v>4923</v>
      </c>
      <c r="B4924" s="1" t="s">
        <v>27</v>
      </c>
      <c r="C4924" s="2">
        <v>44284</v>
      </c>
      <c r="D4924">
        <v>3</v>
      </c>
      <c r="E4924" s="1" t="s">
        <v>39</v>
      </c>
      <c r="F4924">
        <v>5</v>
      </c>
      <c r="G4924">
        <v>29</v>
      </c>
      <c r="H4924" s="1" t="s">
        <v>34</v>
      </c>
      <c r="I4924" s="3">
        <v>0.62</v>
      </c>
      <c r="J4924">
        <v>14</v>
      </c>
      <c r="K4924" s="1" t="s">
        <v>26</v>
      </c>
      <c r="L4924" s="1" t="s">
        <v>19</v>
      </c>
      <c r="M4924" s="1" t="s">
        <v>19</v>
      </c>
      <c r="N4924">
        <v>75</v>
      </c>
      <c r="O4924" s="4">
        <v>2.476851851851852E-3</v>
      </c>
      <c r="P4924">
        <v>3</v>
      </c>
    </row>
    <row r="4925" spans="1:16" x14ac:dyDescent="0.3">
      <c r="A4925">
        <v>4924</v>
      </c>
      <c r="B4925" s="1" t="s">
        <v>20</v>
      </c>
      <c r="C4925" s="2">
        <v>44284</v>
      </c>
      <c r="D4925">
        <v>3</v>
      </c>
      <c r="E4925" s="1" t="s">
        <v>39</v>
      </c>
      <c r="F4925">
        <v>5</v>
      </c>
      <c r="G4925">
        <v>29</v>
      </c>
      <c r="H4925" s="1" t="s">
        <v>34</v>
      </c>
      <c r="I4925" s="3">
        <v>0.62</v>
      </c>
      <c r="J4925">
        <v>14</v>
      </c>
      <c r="K4925" s="1" t="s">
        <v>18</v>
      </c>
      <c r="L4925" s="1" t="s">
        <v>22</v>
      </c>
      <c r="M4925" s="1" t="s">
        <v>22</v>
      </c>
      <c r="N4925"/>
      <c r="O4925" s="4"/>
    </row>
    <row r="4926" spans="1:16" x14ac:dyDescent="0.3">
      <c r="A4926">
        <v>4925</v>
      </c>
      <c r="B4926" s="1" t="s">
        <v>20</v>
      </c>
      <c r="C4926" s="2">
        <v>44284</v>
      </c>
      <c r="D4926">
        <v>3</v>
      </c>
      <c r="E4926" s="1" t="s">
        <v>39</v>
      </c>
      <c r="F4926">
        <v>5</v>
      </c>
      <c r="G4926">
        <v>29</v>
      </c>
      <c r="H4926" s="1" t="s">
        <v>34</v>
      </c>
      <c r="I4926" s="3">
        <v>0.62400462962962966</v>
      </c>
      <c r="J4926">
        <v>14</v>
      </c>
      <c r="K4926" s="1" t="s">
        <v>26</v>
      </c>
      <c r="L4926" s="1" t="s">
        <v>19</v>
      </c>
      <c r="M4926" s="1" t="s">
        <v>19</v>
      </c>
      <c r="N4926">
        <v>47</v>
      </c>
      <c r="O4926" s="4">
        <v>2.8935185185185184E-3</v>
      </c>
      <c r="P4926">
        <v>5</v>
      </c>
    </row>
    <row r="4927" spans="1:16" x14ac:dyDescent="0.3">
      <c r="A4927">
        <v>4926</v>
      </c>
      <c r="B4927" s="1" t="s">
        <v>31</v>
      </c>
      <c r="C4927" s="2">
        <v>44284</v>
      </c>
      <c r="D4927">
        <v>3</v>
      </c>
      <c r="E4927" s="1" t="s">
        <v>39</v>
      </c>
      <c r="F4927">
        <v>5</v>
      </c>
      <c r="G4927">
        <v>29</v>
      </c>
      <c r="H4927" s="1" t="s">
        <v>34</v>
      </c>
      <c r="I4927" s="3">
        <v>0.62400462962962966</v>
      </c>
      <c r="J4927">
        <v>14</v>
      </c>
      <c r="K4927" s="1" t="s">
        <v>28</v>
      </c>
      <c r="L4927" s="1" t="s">
        <v>22</v>
      </c>
      <c r="M4927" s="1" t="s">
        <v>22</v>
      </c>
      <c r="N4927"/>
      <c r="O4927" s="4"/>
    </row>
    <row r="4928" spans="1:16" x14ac:dyDescent="0.3">
      <c r="A4928">
        <v>4927</v>
      </c>
      <c r="B4928" s="1" t="s">
        <v>31</v>
      </c>
      <c r="C4928" s="2">
        <v>44284</v>
      </c>
      <c r="D4928">
        <v>3</v>
      </c>
      <c r="E4928" s="1" t="s">
        <v>39</v>
      </c>
      <c r="F4928">
        <v>5</v>
      </c>
      <c r="G4928">
        <v>29</v>
      </c>
      <c r="H4928" s="1" t="s">
        <v>34</v>
      </c>
      <c r="I4928" s="3">
        <v>0.62799768518518517</v>
      </c>
      <c r="J4928">
        <v>15</v>
      </c>
      <c r="K4928" s="1" t="s">
        <v>21</v>
      </c>
      <c r="L4928" s="1" t="s">
        <v>19</v>
      </c>
      <c r="M4928" s="1" t="s">
        <v>19</v>
      </c>
      <c r="N4928">
        <v>73</v>
      </c>
      <c r="O4928" s="4">
        <v>2.2569444444444442E-3</v>
      </c>
      <c r="P4928">
        <v>3</v>
      </c>
    </row>
    <row r="4929" spans="1:16" x14ac:dyDescent="0.3">
      <c r="A4929">
        <v>4928</v>
      </c>
      <c r="B4929" s="1" t="s">
        <v>27</v>
      </c>
      <c r="C4929" s="2">
        <v>44284</v>
      </c>
      <c r="D4929">
        <v>3</v>
      </c>
      <c r="E4929" s="1" t="s">
        <v>39</v>
      </c>
      <c r="F4929">
        <v>5</v>
      </c>
      <c r="G4929">
        <v>29</v>
      </c>
      <c r="H4929" s="1" t="s">
        <v>34</v>
      </c>
      <c r="I4929" s="3">
        <v>0.62799768518518517</v>
      </c>
      <c r="J4929">
        <v>15</v>
      </c>
      <c r="K4929" s="1" t="s">
        <v>28</v>
      </c>
      <c r="L4929" s="1" t="s">
        <v>19</v>
      </c>
      <c r="M4929" s="1" t="s">
        <v>19</v>
      </c>
      <c r="N4929">
        <v>33</v>
      </c>
      <c r="O4929" s="4">
        <v>2.5578703703703705E-3</v>
      </c>
      <c r="P4929">
        <v>3</v>
      </c>
    </row>
    <row r="4930" spans="1:16" x14ac:dyDescent="0.3">
      <c r="A4930">
        <v>4929</v>
      </c>
      <c r="B4930" s="1" t="s">
        <v>29</v>
      </c>
      <c r="C4930" s="2">
        <v>44284</v>
      </c>
      <c r="D4930">
        <v>3</v>
      </c>
      <c r="E4930" s="1" t="s">
        <v>39</v>
      </c>
      <c r="F4930">
        <v>5</v>
      </c>
      <c r="G4930">
        <v>29</v>
      </c>
      <c r="H4930" s="1" t="s">
        <v>34</v>
      </c>
      <c r="I4930" s="3">
        <v>0.62900462962962966</v>
      </c>
      <c r="J4930">
        <v>15</v>
      </c>
      <c r="K4930" s="1" t="s">
        <v>26</v>
      </c>
      <c r="L4930" s="1" t="s">
        <v>22</v>
      </c>
      <c r="M4930" s="1" t="s">
        <v>22</v>
      </c>
      <c r="N4930"/>
      <c r="O4930" s="4"/>
    </row>
    <row r="4931" spans="1:16" x14ac:dyDescent="0.3">
      <c r="A4931">
        <v>4930</v>
      </c>
      <c r="B4931" s="1" t="s">
        <v>23</v>
      </c>
      <c r="C4931" s="2">
        <v>44284</v>
      </c>
      <c r="D4931">
        <v>3</v>
      </c>
      <c r="E4931" s="1" t="s">
        <v>39</v>
      </c>
      <c r="F4931">
        <v>5</v>
      </c>
      <c r="G4931">
        <v>29</v>
      </c>
      <c r="H4931" s="1" t="s">
        <v>34</v>
      </c>
      <c r="I4931" s="3">
        <v>0.62900462962962966</v>
      </c>
      <c r="J4931">
        <v>15</v>
      </c>
      <c r="K4931" s="1" t="s">
        <v>18</v>
      </c>
      <c r="L4931" s="1" t="s">
        <v>19</v>
      </c>
      <c r="M4931" s="1" t="s">
        <v>19</v>
      </c>
      <c r="N4931">
        <v>103</v>
      </c>
      <c r="O4931" s="4">
        <v>3.414351851851852E-3</v>
      </c>
      <c r="P4931">
        <v>1</v>
      </c>
    </row>
    <row r="4932" spans="1:16" x14ac:dyDescent="0.3">
      <c r="A4932">
        <v>4931</v>
      </c>
      <c r="B4932" s="1" t="s">
        <v>20</v>
      </c>
      <c r="C4932" s="2">
        <v>44284</v>
      </c>
      <c r="D4932">
        <v>3</v>
      </c>
      <c r="E4932" s="1" t="s">
        <v>39</v>
      </c>
      <c r="F4932">
        <v>5</v>
      </c>
      <c r="G4932">
        <v>29</v>
      </c>
      <c r="H4932" s="1" t="s">
        <v>34</v>
      </c>
      <c r="I4932" s="3">
        <v>0.63299768518518518</v>
      </c>
      <c r="J4932">
        <v>15</v>
      </c>
      <c r="K4932" s="1" t="s">
        <v>18</v>
      </c>
      <c r="L4932" s="1" t="s">
        <v>19</v>
      </c>
      <c r="M4932" s="1" t="s">
        <v>19</v>
      </c>
      <c r="N4932">
        <v>75</v>
      </c>
      <c r="O4932" s="4">
        <v>2.1875000000000002E-3</v>
      </c>
      <c r="P4932">
        <v>4</v>
      </c>
    </row>
    <row r="4933" spans="1:16" x14ac:dyDescent="0.3">
      <c r="A4933">
        <v>4932</v>
      </c>
      <c r="B4933" s="1" t="s">
        <v>15</v>
      </c>
      <c r="C4933" s="2">
        <v>44284</v>
      </c>
      <c r="D4933">
        <v>3</v>
      </c>
      <c r="E4933" s="1" t="s">
        <v>39</v>
      </c>
      <c r="F4933">
        <v>5</v>
      </c>
      <c r="G4933">
        <v>29</v>
      </c>
      <c r="H4933" s="1" t="s">
        <v>34</v>
      </c>
      <c r="I4933" s="3">
        <v>0.63299768518518518</v>
      </c>
      <c r="J4933">
        <v>15</v>
      </c>
      <c r="K4933" s="1" t="s">
        <v>25</v>
      </c>
      <c r="L4933" s="1" t="s">
        <v>19</v>
      </c>
      <c r="M4933" s="1" t="s">
        <v>19</v>
      </c>
      <c r="N4933">
        <v>65</v>
      </c>
      <c r="O4933" s="4">
        <v>2.1527777777777778E-3</v>
      </c>
      <c r="P4933">
        <v>4</v>
      </c>
    </row>
    <row r="4934" spans="1:16" x14ac:dyDescent="0.3">
      <c r="A4934">
        <v>4933</v>
      </c>
      <c r="B4934" s="1" t="s">
        <v>29</v>
      </c>
      <c r="C4934" s="2">
        <v>44284</v>
      </c>
      <c r="D4934">
        <v>3</v>
      </c>
      <c r="E4934" s="1" t="s">
        <v>39</v>
      </c>
      <c r="F4934">
        <v>5</v>
      </c>
      <c r="G4934">
        <v>29</v>
      </c>
      <c r="H4934" s="1" t="s">
        <v>34</v>
      </c>
      <c r="I4934" s="3">
        <v>0.63299768518518518</v>
      </c>
      <c r="J4934">
        <v>15</v>
      </c>
      <c r="K4934" s="1" t="s">
        <v>28</v>
      </c>
      <c r="L4934" s="1" t="s">
        <v>19</v>
      </c>
      <c r="M4934" s="1" t="s">
        <v>19</v>
      </c>
      <c r="N4934">
        <v>110</v>
      </c>
      <c r="O4934" s="4">
        <v>4.31712962962963E-3</v>
      </c>
      <c r="P4934">
        <v>3</v>
      </c>
    </row>
    <row r="4935" spans="1:16" x14ac:dyDescent="0.3">
      <c r="A4935">
        <v>4934</v>
      </c>
      <c r="B4935" s="1" t="s">
        <v>15</v>
      </c>
      <c r="C4935" s="2">
        <v>44284</v>
      </c>
      <c r="D4935">
        <v>3</v>
      </c>
      <c r="E4935" s="1" t="s">
        <v>39</v>
      </c>
      <c r="F4935">
        <v>5</v>
      </c>
      <c r="G4935">
        <v>29</v>
      </c>
      <c r="H4935" s="1" t="s">
        <v>34</v>
      </c>
      <c r="I4935" s="3">
        <v>0.63299768518518518</v>
      </c>
      <c r="J4935">
        <v>15</v>
      </c>
      <c r="K4935" s="1" t="s">
        <v>25</v>
      </c>
      <c r="L4935" s="1" t="s">
        <v>19</v>
      </c>
      <c r="M4935" s="1" t="s">
        <v>19</v>
      </c>
      <c r="N4935">
        <v>109</v>
      </c>
      <c r="O4935" s="4">
        <v>2.9398148148148148E-3</v>
      </c>
      <c r="P4935">
        <v>5</v>
      </c>
    </row>
    <row r="4936" spans="1:16" x14ac:dyDescent="0.3">
      <c r="A4936">
        <v>4935</v>
      </c>
      <c r="B4936" s="1" t="s">
        <v>20</v>
      </c>
      <c r="C4936" s="2">
        <v>44284</v>
      </c>
      <c r="D4936">
        <v>3</v>
      </c>
      <c r="E4936" s="1" t="s">
        <v>39</v>
      </c>
      <c r="F4936">
        <v>5</v>
      </c>
      <c r="G4936">
        <v>29</v>
      </c>
      <c r="H4936" s="1" t="s">
        <v>34</v>
      </c>
      <c r="I4936" s="3">
        <v>0.65</v>
      </c>
      <c r="J4936">
        <v>15</v>
      </c>
      <c r="K4936" s="1" t="s">
        <v>21</v>
      </c>
      <c r="L4936" s="1" t="s">
        <v>19</v>
      </c>
      <c r="M4936" s="1" t="s">
        <v>19</v>
      </c>
      <c r="N4936">
        <v>96</v>
      </c>
      <c r="O4936" s="4">
        <v>3.6805555555555554E-3</v>
      </c>
      <c r="P4936">
        <v>5</v>
      </c>
    </row>
    <row r="4937" spans="1:16" x14ac:dyDescent="0.3">
      <c r="A4937">
        <v>4936</v>
      </c>
      <c r="B4937" s="1" t="s">
        <v>27</v>
      </c>
      <c r="C4937" s="2">
        <v>44284</v>
      </c>
      <c r="D4937">
        <v>3</v>
      </c>
      <c r="E4937" s="1" t="s">
        <v>39</v>
      </c>
      <c r="F4937">
        <v>5</v>
      </c>
      <c r="G4937">
        <v>29</v>
      </c>
      <c r="H4937" s="1" t="s">
        <v>34</v>
      </c>
      <c r="I4937" s="3">
        <v>0.65</v>
      </c>
      <c r="J4937">
        <v>15</v>
      </c>
      <c r="K4937" s="1" t="s">
        <v>18</v>
      </c>
      <c r="L4937" s="1" t="s">
        <v>19</v>
      </c>
      <c r="M4937" s="1" t="s">
        <v>19</v>
      </c>
      <c r="N4937">
        <v>80</v>
      </c>
      <c r="O4937" s="4">
        <v>4.3981481481481481E-4</v>
      </c>
      <c r="P4937">
        <v>4</v>
      </c>
    </row>
    <row r="4938" spans="1:16" x14ac:dyDescent="0.3">
      <c r="A4938">
        <v>4937</v>
      </c>
      <c r="B4938" s="1" t="s">
        <v>27</v>
      </c>
      <c r="C4938" s="2">
        <v>44284</v>
      </c>
      <c r="D4938">
        <v>3</v>
      </c>
      <c r="E4938" s="1" t="s">
        <v>39</v>
      </c>
      <c r="F4938">
        <v>5</v>
      </c>
      <c r="G4938">
        <v>29</v>
      </c>
      <c r="H4938" s="1" t="s">
        <v>34</v>
      </c>
      <c r="I4938" s="3">
        <v>0.65299768518518519</v>
      </c>
      <c r="J4938">
        <v>15</v>
      </c>
      <c r="K4938" s="1" t="s">
        <v>28</v>
      </c>
      <c r="L4938" s="1" t="s">
        <v>19</v>
      </c>
      <c r="M4938" s="1" t="s">
        <v>19</v>
      </c>
      <c r="N4938">
        <v>82</v>
      </c>
      <c r="O4938" s="4">
        <v>1.4814814814814814E-3</v>
      </c>
      <c r="P4938">
        <v>4</v>
      </c>
    </row>
    <row r="4939" spans="1:16" x14ac:dyDescent="0.3">
      <c r="A4939">
        <v>4938</v>
      </c>
      <c r="B4939" s="1" t="s">
        <v>23</v>
      </c>
      <c r="C4939" s="2">
        <v>44284</v>
      </c>
      <c r="D4939">
        <v>3</v>
      </c>
      <c r="E4939" s="1" t="s">
        <v>39</v>
      </c>
      <c r="F4939">
        <v>5</v>
      </c>
      <c r="G4939">
        <v>29</v>
      </c>
      <c r="H4939" s="1" t="s">
        <v>34</v>
      </c>
      <c r="I4939" s="3">
        <v>0.65299768518518519</v>
      </c>
      <c r="J4939">
        <v>15</v>
      </c>
      <c r="K4939" s="1" t="s">
        <v>26</v>
      </c>
      <c r="L4939" s="1" t="s">
        <v>19</v>
      </c>
      <c r="M4939" s="1" t="s">
        <v>22</v>
      </c>
      <c r="N4939">
        <v>26</v>
      </c>
      <c r="O4939" s="4">
        <v>6.5972222222222224E-4</v>
      </c>
      <c r="P4939">
        <v>2</v>
      </c>
    </row>
    <row r="4940" spans="1:16" x14ac:dyDescent="0.3">
      <c r="A4940">
        <v>4939</v>
      </c>
      <c r="B4940" s="1" t="s">
        <v>31</v>
      </c>
      <c r="C4940" s="2">
        <v>44284</v>
      </c>
      <c r="D4940">
        <v>3</v>
      </c>
      <c r="E4940" s="1" t="s">
        <v>39</v>
      </c>
      <c r="F4940">
        <v>5</v>
      </c>
      <c r="G4940">
        <v>29</v>
      </c>
      <c r="H4940" s="1" t="s">
        <v>34</v>
      </c>
      <c r="I4940" s="3">
        <v>0.65500000000000003</v>
      </c>
      <c r="J4940">
        <v>15</v>
      </c>
      <c r="K4940" s="1" t="s">
        <v>18</v>
      </c>
      <c r="L4940" s="1" t="s">
        <v>19</v>
      </c>
      <c r="M4940" s="1" t="s">
        <v>19</v>
      </c>
      <c r="N4940">
        <v>109</v>
      </c>
      <c r="O4940" s="4">
        <v>2.3958333333333331E-3</v>
      </c>
      <c r="P4940">
        <v>2</v>
      </c>
    </row>
    <row r="4941" spans="1:16" x14ac:dyDescent="0.3">
      <c r="A4941">
        <v>4940</v>
      </c>
      <c r="B4941" s="1" t="s">
        <v>29</v>
      </c>
      <c r="C4941" s="2">
        <v>44284</v>
      </c>
      <c r="D4941">
        <v>3</v>
      </c>
      <c r="E4941" s="1" t="s">
        <v>39</v>
      </c>
      <c r="F4941">
        <v>5</v>
      </c>
      <c r="G4941">
        <v>29</v>
      </c>
      <c r="H4941" s="1" t="s">
        <v>34</v>
      </c>
      <c r="I4941" s="3">
        <v>0.65500000000000003</v>
      </c>
      <c r="J4941">
        <v>15</v>
      </c>
      <c r="K4941" s="1" t="s">
        <v>21</v>
      </c>
      <c r="L4941" s="1" t="s">
        <v>19</v>
      </c>
      <c r="M4941" s="1" t="s">
        <v>22</v>
      </c>
      <c r="N4941">
        <v>27</v>
      </c>
      <c r="O4941" s="4">
        <v>4.7222222222222223E-3</v>
      </c>
      <c r="P4941">
        <v>1</v>
      </c>
    </row>
    <row r="4942" spans="1:16" x14ac:dyDescent="0.3">
      <c r="A4942">
        <v>4941</v>
      </c>
      <c r="B4942" s="1" t="s">
        <v>31</v>
      </c>
      <c r="C4942" s="2">
        <v>44284</v>
      </c>
      <c r="D4942">
        <v>3</v>
      </c>
      <c r="E4942" s="1" t="s">
        <v>39</v>
      </c>
      <c r="F4942">
        <v>5</v>
      </c>
      <c r="G4942">
        <v>29</v>
      </c>
      <c r="H4942" s="1" t="s">
        <v>34</v>
      </c>
      <c r="I4942" s="3">
        <v>0.65599537037037037</v>
      </c>
      <c r="J4942">
        <v>15</v>
      </c>
      <c r="K4942" s="1" t="s">
        <v>21</v>
      </c>
      <c r="L4942" s="1" t="s">
        <v>19</v>
      </c>
      <c r="M4942" s="1" t="s">
        <v>19</v>
      </c>
      <c r="N4942">
        <v>63</v>
      </c>
      <c r="O4942" s="4">
        <v>2.2685185185185187E-3</v>
      </c>
      <c r="P4942">
        <v>5</v>
      </c>
    </row>
    <row r="4943" spans="1:16" x14ac:dyDescent="0.3">
      <c r="A4943">
        <v>4942</v>
      </c>
      <c r="B4943" s="1" t="s">
        <v>30</v>
      </c>
      <c r="C4943" s="2">
        <v>44284</v>
      </c>
      <c r="D4943">
        <v>3</v>
      </c>
      <c r="E4943" s="1" t="s">
        <v>39</v>
      </c>
      <c r="F4943">
        <v>5</v>
      </c>
      <c r="G4943">
        <v>29</v>
      </c>
      <c r="H4943" s="1" t="s">
        <v>34</v>
      </c>
      <c r="I4943" s="3">
        <v>0.65599537037037037</v>
      </c>
      <c r="J4943">
        <v>15</v>
      </c>
      <c r="K4943" s="1" t="s">
        <v>26</v>
      </c>
      <c r="L4943" s="1" t="s">
        <v>22</v>
      </c>
      <c r="M4943" s="1" t="s">
        <v>22</v>
      </c>
      <c r="N4943"/>
      <c r="O4943" s="4"/>
    </row>
    <row r="4944" spans="1:16" x14ac:dyDescent="0.3">
      <c r="A4944">
        <v>4943</v>
      </c>
      <c r="B4944" s="1" t="s">
        <v>27</v>
      </c>
      <c r="C4944" s="2">
        <v>44284</v>
      </c>
      <c r="D4944">
        <v>3</v>
      </c>
      <c r="E4944" s="1" t="s">
        <v>39</v>
      </c>
      <c r="F4944">
        <v>5</v>
      </c>
      <c r="G4944">
        <v>29</v>
      </c>
      <c r="H4944" s="1" t="s">
        <v>34</v>
      </c>
      <c r="I4944" s="3">
        <v>0.67400462962962959</v>
      </c>
      <c r="J4944">
        <v>16</v>
      </c>
      <c r="K4944" s="1" t="s">
        <v>18</v>
      </c>
      <c r="L4944" s="1" t="s">
        <v>19</v>
      </c>
      <c r="M4944" s="1" t="s">
        <v>19</v>
      </c>
      <c r="N4944">
        <v>76</v>
      </c>
      <c r="O4944" s="4">
        <v>2.8703703703703703E-3</v>
      </c>
      <c r="P4944">
        <v>4</v>
      </c>
    </row>
    <row r="4945" spans="1:16" x14ac:dyDescent="0.3">
      <c r="A4945">
        <v>4944</v>
      </c>
      <c r="B4945" s="1" t="s">
        <v>31</v>
      </c>
      <c r="C4945" s="2">
        <v>44284</v>
      </c>
      <c r="D4945">
        <v>3</v>
      </c>
      <c r="E4945" s="1" t="s">
        <v>39</v>
      </c>
      <c r="F4945">
        <v>5</v>
      </c>
      <c r="G4945">
        <v>29</v>
      </c>
      <c r="H4945" s="1" t="s">
        <v>34</v>
      </c>
      <c r="I4945" s="3">
        <v>0.67400462962962959</v>
      </c>
      <c r="J4945">
        <v>16</v>
      </c>
      <c r="K4945" s="1" t="s">
        <v>26</v>
      </c>
      <c r="L4945" s="1" t="s">
        <v>19</v>
      </c>
      <c r="M4945" s="1" t="s">
        <v>19</v>
      </c>
      <c r="N4945">
        <v>91</v>
      </c>
      <c r="O4945" s="4">
        <v>4.8495370370370368E-3</v>
      </c>
      <c r="P4945">
        <v>3</v>
      </c>
    </row>
    <row r="4946" spans="1:16" x14ac:dyDescent="0.3">
      <c r="A4946">
        <v>4945</v>
      </c>
      <c r="B4946" s="1" t="s">
        <v>15</v>
      </c>
      <c r="C4946" s="2">
        <v>44284</v>
      </c>
      <c r="D4946">
        <v>3</v>
      </c>
      <c r="E4946" s="1" t="s">
        <v>39</v>
      </c>
      <c r="F4946">
        <v>5</v>
      </c>
      <c r="G4946">
        <v>29</v>
      </c>
      <c r="H4946" s="1" t="s">
        <v>34</v>
      </c>
      <c r="I4946" s="3">
        <v>0.7</v>
      </c>
      <c r="J4946">
        <v>16</v>
      </c>
      <c r="K4946" s="1" t="s">
        <v>18</v>
      </c>
      <c r="L4946" s="1" t="s">
        <v>19</v>
      </c>
      <c r="M4946" s="1" t="s">
        <v>19</v>
      </c>
      <c r="N4946">
        <v>68</v>
      </c>
      <c r="O4946" s="4">
        <v>2.7430555555555554E-3</v>
      </c>
      <c r="P4946">
        <v>4</v>
      </c>
    </row>
    <row r="4947" spans="1:16" x14ac:dyDescent="0.3">
      <c r="A4947">
        <v>4946</v>
      </c>
      <c r="B4947" s="1" t="s">
        <v>29</v>
      </c>
      <c r="C4947" s="2">
        <v>44284</v>
      </c>
      <c r="D4947">
        <v>3</v>
      </c>
      <c r="E4947" s="1" t="s">
        <v>39</v>
      </c>
      <c r="F4947">
        <v>5</v>
      </c>
      <c r="G4947">
        <v>29</v>
      </c>
      <c r="H4947" s="1" t="s">
        <v>34</v>
      </c>
      <c r="I4947" s="3">
        <v>0.7</v>
      </c>
      <c r="J4947">
        <v>16</v>
      </c>
      <c r="K4947" s="1" t="s">
        <v>28</v>
      </c>
      <c r="L4947" s="1" t="s">
        <v>19</v>
      </c>
      <c r="M4947" s="1" t="s">
        <v>19</v>
      </c>
      <c r="N4947">
        <v>123</v>
      </c>
      <c r="O4947" s="4">
        <v>2.1064814814814813E-3</v>
      </c>
      <c r="P4947">
        <v>4</v>
      </c>
    </row>
    <row r="4948" spans="1:16" x14ac:dyDescent="0.3">
      <c r="A4948">
        <v>4947</v>
      </c>
      <c r="B4948" s="1" t="s">
        <v>24</v>
      </c>
      <c r="C4948" s="2">
        <v>44284</v>
      </c>
      <c r="D4948">
        <v>3</v>
      </c>
      <c r="E4948" s="1" t="s">
        <v>39</v>
      </c>
      <c r="F4948">
        <v>5</v>
      </c>
      <c r="G4948">
        <v>29</v>
      </c>
      <c r="H4948" s="1" t="s">
        <v>34</v>
      </c>
      <c r="I4948" s="3">
        <v>0.74799768518518517</v>
      </c>
      <c r="J4948">
        <v>17</v>
      </c>
      <c r="K4948" s="1" t="s">
        <v>26</v>
      </c>
      <c r="L4948" s="1" t="s">
        <v>19</v>
      </c>
      <c r="M4948" s="1" t="s">
        <v>19</v>
      </c>
      <c r="N4948">
        <v>74</v>
      </c>
      <c r="O4948" s="4">
        <v>4.2592592592592595E-3</v>
      </c>
      <c r="P4948">
        <v>3</v>
      </c>
    </row>
    <row r="4949" spans="1:16" x14ac:dyDescent="0.3">
      <c r="A4949">
        <v>4948</v>
      </c>
      <c r="B4949" s="1" t="s">
        <v>29</v>
      </c>
      <c r="C4949" s="2">
        <v>44284</v>
      </c>
      <c r="D4949">
        <v>3</v>
      </c>
      <c r="E4949" s="1" t="s">
        <v>39</v>
      </c>
      <c r="F4949">
        <v>5</v>
      </c>
      <c r="G4949">
        <v>29</v>
      </c>
      <c r="H4949" s="1" t="s">
        <v>34</v>
      </c>
      <c r="I4949" s="3">
        <v>0.74799768518518517</v>
      </c>
      <c r="J4949">
        <v>17</v>
      </c>
      <c r="K4949" s="1" t="s">
        <v>18</v>
      </c>
      <c r="L4949" s="1" t="s">
        <v>22</v>
      </c>
      <c r="M4949" s="1" t="s">
        <v>22</v>
      </c>
      <c r="N4949"/>
      <c r="O4949" s="4"/>
    </row>
    <row r="4950" spans="1:16" x14ac:dyDescent="0.3">
      <c r="A4950">
        <v>4949</v>
      </c>
      <c r="B4950" s="1" t="s">
        <v>27</v>
      </c>
      <c r="C4950" s="2">
        <v>44285</v>
      </c>
      <c r="D4950">
        <v>3</v>
      </c>
      <c r="E4950" s="1" t="s">
        <v>39</v>
      </c>
      <c r="F4950">
        <v>5</v>
      </c>
      <c r="G4950">
        <v>30</v>
      </c>
      <c r="H4950" s="1" t="s">
        <v>35</v>
      </c>
      <c r="I4950" s="3">
        <v>0.37900462962962961</v>
      </c>
      <c r="J4950">
        <v>9</v>
      </c>
      <c r="K4950" s="1" t="s">
        <v>25</v>
      </c>
      <c r="L4950" s="1" t="s">
        <v>19</v>
      </c>
      <c r="M4950" s="1" t="s">
        <v>19</v>
      </c>
      <c r="N4950">
        <v>92</v>
      </c>
      <c r="O4950" s="4">
        <v>8.4490740740740739E-4</v>
      </c>
      <c r="P4950">
        <v>2</v>
      </c>
    </row>
    <row r="4951" spans="1:16" x14ac:dyDescent="0.3">
      <c r="A4951">
        <v>4950</v>
      </c>
      <c r="B4951" s="1" t="s">
        <v>15</v>
      </c>
      <c r="C4951" s="2">
        <v>44285</v>
      </c>
      <c r="D4951">
        <v>3</v>
      </c>
      <c r="E4951" s="1" t="s">
        <v>39</v>
      </c>
      <c r="F4951">
        <v>5</v>
      </c>
      <c r="G4951">
        <v>30</v>
      </c>
      <c r="H4951" s="1" t="s">
        <v>35</v>
      </c>
      <c r="I4951" s="3">
        <v>0.39</v>
      </c>
      <c r="J4951">
        <v>9</v>
      </c>
      <c r="K4951" s="1" t="s">
        <v>25</v>
      </c>
      <c r="L4951" s="1" t="s">
        <v>19</v>
      </c>
      <c r="M4951" s="1" t="s">
        <v>19</v>
      </c>
      <c r="N4951">
        <v>108</v>
      </c>
      <c r="O4951" s="4">
        <v>8.4490740740740739E-4</v>
      </c>
      <c r="P4951">
        <v>3</v>
      </c>
    </row>
    <row r="4952" spans="1:16" x14ac:dyDescent="0.3">
      <c r="A4952">
        <v>4951</v>
      </c>
      <c r="B4952" s="1" t="s">
        <v>20</v>
      </c>
      <c r="C4952" s="2">
        <v>44285</v>
      </c>
      <c r="D4952">
        <v>3</v>
      </c>
      <c r="E4952" s="1" t="s">
        <v>39</v>
      </c>
      <c r="F4952">
        <v>5</v>
      </c>
      <c r="G4952">
        <v>30</v>
      </c>
      <c r="H4952" s="1" t="s">
        <v>35</v>
      </c>
      <c r="I4952" s="3">
        <v>0.39299768518518519</v>
      </c>
      <c r="J4952">
        <v>9</v>
      </c>
      <c r="K4952" s="1" t="s">
        <v>18</v>
      </c>
      <c r="L4952" s="1" t="s">
        <v>19</v>
      </c>
      <c r="M4952" s="1" t="s">
        <v>19</v>
      </c>
      <c r="N4952">
        <v>63</v>
      </c>
      <c r="O4952" s="4">
        <v>2.0949074074074073E-3</v>
      </c>
      <c r="P4952">
        <v>5</v>
      </c>
    </row>
    <row r="4953" spans="1:16" x14ac:dyDescent="0.3">
      <c r="A4953">
        <v>4952</v>
      </c>
      <c r="B4953" s="1" t="s">
        <v>15</v>
      </c>
      <c r="C4953" s="2">
        <v>44285</v>
      </c>
      <c r="D4953">
        <v>3</v>
      </c>
      <c r="E4953" s="1" t="s">
        <v>39</v>
      </c>
      <c r="F4953">
        <v>5</v>
      </c>
      <c r="G4953">
        <v>30</v>
      </c>
      <c r="H4953" s="1" t="s">
        <v>35</v>
      </c>
      <c r="I4953" s="3">
        <v>0.47499999999999998</v>
      </c>
      <c r="J4953">
        <v>11</v>
      </c>
      <c r="K4953" s="1" t="s">
        <v>26</v>
      </c>
      <c r="L4953" s="1" t="s">
        <v>19</v>
      </c>
      <c r="M4953" s="1" t="s">
        <v>19</v>
      </c>
      <c r="N4953">
        <v>120</v>
      </c>
      <c r="O4953" s="4">
        <v>2.4537037037037036E-3</v>
      </c>
      <c r="P4953">
        <v>3</v>
      </c>
    </row>
    <row r="4954" spans="1:16" x14ac:dyDescent="0.3">
      <c r="A4954">
        <v>4953</v>
      </c>
      <c r="B4954" s="1" t="s">
        <v>27</v>
      </c>
      <c r="C4954" s="2">
        <v>44285</v>
      </c>
      <c r="D4954">
        <v>3</v>
      </c>
      <c r="E4954" s="1" t="s">
        <v>39</v>
      </c>
      <c r="F4954">
        <v>5</v>
      </c>
      <c r="G4954">
        <v>30</v>
      </c>
      <c r="H4954" s="1" t="s">
        <v>35</v>
      </c>
      <c r="I4954" s="3">
        <v>0.47499999999999998</v>
      </c>
      <c r="J4954">
        <v>11</v>
      </c>
      <c r="K4954" s="1" t="s">
        <v>28</v>
      </c>
      <c r="L4954" s="1" t="s">
        <v>19</v>
      </c>
      <c r="M4954" s="1" t="s">
        <v>19</v>
      </c>
      <c r="N4954">
        <v>50</v>
      </c>
      <c r="O4954" s="4">
        <v>3.7152777777777778E-3</v>
      </c>
      <c r="P4954">
        <v>3</v>
      </c>
    </row>
    <row r="4955" spans="1:16" x14ac:dyDescent="0.3">
      <c r="A4955">
        <v>4954</v>
      </c>
      <c r="B4955" s="1" t="s">
        <v>31</v>
      </c>
      <c r="C4955" s="2">
        <v>44285</v>
      </c>
      <c r="D4955">
        <v>3</v>
      </c>
      <c r="E4955" s="1" t="s">
        <v>39</v>
      </c>
      <c r="F4955">
        <v>5</v>
      </c>
      <c r="G4955">
        <v>30</v>
      </c>
      <c r="H4955" s="1" t="s">
        <v>35</v>
      </c>
      <c r="I4955" s="3">
        <v>0.50099537037037034</v>
      </c>
      <c r="J4955">
        <v>12</v>
      </c>
      <c r="K4955" s="1" t="s">
        <v>28</v>
      </c>
      <c r="L4955" s="1" t="s">
        <v>22</v>
      </c>
      <c r="M4955" s="1" t="s">
        <v>22</v>
      </c>
      <c r="N4955"/>
      <c r="O4955" s="4"/>
    </row>
    <row r="4956" spans="1:16" x14ac:dyDescent="0.3">
      <c r="A4956">
        <v>4955</v>
      </c>
      <c r="B4956" s="1" t="s">
        <v>29</v>
      </c>
      <c r="C4956" s="2">
        <v>44285</v>
      </c>
      <c r="D4956">
        <v>3</v>
      </c>
      <c r="E4956" s="1" t="s">
        <v>39</v>
      </c>
      <c r="F4956">
        <v>5</v>
      </c>
      <c r="G4956">
        <v>30</v>
      </c>
      <c r="H4956" s="1" t="s">
        <v>35</v>
      </c>
      <c r="I4956" s="3">
        <v>0.50299768518518517</v>
      </c>
      <c r="J4956">
        <v>12</v>
      </c>
      <c r="K4956" s="1" t="s">
        <v>26</v>
      </c>
      <c r="L4956" s="1" t="s">
        <v>19</v>
      </c>
      <c r="M4956" s="1" t="s">
        <v>19</v>
      </c>
      <c r="N4956">
        <v>18</v>
      </c>
      <c r="O4956" s="4">
        <v>2.9976851851851853E-3</v>
      </c>
      <c r="P4956">
        <v>3</v>
      </c>
    </row>
    <row r="4957" spans="1:16" x14ac:dyDescent="0.3">
      <c r="A4957">
        <v>4956</v>
      </c>
      <c r="B4957" s="1" t="s">
        <v>23</v>
      </c>
      <c r="C4957" s="2">
        <v>44285</v>
      </c>
      <c r="D4957">
        <v>3</v>
      </c>
      <c r="E4957" s="1" t="s">
        <v>39</v>
      </c>
      <c r="F4957">
        <v>5</v>
      </c>
      <c r="G4957">
        <v>30</v>
      </c>
      <c r="H4957" s="1" t="s">
        <v>35</v>
      </c>
      <c r="I4957" s="3">
        <v>0.52099537037037036</v>
      </c>
      <c r="J4957">
        <v>12</v>
      </c>
      <c r="K4957" s="1" t="s">
        <v>26</v>
      </c>
      <c r="L4957" s="1" t="s">
        <v>22</v>
      </c>
      <c r="M4957" s="1" t="s">
        <v>22</v>
      </c>
      <c r="N4957"/>
      <c r="O4957" s="4"/>
    </row>
    <row r="4958" spans="1:16" x14ac:dyDescent="0.3">
      <c r="A4958">
        <v>4957</v>
      </c>
      <c r="B4958" s="1" t="s">
        <v>31</v>
      </c>
      <c r="C4958" s="2">
        <v>44285</v>
      </c>
      <c r="D4958">
        <v>3</v>
      </c>
      <c r="E4958" s="1" t="s">
        <v>39</v>
      </c>
      <c r="F4958">
        <v>5</v>
      </c>
      <c r="G4958">
        <v>30</v>
      </c>
      <c r="H4958" s="1" t="s">
        <v>35</v>
      </c>
      <c r="I4958" s="3">
        <v>0.52500000000000002</v>
      </c>
      <c r="J4958">
        <v>12</v>
      </c>
      <c r="K4958" s="1" t="s">
        <v>26</v>
      </c>
      <c r="L4958" s="1" t="s">
        <v>19</v>
      </c>
      <c r="M4958" s="1" t="s">
        <v>19</v>
      </c>
      <c r="N4958">
        <v>114</v>
      </c>
      <c r="O4958" s="4">
        <v>4.7916666666666663E-3</v>
      </c>
      <c r="P4958">
        <v>4</v>
      </c>
    </row>
    <row r="4959" spans="1:16" x14ac:dyDescent="0.3">
      <c r="A4959">
        <v>4958</v>
      </c>
      <c r="B4959" s="1" t="s">
        <v>20</v>
      </c>
      <c r="C4959" s="2">
        <v>44285</v>
      </c>
      <c r="D4959">
        <v>3</v>
      </c>
      <c r="E4959" s="1" t="s">
        <v>39</v>
      </c>
      <c r="F4959">
        <v>5</v>
      </c>
      <c r="G4959">
        <v>30</v>
      </c>
      <c r="H4959" s="1" t="s">
        <v>35</v>
      </c>
      <c r="I4959" s="3">
        <v>0.53200231481481486</v>
      </c>
      <c r="J4959">
        <v>12</v>
      </c>
      <c r="K4959" s="1" t="s">
        <v>25</v>
      </c>
      <c r="L4959" s="1" t="s">
        <v>19</v>
      </c>
      <c r="M4959" s="1" t="s">
        <v>22</v>
      </c>
      <c r="N4959">
        <v>116</v>
      </c>
      <c r="O4959" s="4">
        <v>2.1412037037037038E-3</v>
      </c>
      <c r="P4959">
        <v>4</v>
      </c>
    </row>
    <row r="4960" spans="1:16" x14ac:dyDescent="0.3">
      <c r="A4960">
        <v>4959</v>
      </c>
      <c r="B4960" s="1" t="s">
        <v>15</v>
      </c>
      <c r="C4960" s="2">
        <v>44285</v>
      </c>
      <c r="D4960">
        <v>3</v>
      </c>
      <c r="E4960" s="1" t="s">
        <v>39</v>
      </c>
      <c r="F4960">
        <v>5</v>
      </c>
      <c r="G4960">
        <v>30</v>
      </c>
      <c r="H4960" s="1" t="s">
        <v>35</v>
      </c>
      <c r="I4960" s="3">
        <v>0.56099537037037039</v>
      </c>
      <c r="J4960">
        <v>13</v>
      </c>
      <c r="K4960" s="1" t="s">
        <v>25</v>
      </c>
      <c r="L4960" s="1" t="s">
        <v>19</v>
      </c>
      <c r="M4960" s="1" t="s">
        <v>19</v>
      </c>
      <c r="N4960">
        <v>124</v>
      </c>
      <c r="O4960" s="4">
        <v>3.0092592592592593E-3</v>
      </c>
      <c r="P4960">
        <v>4</v>
      </c>
    </row>
    <row r="4961" spans="1:16" x14ac:dyDescent="0.3">
      <c r="A4961">
        <v>4960</v>
      </c>
      <c r="B4961" s="1" t="s">
        <v>30</v>
      </c>
      <c r="C4961" s="2">
        <v>44285</v>
      </c>
      <c r="D4961">
        <v>3</v>
      </c>
      <c r="E4961" s="1" t="s">
        <v>39</v>
      </c>
      <c r="F4961">
        <v>5</v>
      </c>
      <c r="G4961">
        <v>30</v>
      </c>
      <c r="H4961" s="1" t="s">
        <v>35</v>
      </c>
      <c r="I4961" s="3">
        <v>0.56499999999999995</v>
      </c>
      <c r="J4961">
        <v>13</v>
      </c>
      <c r="K4961" s="1" t="s">
        <v>18</v>
      </c>
      <c r="L4961" s="1" t="s">
        <v>19</v>
      </c>
      <c r="M4961" s="1" t="s">
        <v>19</v>
      </c>
      <c r="N4961">
        <v>27</v>
      </c>
      <c r="O4961" s="4">
        <v>3.1365740740740742E-3</v>
      </c>
      <c r="P4961">
        <v>5</v>
      </c>
    </row>
    <row r="4962" spans="1:16" x14ac:dyDescent="0.3">
      <c r="A4962">
        <v>4961</v>
      </c>
      <c r="B4962" s="1" t="s">
        <v>31</v>
      </c>
      <c r="C4962" s="2">
        <v>44285</v>
      </c>
      <c r="D4962">
        <v>3</v>
      </c>
      <c r="E4962" s="1" t="s">
        <v>39</v>
      </c>
      <c r="F4962">
        <v>5</v>
      </c>
      <c r="G4962">
        <v>30</v>
      </c>
      <c r="H4962" s="1" t="s">
        <v>35</v>
      </c>
      <c r="I4962" s="3">
        <v>0.57700231481481479</v>
      </c>
      <c r="J4962">
        <v>13</v>
      </c>
      <c r="K4962" s="1" t="s">
        <v>18</v>
      </c>
      <c r="L4962" s="1" t="s">
        <v>22</v>
      </c>
      <c r="M4962" s="1" t="s">
        <v>22</v>
      </c>
      <c r="N4962"/>
      <c r="O4962" s="4"/>
    </row>
    <row r="4963" spans="1:16" x14ac:dyDescent="0.3">
      <c r="A4963">
        <v>4962</v>
      </c>
      <c r="B4963" s="1" t="s">
        <v>27</v>
      </c>
      <c r="C4963" s="2">
        <v>44285</v>
      </c>
      <c r="D4963">
        <v>3</v>
      </c>
      <c r="E4963" s="1" t="s">
        <v>39</v>
      </c>
      <c r="F4963">
        <v>5</v>
      </c>
      <c r="G4963">
        <v>30</v>
      </c>
      <c r="H4963" s="1" t="s">
        <v>35</v>
      </c>
      <c r="I4963" s="3">
        <v>0.63099537037037035</v>
      </c>
      <c r="J4963">
        <v>15</v>
      </c>
      <c r="K4963" s="1" t="s">
        <v>28</v>
      </c>
      <c r="L4963" s="1" t="s">
        <v>22</v>
      </c>
      <c r="M4963" s="1" t="s">
        <v>22</v>
      </c>
      <c r="N4963"/>
      <c r="O4963" s="4"/>
    </row>
    <row r="4964" spans="1:16" x14ac:dyDescent="0.3">
      <c r="A4964">
        <v>4963</v>
      </c>
      <c r="B4964" s="1" t="s">
        <v>24</v>
      </c>
      <c r="C4964" s="2">
        <v>44285</v>
      </c>
      <c r="D4964">
        <v>3</v>
      </c>
      <c r="E4964" s="1" t="s">
        <v>39</v>
      </c>
      <c r="F4964">
        <v>5</v>
      </c>
      <c r="G4964">
        <v>30</v>
      </c>
      <c r="H4964" s="1" t="s">
        <v>35</v>
      </c>
      <c r="I4964" s="3">
        <v>0.65</v>
      </c>
      <c r="J4964">
        <v>15</v>
      </c>
      <c r="K4964" s="1" t="s">
        <v>26</v>
      </c>
      <c r="L4964" s="1" t="s">
        <v>19</v>
      </c>
      <c r="M4964" s="1" t="s">
        <v>22</v>
      </c>
      <c r="N4964">
        <v>22</v>
      </c>
      <c r="O4964" s="4">
        <v>3.2986111111111111E-3</v>
      </c>
      <c r="P4964">
        <v>4</v>
      </c>
    </row>
    <row r="4965" spans="1:16" x14ac:dyDescent="0.3">
      <c r="A4965">
        <v>4964</v>
      </c>
      <c r="B4965" s="1" t="s">
        <v>15</v>
      </c>
      <c r="C4965" s="2">
        <v>44285</v>
      </c>
      <c r="D4965">
        <v>3</v>
      </c>
      <c r="E4965" s="1" t="s">
        <v>39</v>
      </c>
      <c r="F4965">
        <v>5</v>
      </c>
      <c r="G4965">
        <v>30</v>
      </c>
      <c r="H4965" s="1" t="s">
        <v>35</v>
      </c>
      <c r="I4965" s="3">
        <v>0.65700231481481486</v>
      </c>
      <c r="J4965">
        <v>15</v>
      </c>
      <c r="K4965" s="1" t="s">
        <v>21</v>
      </c>
      <c r="L4965" s="1" t="s">
        <v>19</v>
      </c>
      <c r="M4965" s="1" t="s">
        <v>19</v>
      </c>
      <c r="N4965">
        <v>55</v>
      </c>
      <c r="O4965" s="4">
        <v>3.7499999999999999E-3</v>
      </c>
      <c r="P4965">
        <v>2</v>
      </c>
    </row>
    <row r="4966" spans="1:16" x14ac:dyDescent="0.3">
      <c r="A4966">
        <v>4965</v>
      </c>
      <c r="B4966" s="1" t="s">
        <v>20</v>
      </c>
      <c r="C4966" s="2">
        <v>44285</v>
      </c>
      <c r="D4966">
        <v>3</v>
      </c>
      <c r="E4966" s="1" t="s">
        <v>39</v>
      </c>
      <c r="F4966">
        <v>5</v>
      </c>
      <c r="G4966">
        <v>30</v>
      </c>
      <c r="H4966" s="1" t="s">
        <v>35</v>
      </c>
      <c r="I4966" s="3">
        <v>0.66</v>
      </c>
      <c r="J4966">
        <v>15</v>
      </c>
      <c r="K4966" s="1" t="s">
        <v>26</v>
      </c>
      <c r="L4966" s="1" t="s">
        <v>22</v>
      </c>
      <c r="M4966" s="1" t="s">
        <v>22</v>
      </c>
      <c r="N4966"/>
      <c r="O4966" s="4"/>
    </row>
    <row r="4967" spans="1:16" x14ac:dyDescent="0.3">
      <c r="A4967">
        <v>4966</v>
      </c>
      <c r="B4967" s="1" t="s">
        <v>27</v>
      </c>
      <c r="C4967" s="2">
        <v>44285</v>
      </c>
      <c r="D4967">
        <v>3</v>
      </c>
      <c r="E4967" s="1" t="s">
        <v>39</v>
      </c>
      <c r="F4967">
        <v>5</v>
      </c>
      <c r="G4967">
        <v>30</v>
      </c>
      <c r="H4967" s="1" t="s">
        <v>35</v>
      </c>
      <c r="I4967" s="3">
        <v>0.67</v>
      </c>
      <c r="J4967">
        <v>16</v>
      </c>
      <c r="K4967" s="1" t="s">
        <v>28</v>
      </c>
      <c r="L4967" s="1" t="s">
        <v>22</v>
      </c>
      <c r="M4967" s="1" t="s">
        <v>22</v>
      </c>
      <c r="N4967"/>
      <c r="O4967" s="4"/>
    </row>
    <row r="4968" spans="1:16" x14ac:dyDescent="0.3">
      <c r="A4968">
        <v>4967</v>
      </c>
      <c r="B4968" s="1" t="s">
        <v>29</v>
      </c>
      <c r="C4968" s="2">
        <v>44285</v>
      </c>
      <c r="D4968">
        <v>3</v>
      </c>
      <c r="E4968" s="1" t="s">
        <v>39</v>
      </c>
      <c r="F4968">
        <v>5</v>
      </c>
      <c r="G4968">
        <v>30</v>
      </c>
      <c r="H4968" s="1" t="s">
        <v>35</v>
      </c>
      <c r="I4968" s="3">
        <v>0.67599537037037039</v>
      </c>
      <c r="J4968">
        <v>16</v>
      </c>
      <c r="K4968" s="1" t="s">
        <v>18</v>
      </c>
      <c r="L4968" s="1" t="s">
        <v>22</v>
      </c>
      <c r="M4968" s="1" t="s">
        <v>22</v>
      </c>
      <c r="N4968"/>
      <c r="O4968" s="4"/>
    </row>
    <row r="4969" spans="1:16" x14ac:dyDescent="0.3">
      <c r="A4969">
        <v>4968</v>
      </c>
      <c r="B4969" s="1" t="s">
        <v>27</v>
      </c>
      <c r="C4969" s="2">
        <v>44285</v>
      </c>
      <c r="D4969">
        <v>3</v>
      </c>
      <c r="E4969" s="1" t="s">
        <v>39</v>
      </c>
      <c r="F4969">
        <v>5</v>
      </c>
      <c r="G4969">
        <v>30</v>
      </c>
      <c r="H4969" s="1" t="s">
        <v>35</v>
      </c>
      <c r="I4969" s="3">
        <v>0.68700231481481477</v>
      </c>
      <c r="J4969">
        <v>16</v>
      </c>
      <c r="K4969" s="1" t="s">
        <v>21</v>
      </c>
      <c r="L4969" s="1" t="s">
        <v>22</v>
      </c>
      <c r="M4969" s="1" t="s">
        <v>22</v>
      </c>
      <c r="N4969"/>
      <c r="O4969" s="4"/>
    </row>
    <row r="4970" spans="1:16" x14ac:dyDescent="0.3">
      <c r="A4970">
        <v>4969</v>
      </c>
      <c r="B4970" s="1" t="s">
        <v>24</v>
      </c>
      <c r="C4970" s="2">
        <v>44285</v>
      </c>
      <c r="D4970">
        <v>3</v>
      </c>
      <c r="E4970" s="1" t="s">
        <v>39</v>
      </c>
      <c r="F4970">
        <v>5</v>
      </c>
      <c r="G4970">
        <v>30</v>
      </c>
      <c r="H4970" s="1" t="s">
        <v>35</v>
      </c>
      <c r="I4970" s="3">
        <v>0.68900462962962961</v>
      </c>
      <c r="J4970">
        <v>16</v>
      </c>
      <c r="K4970" s="1" t="s">
        <v>21</v>
      </c>
      <c r="L4970" s="1" t="s">
        <v>19</v>
      </c>
      <c r="M4970" s="1" t="s">
        <v>19</v>
      </c>
      <c r="N4970">
        <v>105</v>
      </c>
      <c r="O4970" s="4">
        <v>3.3912037037037036E-3</v>
      </c>
      <c r="P4970">
        <v>4</v>
      </c>
    </row>
    <row r="4971" spans="1:16" x14ac:dyDescent="0.3">
      <c r="A4971">
        <v>4970</v>
      </c>
      <c r="B4971" s="1" t="s">
        <v>31</v>
      </c>
      <c r="C4971" s="2">
        <v>44285</v>
      </c>
      <c r="D4971">
        <v>3</v>
      </c>
      <c r="E4971" s="1" t="s">
        <v>39</v>
      </c>
      <c r="F4971">
        <v>5</v>
      </c>
      <c r="G4971">
        <v>30</v>
      </c>
      <c r="H4971" s="1" t="s">
        <v>35</v>
      </c>
      <c r="I4971" s="3">
        <v>0.69900462962962961</v>
      </c>
      <c r="J4971">
        <v>16</v>
      </c>
      <c r="K4971" s="1" t="s">
        <v>21</v>
      </c>
      <c r="L4971" s="1" t="s">
        <v>19</v>
      </c>
      <c r="M4971" s="1" t="s">
        <v>19</v>
      </c>
      <c r="N4971">
        <v>41</v>
      </c>
      <c r="O4971" s="4">
        <v>1.4583333333333334E-3</v>
      </c>
      <c r="P4971">
        <v>5</v>
      </c>
    </row>
    <row r="4972" spans="1:16" x14ac:dyDescent="0.3">
      <c r="A4972">
        <v>4971</v>
      </c>
      <c r="B4972" s="1" t="s">
        <v>24</v>
      </c>
      <c r="C4972" s="2">
        <v>44285</v>
      </c>
      <c r="D4972">
        <v>3</v>
      </c>
      <c r="E4972" s="1" t="s">
        <v>39</v>
      </c>
      <c r="F4972">
        <v>5</v>
      </c>
      <c r="G4972">
        <v>30</v>
      </c>
      <c r="H4972" s="1" t="s">
        <v>35</v>
      </c>
      <c r="I4972" s="3">
        <v>0.71799768518518514</v>
      </c>
      <c r="J4972">
        <v>17</v>
      </c>
      <c r="K4972" s="1" t="s">
        <v>28</v>
      </c>
      <c r="L4972" s="1" t="s">
        <v>22</v>
      </c>
      <c r="M4972" s="1" t="s">
        <v>22</v>
      </c>
      <c r="N4972"/>
      <c r="O4972" s="4"/>
    </row>
    <row r="4973" spans="1:16" x14ac:dyDescent="0.3">
      <c r="A4973">
        <v>4972</v>
      </c>
      <c r="B4973" s="1" t="s">
        <v>29</v>
      </c>
      <c r="C4973" s="2">
        <v>44285</v>
      </c>
      <c r="D4973">
        <v>3</v>
      </c>
      <c r="E4973" s="1" t="s">
        <v>39</v>
      </c>
      <c r="F4973">
        <v>5</v>
      </c>
      <c r="G4973">
        <v>30</v>
      </c>
      <c r="H4973" s="1" t="s">
        <v>35</v>
      </c>
      <c r="I4973" s="3">
        <v>0.72599537037037032</v>
      </c>
      <c r="J4973">
        <v>17</v>
      </c>
      <c r="K4973" s="1" t="s">
        <v>18</v>
      </c>
      <c r="L4973" s="1" t="s">
        <v>19</v>
      </c>
      <c r="M4973" s="1" t="s">
        <v>19</v>
      </c>
      <c r="N4973">
        <v>42</v>
      </c>
      <c r="O4973" s="4">
        <v>4.0509259259259258E-4</v>
      </c>
      <c r="P4973">
        <v>5</v>
      </c>
    </row>
    <row r="4974" spans="1:16" x14ac:dyDescent="0.3">
      <c r="A4974">
        <v>4973</v>
      </c>
      <c r="B4974" s="1" t="s">
        <v>29</v>
      </c>
      <c r="C4974" s="2">
        <v>44285</v>
      </c>
      <c r="D4974">
        <v>3</v>
      </c>
      <c r="E4974" s="1" t="s">
        <v>39</v>
      </c>
      <c r="F4974">
        <v>5</v>
      </c>
      <c r="G4974">
        <v>30</v>
      </c>
      <c r="H4974" s="1" t="s">
        <v>35</v>
      </c>
      <c r="I4974" s="3">
        <v>0.73400462962962965</v>
      </c>
      <c r="J4974">
        <v>17</v>
      </c>
      <c r="K4974" s="1" t="s">
        <v>26</v>
      </c>
      <c r="L4974" s="1" t="s">
        <v>19</v>
      </c>
      <c r="M4974" s="1" t="s">
        <v>19</v>
      </c>
      <c r="N4974">
        <v>103</v>
      </c>
      <c r="O4974" s="4">
        <v>1.6550925925925926E-3</v>
      </c>
      <c r="P4974">
        <v>3</v>
      </c>
    </row>
    <row r="4975" spans="1:16" x14ac:dyDescent="0.3">
      <c r="A4975">
        <v>4974</v>
      </c>
      <c r="B4975" s="1" t="s">
        <v>30</v>
      </c>
      <c r="C4975" s="2">
        <v>44286</v>
      </c>
      <c r="D4975">
        <v>3</v>
      </c>
      <c r="E4975" s="1" t="s">
        <v>39</v>
      </c>
      <c r="F4975">
        <v>5</v>
      </c>
      <c r="G4975">
        <v>31</v>
      </c>
      <c r="H4975" s="1" t="s">
        <v>36</v>
      </c>
      <c r="I4975" s="3">
        <v>0.3759953703703704</v>
      </c>
      <c r="J4975">
        <v>9</v>
      </c>
      <c r="K4975" s="1" t="s">
        <v>25</v>
      </c>
      <c r="L4975" s="1" t="s">
        <v>19</v>
      </c>
      <c r="M4975" s="1" t="s">
        <v>19</v>
      </c>
      <c r="N4975">
        <v>124</v>
      </c>
      <c r="O4975" s="4">
        <v>4.4444444444444444E-3</v>
      </c>
      <c r="P4975">
        <v>3</v>
      </c>
    </row>
    <row r="4976" spans="1:16" x14ac:dyDescent="0.3">
      <c r="A4976">
        <v>4975</v>
      </c>
      <c r="B4976" s="1" t="s">
        <v>31</v>
      </c>
      <c r="C4976" s="2">
        <v>44286</v>
      </c>
      <c r="D4976">
        <v>3</v>
      </c>
      <c r="E4976" s="1" t="s">
        <v>39</v>
      </c>
      <c r="F4976">
        <v>5</v>
      </c>
      <c r="G4976">
        <v>31</v>
      </c>
      <c r="H4976" s="1" t="s">
        <v>36</v>
      </c>
      <c r="I4976" s="3">
        <v>0.38200231481481484</v>
      </c>
      <c r="J4976">
        <v>9</v>
      </c>
      <c r="K4976" s="1" t="s">
        <v>21</v>
      </c>
      <c r="L4976" s="1" t="s">
        <v>19</v>
      </c>
      <c r="M4976" s="1" t="s">
        <v>19</v>
      </c>
      <c r="N4976">
        <v>102</v>
      </c>
      <c r="O4976" s="4">
        <v>1.6898148148148148E-3</v>
      </c>
      <c r="P4976">
        <v>5</v>
      </c>
    </row>
    <row r="4977" spans="1:16" x14ac:dyDescent="0.3">
      <c r="A4977">
        <v>4976</v>
      </c>
      <c r="B4977" s="1" t="s">
        <v>30</v>
      </c>
      <c r="C4977" s="2">
        <v>44286</v>
      </c>
      <c r="D4977">
        <v>3</v>
      </c>
      <c r="E4977" s="1" t="s">
        <v>39</v>
      </c>
      <c r="F4977">
        <v>5</v>
      </c>
      <c r="G4977">
        <v>31</v>
      </c>
      <c r="H4977" s="1" t="s">
        <v>36</v>
      </c>
      <c r="I4977" s="3">
        <v>0.38900462962962962</v>
      </c>
      <c r="J4977">
        <v>9</v>
      </c>
      <c r="K4977" s="1" t="s">
        <v>21</v>
      </c>
      <c r="L4977" s="1" t="s">
        <v>19</v>
      </c>
      <c r="M4977" s="1" t="s">
        <v>19</v>
      </c>
      <c r="N4977">
        <v>87</v>
      </c>
      <c r="O4977" s="4">
        <v>4.8263888888888887E-3</v>
      </c>
      <c r="P4977">
        <v>4</v>
      </c>
    </row>
    <row r="4978" spans="1:16" x14ac:dyDescent="0.3">
      <c r="A4978">
        <v>4977</v>
      </c>
      <c r="B4978" s="1" t="s">
        <v>24</v>
      </c>
      <c r="C4978" s="2">
        <v>44286</v>
      </c>
      <c r="D4978">
        <v>3</v>
      </c>
      <c r="E4978" s="1" t="s">
        <v>39</v>
      </c>
      <c r="F4978">
        <v>5</v>
      </c>
      <c r="G4978">
        <v>31</v>
      </c>
      <c r="H4978" s="1" t="s">
        <v>36</v>
      </c>
      <c r="I4978" s="3">
        <v>0.39200231481481479</v>
      </c>
      <c r="J4978">
        <v>9</v>
      </c>
      <c r="K4978" s="1" t="s">
        <v>28</v>
      </c>
      <c r="L4978" s="1" t="s">
        <v>19</v>
      </c>
      <c r="M4978" s="1" t="s">
        <v>19</v>
      </c>
      <c r="N4978">
        <v>40</v>
      </c>
      <c r="O4978" s="4">
        <v>2.0254629629629629E-3</v>
      </c>
      <c r="P4978">
        <v>4</v>
      </c>
    </row>
    <row r="4979" spans="1:16" x14ac:dyDescent="0.3">
      <c r="A4979">
        <v>4978</v>
      </c>
      <c r="B4979" s="1" t="s">
        <v>24</v>
      </c>
      <c r="C4979" s="2">
        <v>44286</v>
      </c>
      <c r="D4979">
        <v>3</v>
      </c>
      <c r="E4979" s="1" t="s">
        <v>39</v>
      </c>
      <c r="F4979">
        <v>5</v>
      </c>
      <c r="G4979">
        <v>31</v>
      </c>
      <c r="H4979" s="1" t="s">
        <v>36</v>
      </c>
      <c r="I4979" s="3">
        <v>0.42599537037037039</v>
      </c>
      <c r="J4979">
        <v>10</v>
      </c>
      <c r="K4979" s="1" t="s">
        <v>18</v>
      </c>
      <c r="L4979" s="1" t="s">
        <v>19</v>
      </c>
      <c r="M4979" s="1" t="s">
        <v>19</v>
      </c>
      <c r="N4979">
        <v>94</v>
      </c>
      <c r="O4979" s="4">
        <v>4.6296296296296298E-4</v>
      </c>
      <c r="P4979">
        <v>4</v>
      </c>
    </row>
    <row r="4980" spans="1:16" x14ac:dyDescent="0.3">
      <c r="A4980">
        <v>4979</v>
      </c>
      <c r="B4980" s="1" t="s">
        <v>24</v>
      </c>
      <c r="C4980" s="2">
        <v>44286</v>
      </c>
      <c r="D4980">
        <v>3</v>
      </c>
      <c r="E4980" s="1" t="s">
        <v>39</v>
      </c>
      <c r="F4980">
        <v>5</v>
      </c>
      <c r="G4980">
        <v>31</v>
      </c>
      <c r="H4980" s="1" t="s">
        <v>36</v>
      </c>
      <c r="I4980" s="3">
        <v>0.44400462962962961</v>
      </c>
      <c r="J4980">
        <v>10</v>
      </c>
      <c r="K4980" s="1" t="s">
        <v>21</v>
      </c>
      <c r="L4980" s="1" t="s">
        <v>22</v>
      </c>
      <c r="M4980" s="1" t="s">
        <v>22</v>
      </c>
      <c r="N4980"/>
      <c r="O4980" s="4"/>
    </row>
    <row r="4981" spans="1:16" x14ac:dyDescent="0.3">
      <c r="A4981">
        <v>4980</v>
      </c>
      <c r="B4981" s="1" t="s">
        <v>20</v>
      </c>
      <c r="C4981" s="2">
        <v>44286</v>
      </c>
      <c r="D4981">
        <v>3</v>
      </c>
      <c r="E4981" s="1" t="s">
        <v>39</v>
      </c>
      <c r="F4981">
        <v>5</v>
      </c>
      <c r="G4981">
        <v>31</v>
      </c>
      <c r="H4981" s="1" t="s">
        <v>36</v>
      </c>
      <c r="I4981" s="3">
        <v>0.45099537037037035</v>
      </c>
      <c r="J4981">
        <v>10</v>
      </c>
      <c r="K4981" s="1" t="s">
        <v>26</v>
      </c>
      <c r="L4981" s="1" t="s">
        <v>19</v>
      </c>
      <c r="M4981" s="1" t="s">
        <v>19</v>
      </c>
      <c r="N4981">
        <v>37</v>
      </c>
      <c r="O4981" s="4">
        <v>2.9976851851851853E-3</v>
      </c>
      <c r="P4981">
        <v>5</v>
      </c>
    </row>
    <row r="4982" spans="1:16" x14ac:dyDescent="0.3">
      <c r="A4982">
        <v>4981</v>
      </c>
      <c r="B4982" s="1" t="s">
        <v>20</v>
      </c>
      <c r="C4982" s="2">
        <v>44286</v>
      </c>
      <c r="D4982">
        <v>3</v>
      </c>
      <c r="E4982" s="1" t="s">
        <v>39</v>
      </c>
      <c r="F4982">
        <v>5</v>
      </c>
      <c r="G4982">
        <v>31</v>
      </c>
      <c r="H4982" s="1" t="s">
        <v>36</v>
      </c>
      <c r="I4982" s="3">
        <v>0.46400462962962963</v>
      </c>
      <c r="J4982">
        <v>11</v>
      </c>
      <c r="K4982" s="1" t="s">
        <v>26</v>
      </c>
      <c r="L4982" s="1" t="s">
        <v>19</v>
      </c>
      <c r="M4982" s="1" t="s">
        <v>19</v>
      </c>
      <c r="N4982">
        <v>23</v>
      </c>
      <c r="O4982" s="4">
        <v>3.3217592592592591E-3</v>
      </c>
      <c r="P4982">
        <v>4</v>
      </c>
    </row>
    <row r="4983" spans="1:16" x14ac:dyDescent="0.3">
      <c r="A4983">
        <v>4982</v>
      </c>
      <c r="B4983" s="1" t="s">
        <v>27</v>
      </c>
      <c r="C4983" s="2">
        <v>44286</v>
      </c>
      <c r="D4983">
        <v>3</v>
      </c>
      <c r="E4983" s="1" t="s">
        <v>39</v>
      </c>
      <c r="F4983">
        <v>5</v>
      </c>
      <c r="G4983">
        <v>31</v>
      </c>
      <c r="H4983" s="1" t="s">
        <v>36</v>
      </c>
      <c r="I4983" s="3">
        <v>0.4729976851851852</v>
      </c>
      <c r="J4983">
        <v>11</v>
      </c>
      <c r="K4983" s="1" t="s">
        <v>18</v>
      </c>
      <c r="L4983" s="1" t="s">
        <v>19</v>
      </c>
      <c r="M4983" s="1" t="s">
        <v>19</v>
      </c>
      <c r="N4983">
        <v>80</v>
      </c>
      <c r="O4983" s="4">
        <v>1.7939814814814815E-3</v>
      </c>
      <c r="P4983">
        <v>3</v>
      </c>
    </row>
    <row r="4984" spans="1:16" x14ac:dyDescent="0.3">
      <c r="A4984">
        <v>4983</v>
      </c>
      <c r="B4984" s="1" t="s">
        <v>23</v>
      </c>
      <c r="C4984" s="2">
        <v>44286</v>
      </c>
      <c r="D4984">
        <v>3</v>
      </c>
      <c r="E4984" s="1" t="s">
        <v>39</v>
      </c>
      <c r="F4984">
        <v>5</v>
      </c>
      <c r="G4984">
        <v>31</v>
      </c>
      <c r="H4984" s="1" t="s">
        <v>36</v>
      </c>
      <c r="I4984" s="3">
        <v>0.48099537037037038</v>
      </c>
      <c r="J4984">
        <v>11</v>
      </c>
      <c r="K4984" s="1" t="s">
        <v>25</v>
      </c>
      <c r="L4984" s="1" t="s">
        <v>19</v>
      </c>
      <c r="M4984" s="1" t="s">
        <v>19</v>
      </c>
      <c r="N4984">
        <v>81</v>
      </c>
      <c r="O4984" s="4">
        <v>3.3449074074074076E-3</v>
      </c>
      <c r="P4984">
        <v>1</v>
      </c>
    </row>
    <row r="4985" spans="1:16" x14ac:dyDescent="0.3">
      <c r="A4985">
        <v>4984</v>
      </c>
      <c r="B4985" s="1" t="s">
        <v>29</v>
      </c>
      <c r="C4985" s="2">
        <v>44286</v>
      </c>
      <c r="D4985">
        <v>3</v>
      </c>
      <c r="E4985" s="1" t="s">
        <v>39</v>
      </c>
      <c r="F4985">
        <v>5</v>
      </c>
      <c r="G4985">
        <v>31</v>
      </c>
      <c r="H4985" s="1" t="s">
        <v>36</v>
      </c>
      <c r="I4985" s="3">
        <v>0.48400462962962965</v>
      </c>
      <c r="J4985">
        <v>11</v>
      </c>
      <c r="K4985" s="1" t="s">
        <v>18</v>
      </c>
      <c r="L4985" s="1" t="s">
        <v>19</v>
      </c>
      <c r="M4985" s="1" t="s">
        <v>19</v>
      </c>
      <c r="N4985">
        <v>53</v>
      </c>
      <c r="O4985" s="4">
        <v>2.1643518518518518E-3</v>
      </c>
      <c r="P4985">
        <v>4</v>
      </c>
    </row>
    <row r="4986" spans="1:16" x14ac:dyDescent="0.3">
      <c r="A4986">
        <v>4985</v>
      </c>
      <c r="B4986" s="1" t="s">
        <v>27</v>
      </c>
      <c r="C4986" s="2">
        <v>44286</v>
      </c>
      <c r="D4986">
        <v>3</v>
      </c>
      <c r="E4986" s="1" t="s">
        <v>39</v>
      </c>
      <c r="F4986">
        <v>5</v>
      </c>
      <c r="G4986">
        <v>31</v>
      </c>
      <c r="H4986" s="1" t="s">
        <v>36</v>
      </c>
      <c r="I4986" s="3">
        <v>0.53500000000000003</v>
      </c>
      <c r="J4986">
        <v>12</v>
      </c>
      <c r="K4986" s="1" t="s">
        <v>25</v>
      </c>
      <c r="L4986" s="1" t="s">
        <v>22</v>
      </c>
      <c r="M4986" s="1" t="s">
        <v>22</v>
      </c>
      <c r="N4986"/>
      <c r="O4986" s="4"/>
    </row>
    <row r="4987" spans="1:16" x14ac:dyDescent="0.3">
      <c r="A4987">
        <v>4986</v>
      </c>
      <c r="B4987" s="1" t="s">
        <v>15</v>
      </c>
      <c r="C4987" s="2">
        <v>44286</v>
      </c>
      <c r="D4987">
        <v>3</v>
      </c>
      <c r="E4987" s="1" t="s">
        <v>39</v>
      </c>
      <c r="F4987">
        <v>5</v>
      </c>
      <c r="G4987">
        <v>31</v>
      </c>
      <c r="H4987" s="1" t="s">
        <v>36</v>
      </c>
      <c r="I4987" s="3">
        <v>0.53500000000000003</v>
      </c>
      <c r="J4987">
        <v>12</v>
      </c>
      <c r="K4987" s="1" t="s">
        <v>28</v>
      </c>
      <c r="L4987" s="1" t="s">
        <v>19</v>
      </c>
      <c r="M4987" s="1" t="s">
        <v>22</v>
      </c>
      <c r="N4987">
        <v>55</v>
      </c>
      <c r="O4987" s="4">
        <v>1.4004629629629629E-3</v>
      </c>
      <c r="P4987">
        <v>1</v>
      </c>
    </row>
    <row r="4988" spans="1:16" x14ac:dyDescent="0.3">
      <c r="A4988">
        <v>4987</v>
      </c>
      <c r="B4988" s="1" t="s">
        <v>23</v>
      </c>
      <c r="C4988" s="2">
        <v>44286</v>
      </c>
      <c r="D4988">
        <v>3</v>
      </c>
      <c r="E4988" s="1" t="s">
        <v>39</v>
      </c>
      <c r="F4988">
        <v>5</v>
      </c>
      <c r="G4988">
        <v>31</v>
      </c>
      <c r="H4988" s="1" t="s">
        <v>36</v>
      </c>
      <c r="I4988" s="3">
        <v>0.54299768518518521</v>
      </c>
      <c r="J4988">
        <v>13</v>
      </c>
      <c r="K4988" s="1" t="s">
        <v>25</v>
      </c>
      <c r="L4988" s="1" t="s">
        <v>19</v>
      </c>
      <c r="M4988" s="1" t="s">
        <v>22</v>
      </c>
      <c r="N4988">
        <v>10</v>
      </c>
      <c r="O4988" s="4">
        <v>1.6898148148148148E-3</v>
      </c>
      <c r="P4988">
        <v>4</v>
      </c>
    </row>
    <row r="4989" spans="1:16" x14ac:dyDescent="0.3">
      <c r="A4989">
        <v>4988</v>
      </c>
      <c r="B4989" s="1" t="s">
        <v>23</v>
      </c>
      <c r="C4989" s="2">
        <v>44286</v>
      </c>
      <c r="D4989">
        <v>3</v>
      </c>
      <c r="E4989" s="1" t="s">
        <v>39</v>
      </c>
      <c r="F4989">
        <v>5</v>
      </c>
      <c r="G4989">
        <v>31</v>
      </c>
      <c r="H4989" s="1" t="s">
        <v>36</v>
      </c>
      <c r="I4989" s="3">
        <v>0.55500000000000005</v>
      </c>
      <c r="J4989">
        <v>13</v>
      </c>
      <c r="K4989" s="1" t="s">
        <v>18</v>
      </c>
      <c r="L4989" s="1" t="s">
        <v>19</v>
      </c>
      <c r="M4989" s="1" t="s">
        <v>19</v>
      </c>
      <c r="N4989">
        <v>14</v>
      </c>
      <c r="O4989" s="4">
        <v>3.8425925925925928E-3</v>
      </c>
      <c r="P4989">
        <v>4</v>
      </c>
    </row>
    <row r="4990" spans="1:16" x14ac:dyDescent="0.3">
      <c r="A4990">
        <v>4989</v>
      </c>
      <c r="B4990" s="1" t="s">
        <v>30</v>
      </c>
      <c r="C4990" s="2">
        <v>44286</v>
      </c>
      <c r="D4990">
        <v>3</v>
      </c>
      <c r="E4990" s="1" t="s">
        <v>39</v>
      </c>
      <c r="F4990">
        <v>5</v>
      </c>
      <c r="G4990">
        <v>31</v>
      </c>
      <c r="H4990" s="1" t="s">
        <v>36</v>
      </c>
      <c r="I4990" s="3">
        <v>0.55700231481481477</v>
      </c>
      <c r="J4990">
        <v>13</v>
      </c>
      <c r="K4990" s="1" t="s">
        <v>18</v>
      </c>
      <c r="L4990" s="1" t="s">
        <v>19</v>
      </c>
      <c r="M4990" s="1" t="s">
        <v>19</v>
      </c>
      <c r="N4990">
        <v>62</v>
      </c>
      <c r="O4990" s="4">
        <v>4.0393518518518521E-3</v>
      </c>
      <c r="P4990">
        <v>5</v>
      </c>
    </row>
    <row r="4991" spans="1:16" x14ac:dyDescent="0.3">
      <c r="A4991">
        <v>4990</v>
      </c>
      <c r="B4991" s="1" t="s">
        <v>20</v>
      </c>
      <c r="C4991" s="2">
        <v>44286</v>
      </c>
      <c r="D4991">
        <v>3</v>
      </c>
      <c r="E4991" s="1" t="s">
        <v>39</v>
      </c>
      <c r="F4991">
        <v>5</v>
      </c>
      <c r="G4991">
        <v>31</v>
      </c>
      <c r="H4991" s="1" t="s">
        <v>36</v>
      </c>
      <c r="I4991" s="3">
        <v>0.5709953703703704</v>
      </c>
      <c r="J4991">
        <v>13</v>
      </c>
      <c r="K4991" s="1" t="s">
        <v>25</v>
      </c>
      <c r="L4991" s="1" t="s">
        <v>19</v>
      </c>
      <c r="M4991" s="1" t="s">
        <v>19</v>
      </c>
      <c r="N4991">
        <v>122</v>
      </c>
      <c r="O4991" s="4">
        <v>3.460648148148148E-3</v>
      </c>
      <c r="P4991">
        <v>4</v>
      </c>
    </row>
    <row r="4992" spans="1:16" x14ac:dyDescent="0.3">
      <c r="A4992">
        <v>4991</v>
      </c>
      <c r="B4992" s="1" t="s">
        <v>23</v>
      </c>
      <c r="C4992" s="2">
        <v>44286</v>
      </c>
      <c r="D4992">
        <v>3</v>
      </c>
      <c r="E4992" s="1" t="s">
        <v>39</v>
      </c>
      <c r="F4992">
        <v>5</v>
      </c>
      <c r="G4992">
        <v>31</v>
      </c>
      <c r="H4992" s="1" t="s">
        <v>36</v>
      </c>
      <c r="I4992" s="3">
        <v>0.57400462962962961</v>
      </c>
      <c r="J4992">
        <v>13</v>
      </c>
      <c r="K4992" s="1" t="s">
        <v>28</v>
      </c>
      <c r="L4992" s="1" t="s">
        <v>19</v>
      </c>
      <c r="M4992" s="1" t="s">
        <v>19</v>
      </c>
      <c r="N4992">
        <v>73</v>
      </c>
      <c r="O4992" s="4">
        <v>4.4675925925925924E-3</v>
      </c>
      <c r="P4992">
        <v>1</v>
      </c>
    </row>
    <row r="4993" spans="1:16" x14ac:dyDescent="0.3">
      <c r="A4993">
        <v>4992</v>
      </c>
      <c r="B4993" s="1" t="s">
        <v>29</v>
      </c>
      <c r="C4993" s="2">
        <v>44286</v>
      </c>
      <c r="D4993">
        <v>3</v>
      </c>
      <c r="E4993" s="1" t="s">
        <v>39</v>
      </c>
      <c r="F4993">
        <v>5</v>
      </c>
      <c r="G4993">
        <v>31</v>
      </c>
      <c r="H4993" s="1" t="s">
        <v>36</v>
      </c>
      <c r="I4993" s="3">
        <v>0.59299768518518514</v>
      </c>
      <c r="J4993">
        <v>14</v>
      </c>
      <c r="K4993" s="1" t="s">
        <v>28</v>
      </c>
      <c r="L4993" s="1" t="s">
        <v>22</v>
      </c>
      <c r="M4993" s="1" t="s">
        <v>22</v>
      </c>
      <c r="N4993"/>
      <c r="O4993" s="4"/>
    </row>
    <row r="4994" spans="1:16" x14ac:dyDescent="0.3">
      <c r="A4994">
        <v>4993</v>
      </c>
      <c r="B4994" s="1" t="s">
        <v>29</v>
      </c>
      <c r="C4994" s="2">
        <v>44286</v>
      </c>
      <c r="D4994">
        <v>3</v>
      </c>
      <c r="E4994" s="1" t="s">
        <v>39</v>
      </c>
      <c r="F4994">
        <v>5</v>
      </c>
      <c r="G4994">
        <v>31</v>
      </c>
      <c r="H4994" s="1" t="s">
        <v>36</v>
      </c>
      <c r="I4994" s="3">
        <v>0.59599537037037043</v>
      </c>
      <c r="J4994">
        <v>14</v>
      </c>
      <c r="K4994" s="1" t="s">
        <v>26</v>
      </c>
      <c r="L4994" s="1" t="s">
        <v>22</v>
      </c>
      <c r="M4994" s="1" t="s">
        <v>22</v>
      </c>
      <c r="N4994"/>
      <c r="O4994" s="4"/>
    </row>
    <row r="4995" spans="1:16" x14ac:dyDescent="0.3">
      <c r="A4995">
        <v>4994</v>
      </c>
      <c r="B4995" s="1" t="s">
        <v>24</v>
      </c>
      <c r="C4995" s="2">
        <v>44286</v>
      </c>
      <c r="D4995">
        <v>3</v>
      </c>
      <c r="E4995" s="1" t="s">
        <v>39</v>
      </c>
      <c r="F4995">
        <v>5</v>
      </c>
      <c r="G4995">
        <v>31</v>
      </c>
      <c r="H4995" s="1" t="s">
        <v>36</v>
      </c>
      <c r="I4995" s="3">
        <v>0.62400462962962966</v>
      </c>
      <c r="J4995">
        <v>14</v>
      </c>
      <c r="K4995" s="1" t="s">
        <v>18</v>
      </c>
      <c r="L4995" s="1" t="s">
        <v>22</v>
      </c>
      <c r="M4995" s="1" t="s">
        <v>22</v>
      </c>
      <c r="N4995"/>
      <c r="O4995" s="4"/>
    </row>
    <row r="4996" spans="1:16" x14ac:dyDescent="0.3">
      <c r="A4996">
        <v>4995</v>
      </c>
      <c r="B4996" s="1" t="s">
        <v>31</v>
      </c>
      <c r="C4996" s="2">
        <v>44286</v>
      </c>
      <c r="D4996">
        <v>3</v>
      </c>
      <c r="E4996" s="1" t="s">
        <v>39</v>
      </c>
      <c r="F4996">
        <v>5</v>
      </c>
      <c r="G4996">
        <v>31</v>
      </c>
      <c r="H4996" s="1" t="s">
        <v>36</v>
      </c>
      <c r="I4996" s="3">
        <v>0.64799768518518519</v>
      </c>
      <c r="J4996">
        <v>15</v>
      </c>
      <c r="K4996" s="1" t="s">
        <v>25</v>
      </c>
      <c r="L4996" s="1" t="s">
        <v>22</v>
      </c>
      <c r="M4996" s="1" t="s">
        <v>22</v>
      </c>
      <c r="N4996"/>
      <c r="O4996" s="4"/>
    </row>
    <row r="4997" spans="1:16" x14ac:dyDescent="0.3">
      <c r="A4997">
        <v>4996</v>
      </c>
      <c r="B4997" s="1" t="s">
        <v>27</v>
      </c>
      <c r="C4997" s="2">
        <v>44286</v>
      </c>
      <c r="D4997">
        <v>3</v>
      </c>
      <c r="E4997" s="1" t="s">
        <v>39</v>
      </c>
      <c r="F4997">
        <v>5</v>
      </c>
      <c r="G4997">
        <v>31</v>
      </c>
      <c r="H4997" s="1" t="s">
        <v>36</v>
      </c>
      <c r="I4997" s="3">
        <v>0.69299768518518523</v>
      </c>
      <c r="J4997">
        <v>16</v>
      </c>
      <c r="K4997" s="1" t="s">
        <v>25</v>
      </c>
      <c r="L4997" s="1" t="s">
        <v>19</v>
      </c>
      <c r="M4997" s="1" t="s">
        <v>19</v>
      </c>
      <c r="N4997">
        <v>22</v>
      </c>
      <c r="O4997" s="4">
        <v>3.9351851851851848E-3</v>
      </c>
      <c r="P4997">
        <v>1</v>
      </c>
    </row>
    <row r="4998" spans="1:16" x14ac:dyDescent="0.3">
      <c r="A4998">
        <v>4997</v>
      </c>
      <c r="B4998" s="1" t="s">
        <v>15</v>
      </c>
      <c r="C4998" s="2">
        <v>44286</v>
      </c>
      <c r="D4998">
        <v>3</v>
      </c>
      <c r="E4998" s="1" t="s">
        <v>39</v>
      </c>
      <c r="F4998">
        <v>5</v>
      </c>
      <c r="G4998">
        <v>31</v>
      </c>
      <c r="H4998" s="1" t="s">
        <v>36</v>
      </c>
      <c r="I4998" s="3">
        <v>0.69799768518518523</v>
      </c>
      <c r="J4998">
        <v>16</v>
      </c>
      <c r="K4998" s="1" t="s">
        <v>25</v>
      </c>
      <c r="L4998" s="1" t="s">
        <v>19</v>
      </c>
      <c r="M4998" s="1" t="s">
        <v>19</v>
      </c>
      <c r="N4998">
        <v>100</v>
      </c>
      <c r="O4998" s="4">
        <v>2.2685185185185187E-3</v>
      </c>
      <c r="P4998">
        <v>3</v>
      </c>
    </row>
    <row r="4999" spans="1:16" x14ac:dyDescent="0.3">
      <c r="A4999">
        <v>4998</v>
      </c>
      <c r="B4999" s="1" t="s">
        <v>15</v>
      </c>
      <c r="C4999" s="2">
        <v>44286</v>
      </c>
      <c r="D4999">
        <v>3</v>
      </c>
      <c r="E4999" s="1" t="s">
        <v>39</v>
      </c>
      <c r="F4999">
        <v>5</v>
      </c>
      <c r="G4999">
        <v>31</v>
      </c>
      <c r="H4999" s="1" t="s">
        <v>36</v>
      </c>
      <c r="I4999" s="3">
        <v>0.70400462962962962</v>
      </c>
      <c r="J4999">
        <v>16</v>
      </c>
      <c r="K4999" s="1" t="s">
        <v>25</v>
      </c>
      <c r="L4999" s="1" t="s">
        <v>19</v>
      </c>
      <c r="M4999" s="1" t="s">
        <v>19</v>
      </c>
      <c r="N4999">
        <v>84</v>
      </c>
      <c r="O4999" s="4">
        <v>1.261574074074074E-3</v>
      </c>
      <c r="P4999">
        <v>4</v>
      </c>
    </row>
    <row r="5000" spans="1:16" x14ac:dyDescent="0.3">
      <c r="A5000">
        <v>4999</v>
      </c>
      <c r="B5000" s="1" t="s">
        <v>27</v>
      </c>
      <c r="C5000" s="2">
        <v>44286</v>
      </c>
      <c r="D5000">
        <v>3</v>
      </c>
      <c r="E5000" s="1" t="s">
        <v>39</v>
      </c>
      <c r="F5000">
        <v>5</v>
      </c>
      <c r="G5000">
        <v>31</v>
      </c>
      <c r="H5000" s="1" t="s">
        <v>36</v>
      </c>
      <c r="I5000" s="3">
        <v>0.71</v>
      </c>
      <c r="J5000">
        <v>17</v>
      </c>
      <c r="K5000" s="1" t="s">
        <v>28</v>
      </c>
      <c r="L5000" s="1" t="s">
        <v>19</v>
      </c>
      <c r="M5000" s="1" t="s">
        <v>19</v>
      </c>
      <c r="N5000">
        <v>98</v>
      </c>
      <c r="O5000" s="4">
        <v>6.7129629629629625E-4</v>
      </c>
      <c r="P5000">
        <v>5</v>
      </c>
    </row>
    <row r="5001" spans="1:16" x14ac:dyDescent="0.3">
      <c r="A5001">
        <v>5000</v>
      </c>
      <c r="B5001" s="1" t="s">
        <v>15</v>
      </c>
      <c r="C5001" s="2">
        <v>44286</v>
      </c>
      <c r="D5001">
        <v>3</v>
      </c>
      <c r="E5001" s="1" t="s">
        <v>39</v>
      </c>
      <c r="F5001">
        <v>5</v>
      </c>
      <c r="G5001">
        <v>31</v>
      </c>
      <c r="H5001" s="1" t="s">
        <v>36</v>
      </c>
      <c r="I5001" s="3">
        <v>0.73599537037037033</v>
      </c>
      <c r="J5001">
        <v>17</v>
      </c>
      <c r="K5001" s="1" t="s">
        <v>18</v>
      </c>
      <c r="L5001" s="1" t="s">
        <v>22</v>
      </c>
      <c r="M5001" s="1" t="s">
        <v>22</v>
      </c>
      <c r="N5001"/>
      <c r="O5001" s="4"/>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7885E-8FE8-4663-ACFF-5F67C859979B}">
  <dimension ref="B3:I181"/>
  <sheetViews>
    <sheetView showGridLines="0" showRowColHeaders="0" workbookViewId="0"/>
  </sheetViews>
  <sheetFormatPr defaultRowHeight="14.4" x14ac:dyDescent="0.3"/>
  <cols>
    <col min="1" max="1" width="13.5546875" bestFit="1" customWidth="1"/>
    <col min="2" max="2" width="15.44140625" bestFit="1" customWidth="1"/>
    <col min="3" max="3" width="23.6640625" bestFit="1" customWidth="1"/>
    <col min="4" max="4" width="15.44140625" bestFit="1" customWidth="1"/>
    <col min="5" max="5" width="12.44140625" bestFit="1" customWidth="1"/>
    <col min="6" max="6" width="23.6640625" bestFit="1" customWidth="1"/>
    <col min="7" max="7" width="13.5546875" bestFit="1" customWidth="1"/>
    <col min="8" max="8" width="12.44140625" bestFit="1" customWidth="1"/>
    <col min="9" max="9" width="23.6640625" bestFit="1" customWidth="1"/>
    <col min="10" max="11" width="7.5546875" bestFit="1" customWidth="1"/>
    <col min="12" max="12" width="6.5546875" bestFit="1" customWidth="1"/>
    <col min="13" max="13" width="10.5546875" bestFit="1" customWidth="1"/>
  </cols>
  <sheetData>
    <row r="3" spans="2:5" ht="18" x14ac:dyDescent="0.3">
      <c r="B3" s="32" t="s">
        <v>50</v>
      </c>
      <c r="C3" s="32"/>
      <c r="D3" s="32"/>
      <c r="E3" s="32"/>
    </row>
    <row r="5" spans="2:5" x14ac:dyDescent="0.3">
      <c r="B5" s="9" t="s">
        <v>41</v>
      </c>
      <c r="D5" s="9" t="s">
        <v>51</v>
      </c>
      <c r="E5" s="9" t="s">
        <v>52</v>
      </c>
    </row>
    <row r="6" spans="2:5" x14ac:dyDescent="0.3">
      <c r="B6" s="10">
        <v>5000</v>
      </c>
      <c r="D6" s="10">
        <v>18</v>
      </c>
      <c r="E6" s="10">
        <v>9</v>
      </c>
    </row>
    <row r="7" spans="2:5" x14ac:dyDescent="0.3">
      <c r="B7">
        <f>GETPIVOTDATA("[Measures].[Count of Call Id]",$B$5)</f>
        <v>5000</v>
      </c>
    </row>
    <row r="9" spans="2:5" x14ac:dyDescent="0.3">
      <c r="B9" s="9" t="s">
        <v>42</v>
      </c>
      <c r="D9" s="16" t="s">
        <v>44</v>
      </c>
      <c r="E9" s="17" t="s">
        <v>53</v>
      </c>
    </row>
    <row r="10" spans="2:5" x14ac:dyDescent="0.3">
      <c r="B10" s="11">
        <v>8</v>
      </c>
      <c r="D10" s="16">
        <v>0.81079999999999997</v>
      </c>
      <c r="E10" s="19">
        <f>1-GETPIVOTDATA("[Measures].[Answered calls %]",$D$9)</f>
        <v>0.18920000000000003</v>
      </c>
    </row>
    <row r="11" spans="2:5" x14ac:dyDescent="0.3">
      <c r="B11">
        <f>GETPIVOTDATA("[Measures].[Agent number]",$B$9)</f>
        <v>8</v>
      </c>
      <c r="E11" s="23">
        <f>E10</f>
        <v>0.18920000000000003</v>
      </c>
    </row>
    <row r="13" spans="2:5" x14ac:dyDescent="0.3">
      <c r="B13" s="9" t="s">
        <v>43</v>
      </c>
      <c r="C13" s="9" t="s">
        <v>44</v>
      </c>
    </row>
    <row r="14" spans="2:5" x14ac:dyDescent="0.3">
      <c r="B14" s="11">
        <v>4054</v>
      </c>
      <c r="C14" s="16">
        <v>0.81079999999999997</v>
      </c>
    </row>
    <row r="15" spans="2:5" x14ac:dyDescent="0.3">
      <c r="B15">
        <f>GETPIVOTDATA("[Measures].[Total Answered calls]",$B$13)</f>
        <v>4054</v>
      </c>
      <c r="C15" s="18">
        <f>GETPIVOTDATA("[Measures].[Answered calls %]",$B$13)</f>
        <v>0.81079999999999997</v>
      </c>
    </row>
    <row r="17" spans="2:5" x14ac:dyDescent="0.3">
      <c r="B17" s="9" t="s">
        <v>45</v>
      </c>
      <c r="C17" s="9" t="s">
        <v>46</v>
      </c>
    </row>
    <row r="18" spans="2:5" x14ac:dyDescent="0.3">
      <c r="B18" s="11">
        <v>3646</v>
      </c>
      <c r="C18" s="16">
        <v>0.72919999999999996</v>
      </c>
    </row>
    <row r="19" spans="2:5" x14ac:dyDescent="0.3">
      <c r="B19">
        <f>GETPIVOTDATA("[Measures].[Total Resolved calls]",$B$17)</f>
        <v>3646</v>
      </c>
      <c r="C19" s="18">
        <f>GETPIVOTDATA("[Measures].[Resolution Rate]",$B$17)</f>
        <v>0.72919999999999996</v>
      </c>
    </row>
    <row r="21" spans="2:5" x14ac:dyDescent="0.3">
      <c r="B21" s="9" t="s">
        <v>47</v>
      </c>
      <c r="D21" s="16" t="s">
        <v>46</v>
      </c>
      <c r="E21" s="17" t="s">
        <v>54</v>
      </c>
    </row>
    <row r="22" spans="2:5" x14ac:dyDescent="0.3">
      <c r="B22" s="20">
        <v>3.4035520473606313</v>
      </c>
      <c r="D22" s="16">
        <v>0.72919999999999996</v>
      </c>
      <c r="E22" s="19">
        <f>1-GETPIVOTDATA("[Measures].[Resolution Rate]",$D$21)</f>
        <v>0.27080000000000004</v>
      </c>
    </row>
    <row r="23" spans="2:5" x14ac:dyDescent="0.3">
      <c r="B23" s="24">
        <f>GETPIVOTDATA("[Measures].[Avg Satisfaction]",$B$21)</f>
        <v>3.4035520473606313</v>
      </c>
      <c r="E23" s="23">
        <f>E22</f>
        <v>0.27080000000000004</v>
      </c>
    </row>
    <row r="25" spans="2:5" x14ac:dyDescent="0.3">
      <c r="B25" s="9" t="s">
        <v>48</v>
      </c>
      <c r="C25" s="9" t="s">
        <v>57</v>
      </c>
      <c r="D25" s="9" t="s">
        <v>58</v>
      </c>
    </row>
    <row r="26" spans="2:5" x14ac:dyDescent="0.3">
      <c r="B26" s="21">
        <v>2.603273059072883E-3</v>
      </c>
      <c r="C26" s="21">
        <v>4.8611111111111112E-3</v>
      </c>
      <c r="D26" s="21">
        <v>3.4722222222222224E-4</v>
      </c>
    </row>
    <row r="27" spans="2:5" x14ac:dyDescent="0.3">
      <c r="B27" s="25">
        <f>GETPIVOTDATA("[Measures].[Average Handle Time (AHT)]",$B$25)</f>
        <v>2.603273059072883E-3</v>
      </c>
      <c r="C27" s="12"/>
    </row>
    <row r="29" spans="2:5" x14ac:dyDescent="0.3">
      <c r="B29" s="9" t="s">
        <v>49</v>
      </c>
      <c r="C29" s="9" t="s">
        <v>55</v>
      </c>
      <c r="D29" s="9" t="s">
        <v>56</v>
      </c>
    </row>
    <row r="30" spans="2:5" x14ac:dyDescent="0.3">
      <c r="B30" s="20">
        <v>67.520720276270353</v>
      </c>
      <c r="C30" s="10">
        <v>125</v>
      </c>
      <c r="D30" s="10">
        <v>10</v>
      </c>
    </row>
    <row r="31" spans="2:5" x14ac:dyDescent="0.3">
      <c r="B31" s="6" t="str">
        <f>ROUND(GETPIVOTDATA("[Measures].[Average Speed of Answer (seconds)]",$B$29),1) &amp; " Seconds"</f>
        <v>67.5 Seconds</v>
      </c>
    </row>
    <row r="35" spans="2:7" ht="21" x14ac:dyDescent="0.4">
      <c r="B35" s="33" t="s">
        <v>59</v>
      </c>
      <c r="C35" s="33"/>
      <c r="D35" s="33"/>
      <c r="E35" s="33"/>
      <c r="F35" s="33"/>
    </row>
    <row r="37" spans="2:7" x14ac:dyDescent="0.3">
      <c r="B37" s="13" t="s">
        <v>61</v>
      </c>
      <c r="C37" s="9" t="s">
        <v>41</v>
      </c>
      <c r="F37" s="13" t="s">
        <v>61</v>
      </c>
      <c r="G37" s="9" t="s">
        <v>62</v>
      </c>
    </row>
    <row r="38" spans="2:7" x14ac:dyDescent="0.3">
      <c r="B38" s="26" t="s">
        <v>16</v>
      </c>
      <c r="C38" s="11">
        <v>1772</v>
      </c>
      <c r="F38" s="26" t="s">
        <v>30</v>
      </c>
      <c r="G38" s="27">
        <v>3.4708171206225682</v>
      </c>
    </row>
    <row r="39" spans="2:7" x14ac:dyDescent="0.3">
      <c r="B39" s="26" t="s">
        <v>38</v>
      </c>
      <c r="C39" s="11">
        <v>1616</v>
      </c>
      <c r="F39" s="26" t="s">
        <v>31</v>
      </c>
      <c r="G39" s="27">
        <v>3.4474187380497132</v>
      </c>
    </row>
    <row r="40" spans="2:7" x14ac:dyDescent="0.3">
      <c r="B40" s="26" t="s">
        <v>39</v>
      </c>
      <c r="C40" s="11">
        <v>1612</v>
      </c>
      <c r="F40" s="26" t="s">
        <v>15</v>
      </c>
      <c r="G40" s="27">
        <v>3.4051896207584829</v>
      </c>
    </row>
    <row r="41" spans="2:7" x14ac:dyDescent="0.3">
      <c r="B41" s="26" t="s">
        <v>60</v>
      </c>
      <c r="C41" s="11">
        <v>5000</v>
      </c>
      <c r="F41" s="26" t="s">
        <v>24</v>
      </c>
      <c r="G41" s="27">
        <v>3.404382470119522</v>
      </c>
    </row>
    <row r="42" spans="2:7" x14ac:dyDescent="0.3">
      <c r="F42" s="26" t="s">
        <v>23</v>
      </c>
      <c r="G42" s="27">
        <v>3.40041928721174</v>
      </c>
    </row>
    <row r="43" spans="2:7" x14ac:dyDescent="0.3">
      <c r="F43" s="26" t="s">
        <v>27</v>
      </c>
      <c r="G43" s="27">
        <v>3.3936567164179103</v>
      </c>
    </row>
    <row r="44" spans="2:7" x14ac:dyDescent="0.3">
      <c r="B44" s="13" t="s">
        <v>61</v>
      </c>
      <c r="C44" s="9" t="s">
        <v>46</v>
      </c>
      <c r="F44" s="26" t="s">
        <v>20</v>
      </c>
      <c r="G44" s="27">
        <v>3.3713733075435202</v>
      </c>
    </row>
    <row r="45" spans="2:7" x14ac:dyDescent="0.3">
      <c r="B45" s="26" t="s">
        <v>21</v>
      </c>
      <c r="C45" s="16">
        <v>0.72227674190382729</v>
      </c>
      <c r="F45" s="26" t="s">
        <v>29</v>
      </c>
      <c r="G45" s="27">
        <v>3.330578512396694</v>
      </c>
    </row>
    <row r="46" spans="2:7" x14ac:dyDescent="0.3">
      <c r="B46" s="26" t="s">
        <v>25</v>
      </c>
      <c r="C46" s="16">
        <v>0.7239324726911619</v>
      </c>
      <c r="F46" s="26" t="s">
        <v>60</v>
      </c>
      <c r="G46" s="27">
        <v>3.4035520473606313</v>
      </c>
    </row>
    <row r="47" spans="2:7" x14ac:dyDescent="0.3">
      <c r="B47" s="26" t="s">
        <v>18</v>
      </c>
      <c r="C47" s="16">
        <v>0.72643442622950816</v>
      </c>
    </row>
    <row r="48" spans="2:7" x14ac:dyDescent="0.3">
      <c r="B48" s="26" t="s">
        <v>28</v>
      </c>
      <c r="C48" s="16">
        <v>0.73287671232876717</v>
      </c>
    </row>
    <row r="49" spans="2:7" x14ac:dyDescent="0.3">
      <c r="B49" s="26" t="s">
        <v>26</v>
      </c>
      <c r="C49" s="16">
        <v>0.74077868852459017</v>
      </c>
      <c r="F49" s="13" t="s">
        <v>61</v>
      </c>
      <c r="G49" s="9" t="s">
        <v>41</v>
      </c>
    </row>
    <row r="50" spans="2:7" x14ac:dyDescent="0.3">
      <c r="B50" s="26" t="s">
        <v>60</v>
      </c>
      <c r="C50" s="16">
        <v>0.72919999999999996</v>
      </c>
      <c r="F50" s="26" t="s">
        <v>63</v>
      </c>
      <c r="G50" s="31">
        <v>1354</v>
      </c>
    </row>
    <row r="51" spans="2:7" x14ac:dyDescent="0.3">
      <c r="F51" s="26" t="s">
        <v>64</v>
      </c>
      <c r="G51" s="31">
        <v>3646</v>
      </c>
    </row>
    <row r="52" spans="2:7" x14ac:dyDescent="0.3">
      <c r="F52" s="26" t="s">
        <v>60</v>
      </c>
      <c r="G52" s="31">
        <v>5000</v>
      </c>
    </row>
    <row r="53" spans="2:7" x14ac:dyDescent="0.3">
      <c r="B53" s="13" t="s">
        <v>61</v>
      </c>
      <c r="C53" s="9" t="s">
        <v>41</v>
      </c>
    </row>
    <row r="54" spans="2:7" x14ac:dyDescent="0.3">
      <c r="B54" s="26" t="s">
        <v>63</v>
      </c>
      <c r="C54" s="11">
        <v>946</v>
      </c>
    </row>
    <row r="55" spans="2:7" x14ac:dyDescent="0.3">
      <c r="B55" s="26" t="s">
        <v>64</v>
      </c>
      <c r="C55" s="11">
        <v>4054</v>
      </c>
      <c r="F55" s="13" t="s">
        <v>61</v>
      </c>
      <c r="G55" s="9" t="s">
        <v>41</v>
      </c>
    </row>
    <row r="56" spans="2:7" x14ac:dyDescent="0.3">
      <c r="B56" s="26" t="s">
        <v>60</v>
      </c>
      <c r="C56" s="11">
        <v>5000</v>
      </c>
      <c r="F56" s="26">
        <v>9</v>
      </c>
      <c r="G56" s="11">
        <v>547</v>
      </c>
    </row>
    <row r="57" spans="2:7" x14ac:dyDescent="0.3">
      <c r="F57" s="26">
        <v>10</v>
      </c>
      <c r="G57" s="11">
        <v>529</v>
      </c>
    </row>
    <row r="58" spans="2:7" x14ac:dyDescent="0.3">
      <c r="F58" s="26">
        <v>11</v>
      </c>
      <c r="G58" s="11">
        <v>590</v>
      </c>
    </row>
    <row r="59" spans="2:7" x14ac:dyDescent="0.3">
      <c r="F59" s="26">
        <v>12</v>
      </c>
      <c r="G59" s="11">
        <v>547</v>
      </c>
    </row>
    <row r="60" spans="2:7" x14ac:dyDescent="0.3">
      <c r="F60" s="26">
        <v>13</v>
      </c>
      <c r="G60" s="11">
        <v>594</v>
      </c>
    </row>
    <row r="61" spans="2:7" x14ac:dyDescent="0.3">
      <c r="F61" s="26">
        <v>14</v>
      </c>
      <c r="G61" s="11">
        <v>499</v>
      </c>
    </row>
    <row r="62" spans="2:7" x14ac:dyDescent="0.3">
      <c r="F62" s="26">
        <v>15</v>
      </c>
      <c r="G62" s="11">
        <v>531</v>
      </c>
    </row>
    <row r="63" spans="2:7" x14ac:dyDescent="0.3">
      <c r="F63" s="26">
        <v>16</v>
      </c>
      <c r="G63" s="11">
        <v>566</v>
      </c>
    </row>
    <row r="64" spans="2:7" x14ac:dyDescent="0.3">
      <c r="F64" s="26">
        <v>17</v>
      </c>
      <c r="G64" s="11">
        <v>583</v>
      </c>
    </row>
    <row r="65" spans="2:9" x14ac:dyDescent="0.3">
      <c r="F65" s="26">
        <v>18</v>
      </c>
      <c r="G65" s="11">
        <v>14</v>
      </c>
    </row>
    <row r="66" spans="2:9" x14ac:dyDescent="0.3">
      <c r="F66" s="26" t="s">
        <v>60</v>
      </c>
      <c r="G66" s="11">
        <v>5000</v>
      </c>
    </row>
    <row r="70" spans="2:9" ht="21" x14ac:dyDescent="0.4">
      <c r="B70" s="33" t="s">
        <v>67</v>
      </c>
      <c r="C70" s="33"/>
      <c r="D70" s="33"/>
      <c r="E70" s="33"/>
      <c r="F70" s="33"/>
      <c r="G70" s="33"/>
    </row>
    <row r="72" spans="2:9" x14ac:dyDescent="0.3">
      <c r="B72" s="13" t="s">
        <v>61</v>
      </c>
      <c r="C72" s="9" t="s">
        <v>41</v>
      </c>
      <c r="E72" s="13" t="s">
        <v>61</v>
      </c>
      <c r="F72" s="9" t="s">
        <v>46</v>
      </c>
      <c r="H72" s="13" t="s">
        <v>61</v>
      </c>
      <c r="I72" s="9" t="s">
        <v>48</v>
      </c>
    </row>
    <row r="73" spans="2:9" x14ac:dyDescent="0.3">
      <c r="B73" s="26" t="s">
        <v>27</v>
      </c>
      <c r="C73" s="11">
        <v>666</v>
      </c>
      <c r="E73" s="26" t="s">
        <v>31</v>
      </c>
      <c r="F73" s="16">
        <v>0.74407582938388628</v>
      </c>
      <c r="H73" s="26" t="s">
        <v>15</v>
      </c>
      <c r="I73" s="21">
        <v>2.5341908775042489E-3</v>
      </c>
    </row>
    <row r="74" spans="2:9" x14ac:dyDescent="0.3">
      <c r="B74" s="26" t="s">
        <v>30</v>
      </c>
      <c r="C74" s="11">
        <v>638</v>
      </c>
      <c r="E74" s="26" t="s">
        <v>29</v>
      </c>
      <c r="F74" s="16">
        <v>0.73524451939291735</v>
      </c>
      <c r="H74" s="26" t="s">
        <v>20</v>
      </c>
      <c r="I74" s="21">
        <v>2.546408231248653E-3</v>
      </c>
    </row>
    <row r="75" spans="2:9" x14ac:dyDescent="0.3">
      <c r="B75" s="26" t="s">
        <v>31</v>
      </c>
      <c r="C75" s="11">
        <v>633</v>
      </c>
      <c r="E75" s="26" t="s">
        <v>20</v>
      </c>
      <c r="F75" s="16">
        <v>0.73217115689381929</v>
      </c>
      <c r="H75" s="26" t="s">
        <v>30</v>
      </c>
      <c r="I75" s="21">
        <v>2.5894176034010701E-3</v>
      </c>
    </row>
    <row r="76" spans="2:9" x14ac:dyDescent="0.3">
      <c r="B76" s="26" t="s">
        <v>15</v>
      </c>
      <c r="C76" s="11">
        <v>633</v>
      </c>
      <c r="E76" s="26" t="s">
        <v>24</v>
      </c>
      <c r="F76" s="16">
        <v>0.72916666666666663</v>
      </c>
      <c r="H76" s="26" t="s">
        <v>29</v>
      </c>
      <c r="I76" s="21">
        <v>2.5937643480257121E-3</v>
      </c>
    </row>
    <row r="77" spans="2:9" x14ac:dyDescent="0.3">
      <c r="B77" s="26" t="s">
        <v>20</v>
      </c>
      <c r="C77" s="11">
        <v>631</v>
      </c>
      <c r="E77" s="26" t="s">
        <v>23</v>
      </c>
      <c r="F77" s="16">
        <v>0.72852233676975942</v>
      </c>
      <c r="H77" s="26" t="s">
        <v>23</v>
      </c>
      <c r="I77" s="21">
        <v>2.6181186427517628E-3</v>
      </c>
    </row>
    <row r="78" spans="2:9" x14ac:dyDescent="0.3">
      <c r="B78" s="26" t="s">
        <v>24</v>
      </c>
      <c r="C78" s="11">
        <v>624</v>
      </c>
      <c r="E78" s="26" t="s">
        <v>27</v>
      </c>
      <c r="F78" s="16">
        <v>0.72822822822822819</v>
      </c>
      <c r="H78" s="26" t="s">
        <v>24</v>
      </c>
      <c r="I78" s="21">
        <v>2.6250322782942308E-3</v>
      </c>
    </row>
    <row r="79" spans="2:9" x14ac:dyDescent="0.3">
      <c r="B79" s="26" t="s">
        <v>29</v>
      </c>
      <c r="C79" s="11">
        <v>593</v>
      </c>
      <c r="E79" s="26" t="s">
        <v>30</v>
      </c>
      <c r="F79" s="16">
        <v>0.72257053291536055</v>
      </c>
      <c r="H79" s="26" t="s">
        <v>27</v>
      </c>
      <c r="I79" s="21">
        <v>2.640206087617471E-3</v>
      </c>
    </row>
    <row r="80" spans="2:9" x14ac:dyDescent="0.3">
      <c r="B80" s="26" t="s">
        <v>23</v>
      </c>
      <c r="C80" s="11">
        <v>582</v>
      </c>
      <c r="E80" s="26" t="s">
        <v>15</v>
      </c>
      <c r="F80" s="16">
        <v>0.71406003159557663</v>
      </c>
      <c r="H80" s="26" t="s">
        <v>31</v>
      </c>
      <c r="I80" s="21">
        <v>2.6758019970257053E-3</v>
      </c>
    </row>
    <row r="81" spans="2:9" x14ac:dyDescent="0.3">
      <c r="B81" s="26" t="s">
        <v>60</v>
      </c>
      <c r="C81" s="11">
        <v>5000</v>
      </c>
      <c r="E81" s="26" t="s">
        <v>60</v>
      </c>
      <c r="F81" s="16">
        <v>0.72919999999999996</v>
      </c>
      <c r="H81" s="26" t="s">
        <v>60</v>
      </c>
      <c r="I81" s="21">
        <v>2.603273059072883E-3</v>
      </c>
    </row>
    <row r="84" spans="2:9" x14ac:dyDescent="0.3">
      <c r="B84" s="13" t="s">
        <v>61</v>
      </c>
      <c r="C84" s="9"/>
    </row>
    <row r="85" spans="2:9" x14ac:dyDescent="0.3">
      <c r="B85" s="26" t="s">
        <v>31</v>
      </c>
      <c r="C85" s="31"/>
      <c r="E85" t="str">
        <f>B85</f>
        <v>Dan</v>
      </c>
      <c r="F85">
        <f>GETPIVOTDATA("[Measures].[Count of Call Id]",$B$84,"[PwC_Call_Center].[Agent]","[PwC_Call_Center].[Agent].&amp;[Becky]")</f>
        <v>631</v>
      </c>
      <c r="G85" s="5">
        <f>GETPIVOTDATA("[Measures].[Average of Satisfaction rating]",$B$84,"[PwC_Call_Center].[Agent]","[PwC_Call_Center].[Agent].&amp;[Becky]")</f>
        <v>3.3713733075435202</v>
      </c>
      <c r="H85" s="7">
        <f>GETPIVOTDATA("[Measures].[Resolution Rate]",$B$84,"[PwC_Call_Center].[Agent]","[PwC_Call_Center].[Agent].&amp;[Becky]")</f>
        <v>0.73217115689381929</v>
      </c>
    </row>
    <row r="86" spans="2:9" x14ac:dyDescent="0.3">
      <c r="B86" s="28" t="s">
        <v>41</v>
      </c>
      <c r="C86" s="31">
        <v>633</v>
      </c>
      <c r="E86" t="str">
        <f>B89</f>
        <v>Becky</v>
      </c>
      <c r="F86">
        <f>GETPIVOTDATA("[Measures].[Count of Call Id]",$B$84,"[PwC_Call_Center].[Agent]","[PwC_Call_Center].[Agent].&amp;[Dan]")</f>
        <v>633</v>
      </c>
      <c r="G86" s="5">
        <f>GETPIVOTDATA("[Measures].[Average of Satisfaction rating]",$B$84,"[PwC_Call_Center].[Agent]","[PwC_Call_Center].[Agent].&amp;[Dan]")</f>
        <v>3.4474187380497132</v>
      </c>
      <c r="H86" s="7">
        <f>GETPIVOTDATA("[Measures].[Resolution Rate]",$B$84,"[PwC_Call_Center].[Agent]","[PwC_Call_Center].[Agent].&amp;[Dan]")</f>
        <v>0.74407582938388628</v>
      </c>
    </row>
    <row r="87" spans="2:9" x14ac:dyDescent="0.3">
      <c r="B87" s="28" t="s">
        <v>62</v>
      </c>
      <c r="C87" s="31">
        <v>3.4474187380497132</v>
      </c>
      <c r="E87" t="str">
        <f>B93</f>
        <v>Diane</v>
      </c>
      <c r="F87">
        <f>GETPIVOTDATA("[Measures].[Count of Call Id]",$B$84,"[PwC_Call_Center].[Agent]","[PwC_Call_Center].[Agent].&amp;[Diane]")</f>
        <v>633</v>
      </c>
      <c r="G87" s="5">
        <f>GETPIVOTDATA("[Measures].[Average of Satisfaction rating]",$B$84,"[PwC_Call_Center].[Agent]","[PwC_Call_Center].[Agent].&amp;[Diane]")</f>
        <v>3.4051896207584829</v>
      </c>
      <c r="H87" s="7">
        <f>GETPIVOTDATA("[Measures].[Resolution Rate]",$B$84,"[PwC_Call_Center].[Agent]","[PwC_Call_Center].[Agent].&amp;[Diane]")</f>
        <v>0.71406003159557663</v>
      </c>
    </row>
    <row r="88" spans="2:9" x14ac:dyDescent="0.3">
      <c r="B88" s="28" t="s">
        <v>46</v>
      </c>
      <c r="C88" s="31">
        <v>0.74407582938388628</v>
      </c>
      <c r="E88" t="str">
        <f>B97</f>
        <v>Greg</v>
      </c>
      <c r="F88">
        <f>GETPIVOTDATA("[Measures].[Count of Call Id]",$B$84,"[PwC_Call_Center].[Agent]","[PwC_Call_Center].[Agent].&amp;[Greg]")</f>
        <v>624</v>
      </c>
      <c r="G88" s="5">
        <f>GETPIVOTDATA("[Measures].[Average of Satisfaction rating]",$B$84,"[PwC_Call_Center].[Agent]","[PwC_Call_Center].[Agent].&amp;[Greg]")</f>
        <v>3.404382470119522</v>
      </c>
      <c r="H88" s="7">
        <f>GETPIVOTDATA("[Measures].[Resolution Rate]",$B$84,"[PwC_Call_Center].[Agent]","[PwC_Call_Center].[Agent].&amp;[Greg]")</f>
        <v>0.72916666666666663</v>
      </c>
    </row>
    <row r="89" spans="2:9" x14ac:dyDescent="0.3">
      <c r="B89" s="26" t="s">
        <v>20</v>
      </c>
      <c r="C89" s="31"/>
      <c r="E89" t="str">
        <f>B101</f>
        <v>Jim</v>
      </c>
      <c r="F89">
        <f>GETPIVOTDATA("[Measures].[Count of Call Id]",$B$84,"[PwC_Call_Center].[Agent]","[PwC_Call_Center].[Agent].&amp;[Jim]")</f>
        <v>666</v>
      </c>
      <c r="G89" s="5">
        <f>GETPIVOTDATA("[Measures].[Average of Satisfaction rating]",$B$84,"[PwC_Call_Center].[Agent]","[PwC_Call_Center].[Agent].&amp;[Jim]")</f>
        <v>3.3936567164179103</v>
      </c>
      <c r="H89" s="7">
        <f>GETPIVOTDATA("[Measures].[Resolution Rate]",$B$84,"[PwC_Call_Center].[Agent]","[PwC_Call_Center].[Agent].&amp;[Jim]")</f>
        <v>0.72822822822822819</v>
      </c>
    </row>
    <row r="90" spans="2:9" x14ac:dyDescent="0.3">
      <c r="B90" s="28" t="s">
        <v>41</v>
      </c>
      <c r="C90" s="31">
        <v>631</v>
      </c>
      <c r="E90" t="str">
        <f>B105</f>
        <v>Joe</v>
      </c>
      <c r="F90">
        <f>GETPIVOTDATA("[Measures].[Count of Call Id]",$B$84,"[PwC_Call_Center].[Agent]","[PwC_Call_Center].[Agent].&amp;[Joe]")</f>
        <v>593</v>
      </c>
      <c r="G90" s="5">
        <f>GETPIVOTDATA("[Measures].[Average of Satisfaction rating]",$B$84,"[PwC_Call_Center].[Agent]","[PwC_Call_Center].[Agent].&amp;[Joe]")</f>
        <v>3.330578512396694</v>
      </c>
      <c r="H90" s="7">
        <f>GETPIVOTDATA("[Measures].[Resolution Rate]",$B$84,"[PwC_Call_Center].[Agent]","[PwC_Call_Center].[Agent].&amp;[Joe]")</f>
        <v>0.73524451939291735</v>
      </c>
    </row>
    <row r="91" spans="2:9" x14ac:dyDescent="0.3">
      <c r="B91" s="28" t="s">
        <v>62</v>
      </c>
      <c r="C91" s="31">
        <v>3.3713733075435202</v>
      </c>
      <c r="E91" t="str">
        <f>B109</f>
        <v>Martha</v>
      </c>
      <c r="F91">
        <f>GETPIVOTDATA("[Measures].[Count of Call Id]",$B$84,"[PwC_Call_Center].[Agent]","[PwC_Call_Center].[Agent].&amp;[Martha]")</f>
        <v>638</v>
      </c>
      <c r="G91" s="5">
        <f>GETPIVOTDATA("[Measures].[Average of Satisfaction rating]",$B$84,"[PwC_Call_Center].[Agent]","[PwC_Call_Center].[Agent].&amp;[Martha]")</f>
        <v>3.4708171206225682</v>
      </c>
      <c r="H91" s="7">
        <f>GETPIVOTDATA("[Measures].[Resolution Rate]",$B$84,"[PwC_Call_Center].[Agent]","[PwC_Call_Center].[Agent].&amp;[Martha]")</f>
        <v>0.72257053291536055</v>
      </c>
    </row>
    <row r="92" spans="2:9" x14ac:dyDescent="0.3">
      <c r="B92" s="28" t="s">
        <v>46</v>
      </c>
      <c r="C92" s="31">
        <v>0.73217115689381929</v>
      </c>
      <c r="E92" t="str">
        <f>B113</f>
        <v>Stewart</v>
      </c>
      <c r="F92">
        <f>GETPIVOTDATA("[Measures].[Count of Call Id]",$B$84,"[PwC_Call_Center].[Agent]","[PwC_Call_Center].[Agent].&amp;[Stewart]")</f>
        <v>582</v>
      </c>
      <c r="G92" s="5">
        <f>GETPIVOTDATA("[Measures].[Average of Satisfaction rating]",$B$84,"[PwC_Call_Center].[Agent]","[PwC_Call_Center].[Agent].&amp;[Stewart]")</f>
        <v>3.40041928721174</v>
      </c>
      <c r="H92" s="7">
        <f>GETPIVOTDATA("[Measures].[Resolution Rate]",$B$84,"[PwC_Call_Center].[Agent]","[PwC_Call_Center].[Agent].&amp;[Stewart]")</f>
        <v>0.72852233676975942</v>
      </c>
    </row>
    <row r="93" spans="2:9" x14ac:dyDescent="0.3">
      <c r="B93" s="26" t="s">
        <v>15</v>
      </c>
      <c r="C93" s="31"/>
    </row>
    <row r="94" spans="2:9" x14ac:dyDescent="0.3">
      <c r="B94" s="28" t="s">
        <v>41</v>
      </c>
      <c r="C94" s="31">
        <v>633</v>
      </c>
    </row>
    <row r="95" spans="2:9" x14ac:dyDescent="0.3">
      <c r="B95" s="28" t="s">
        <v>62</v>
      </c>
      <c r="C95" s="31">
        <v>3.4051896207584829</v>
      </c>
    </row>
    <row r="96" spans="2:9" x14ac:dyDescent="0.3">
      <c r="B96" s="28" t="s">
        <v>46</v>
      </c>
      <c r="C96" s="31">
        <v>0.71406003159557663</v>
      </c>
    </row>
    <row r="97" spans="2:6" x14ac:dyDescent="0.3">
      <c r="B97" s="26" t="s">
        <v>24</v>
      </c>
      <c r="C97" s="31"/>
    </row>
    <row r="98" spans="2:6" x14ac:dyDescent="0.3">
      <c r="B98" s="28" t="s">
        <v>41</v>
      </c>
      <c r="C98" s="31">
        <v>624</v>
      </c>
      <c r="E98" s="13" t="s">
        <v>61</v>
      </c>
      <c r="F98" s="9" t="s">
        <v>49</v>
      </c>
    </row>
    <row r="99" spans="2:6" x14ac:dyDescent="0.3">
      <c r="B99" s="28" t="s">
        <v>62</v>
      </c>
      <c r="C99" s="31">
        <v>3.404382470119522</v>
      </c>
      <c r="E99" s="26" t="s">
        <v>20</v>
      </c>
      <c r="F99" s="30">
        <v>65.330754352030951</v>
      </c>
    </row>
    <row r="100" spans="2:6" x14ac:dyDescent="0.3">
      <c r="B100" s="28" t="s">
        <v>46</v>
      </c>
      <c r="C100" s="31">
        <v>0.72916666666666663</v>
      </c>
      <c r="E100" s="26" t="s">
        <v>23</v>
      </c>
      <c r="F100" s="30">
        <v>66.184486373165612</v>
      </c>
    </row>
    <row r="101" spans="2:6" x14ac:dyDescent="0.3">
      <c r="B101" s="26" t="s">
        <v>27</v>
      </c>
      <c r="C101" s="31"/>
      <c r="E101" s="26" t="s">
        <v>15</v>
      </c>
      <c r="F101" s="30">
        <v>66.267465069860279</v>
      </c>
    </row>
    <row r="102" spans="2:6" x14ac:dyDescent="0.3">
      <c r="B102" s="28" t="s">
        <v>41</v>
      </c>
      <c r="C102" s="31">
        <v>666</v>
      </c>
      <c r="E102" s="26" t="s">
        <v>27</v>
      </c>
      <c r="F102" s="30">
        <v>66.343283582089555</v>
      </c>
    </row>
    <row r="103" spans="2:6" x14ac:dyDescent="0.3">
      <c r="B103" s="28" t="s">
        <v>62</v>
      </c>
      <c r="C103" s="31">
        <v>3.3936567164179103</v>
      </c>
      <c r="E103" s="26" t="s">
        <v>31</v>
      </c>
      <c r="F103" s="30">
        <v>67.282982791587003</v>
      </c>
    </row>
    <row r="104" spans="2:6" x14ac:dyDescent="0.3">
      <c r="B104" s="28" t="s">
        <v>46</v>
      </c>
      <c r="C104" s="31">
        <v>0.72822822822822819</v>
      </c>
      <c r="E104" s="26" t="s">
        <v>24</v>
      </c>
      <c r="F104" s="30">
        <v>68.444223107569726</v>
      </c>
    </row>
    <row r="105" spans="2:6" x14ac:dyDescent="0.3">
      <c r="B105" s="26" t="s">
        <v>29</v>
      </c>
      <c r="C105" s="31"/>
      <c r="E105" s="26" t="s">
        <v>30</v>
      </c>
      <c r="F105" s="30">
        <v>69.488326848249031</v>
      </c>
    </row>
    <row r="106" spans="2:6" x14ac:dyDescent="0.3">
      <c r="B106" s="28" t="s">
        <v>41</v>
      </c>
      <c r="C106" s="31">
        <v>593</v>
      </c>
      <c r="E106" s="26" t="s">
        <v>29</v>
      </c>
      <c r="F106" s="30">
        <v>70.987603305785129</v>
      </c>
    </row>
    <row r="107" spans="2:6" x14ac:dyDescent="0.3">
      <c r="B107" s="28" t="s">
        <v>62</v>
      </c>
      <c r="C107" s="31">
        <v>3.330578512396694</v>
      </c>
      <c r="E107" s="26" t="s">
        <v>60</v>
      </c>
      <c r="F107" s="30">
        <v>67.520720276270353</v>
      </c>
    </row>
    <row r="108" spans="2:6" x14ac:dyDescent="0.3">
      <c r="B108" s="28" t="s">
        <v>46</v>
      </c>
      <c r="C108" s="31">
        <v>0.73524451939291735</v>
      </c>
    </row>
    <row r="109" spans="2:6" x14ac:dyDescent="0.3">
      <c r="B109" s="26" t="s">
        <v>30</v>
      </c>
      <c r="C109" s="31"/>
    </row>
    <row r="110" spans="2:6" x14ac:dyDescent="0.3">
      <c r="B110" s="28" t="s">
        <v>41</v>
      </c>
      <c r="C110" s="31">
        <v>638</v>
      </c>
    </row>
    <row r="111" spans="2:6" x14ac:dyDescent="0.3">
      <c r="B111" s="28" t="s">
        <v>62</v>
      </c>
      <c r="C111" s="31">
        <v>3.4708171206225682</v>
      </c>
    </row>
    <row r="112" spans="2:6" x14ac:dyDescent="0.3">
      <c r="B112" s="28" t="s">
        <v>46</v>
      </c>
      <c r="C112" s="31">
        <v>0.72257053291536055</v>
      </c>
    </row>
    <row r="113" spans="2:7" x14ac:dyDescent="0.3">
      <c r="B113" s="26" t="s">
        <v>23</v>
      </c>
      <c r="C113" s="31"/>
    </row>
    <row r="114" spans="2:7" x14ac:dyDescent="0.3">
      <c r="B114" s="28" t="s">
        <v>41</v>
      </c>
      <c r="C114" s="31">
        <v>582</v>
      </c>
    </row>
    <row r="115" spans="2:7" x14ac:dyDescent="0.3">
      <c r="B115" s="28" t="s">
        <v>62</v>
      </c>
      <c r="C115" s="31">
        <v>3.40041928721174</v>
      </c>
    </row>
    <row r="116" spans="2:7" x14ac:dyDescent="0.3">
      <c r="B116" s="28" t="s">
        <v>46</v>
      </c>
      <c r="C116" s="31">
        <v>0.72852233676975942</v>
      </c>
    </row>
    <row r="117" spans="2:7" x14ac:dyDescent="0.3">
      <c r="B117" s="26" t="s">
        <v>65</v>
      </c>
      <c r="C117" s="31">
        <v>5000</v>
      </c>
    </row>
    <row r="118" spans="2:7" x14ac:dyDescent="0.3">
      <c r="B118" s="26" t="s">
        <v>66</v>
      </c>
      <c r="C118" s="31">
        <v>3.4035520473606313</v>
      </c>
    </row>
    <row r="119" spans="2:7" x14ac:dyDescent="0.3">
      <c r="B119" s="26" t="s">
        <v>68</v>
      </c>
      <c r="C119" s="31">
        <v>0.72919999999999996</v>
      </c>
    </row>
    <row r="123" spans="2:7" ht="21" x14ac:dyDescent="0.4">
      <c r="B123" s="33" t="s">
        <v>69</v>
      </c>
      <c r="C123" s="33"/>
      <c r="D123" s="33"/>
      <c r="E123" s="33"/>
      <c r="F123" s="33"/>
      <c r="G123" s="33"/>
    </row>
    <row r="126" spans="2:7" x14ac:dyDescent="0.3">
      <c r="B126" s="13" t="s">
        <v>61</v>
      </c>
      <c r="C126" s="9" t="s">
        <v>41</v>
      </c>
      <c r="E126" s="13" t="s">
        <v>61</v>
      </c>
      <c r="F126" s="9" t="s">
        <v>47</v>
      </c>
    </row>
    <row r="127" spans="2:7" x14ac:dyDescent="0.3">
      <c r="B127" s="26" t="s">
        <v>70</v>
      </c>
      <c r="C127" s="31">
        <v>946</v>
      </c>
      <c r="E127" s="26" t="s">
        <v>26</v>
      </c>
      <c r="F127" s="29">
        <v>3.4264150943396228</v>
      </c>
    </row>
    <row r="128" spans="2:7" x14ac:dyDescent="0.3">
      <c r="B128" s="26">
        <v>1</v>
      </c>
      <c r="C128" s="31">
        <v>417</v>
      </c>
      <c r="E128" s="26" t="s">
        <v>21</v>
      </c>
      <c r="F128" s="29">
        <v>3.4149068322981369</v>
      </c>
    </row>
    <row r="129" spans="2:6" x14ac:dyDescent="0.3">
      <c r="B129" s="26">
        <v>2</v>
      </c>
      <c r="C129" s="31">
        <v>396</v>
      </c>
      <c r="E129" s="26" t="s">
        <v>28</v>
      </c>
      <c r="F129" s="29">
        <v>3.4025974025974026</v>
      </c>
    </row>
    <row r="130" spans="2:6" x14ac:dyDescent="0.3">
      <c r="B130" s="26">
        <v>3</v>
      </c>
      <c r="C130" s="31">
        <v>1218</v>
      </c>
      <c r="E130" s="26" t="s">
        <v>25</v>
      </c>
      <c r="F130" s="29">
        <v>3.3960880195599024</v>
      </c>
    </row>
    <row r="131" spans="2:6" x14ac:dyDescent="0.3">
      <c r="B131" s="26">
        <v>4</v>
      </c>
      <c r="C131" s="31">
        <v>1180</v>
      </c>
      <c r="E131" s="26" t="s">
        <v>18</v>
      </c>
      <c r="F131" s="29">
        <v>3.3776932826362485</v>
      </c>
    </row>
    <row r="132" spans="2:6" x14ac:dyDescent="0.3">
      <c r="B132" s="26">
        <v>5</v>
      </c>
      <c r="C132" s="31">
        <v>843</v>
      </c>
      <c r="E132" s="26" t="s">
        <v>60</v>
      </c>
      <c r="F132" s="29">
        <v>3.4035520473606313</v>
      </c>
    </row>
    <row r="133" spans="2:6" x14ac:dyDescent="0.3">
      <c r="B133" s="26" t="s">
        <v>60</v>
      </c>
      <c r="C133" s="31">
        <v>5000</v>
      </c>
    </row>
    <row r="136" spans="2:6" x14ac:dyDescent="0.3">
      <c r="B136" s="13" t="s">
        <v>61</v>
      </c>
      <c r="C136" s="9" t="s">
        <v>49</v>
      </c>
    </row>
    <row r="137" spans="2:6" x14ac:dyDescent="0.3">
      <c r="B137" s="26">
        <v>1</v>
      </c>
      <c r="C137" s="31">
        <v>66.134292565947248</v>
      </c>
      <c r="E137">
        <f>B137</f>
        <v>1</v>
      </c>
      <c r="F137" s="5">
        <f>GETPIVOTDATA("[Measures].[Average Speed of Answer (seconds)]",$B$136,"[PwC_Call_Center].[Satisfaction rating]","[PwC_Call_Center].[Satisfaction rating].&amp;[1]")</f>
        <v>66.134292565947248</v>
      </c>
    </row>
    <row r="138" spans="2:6" x14ac:dyDescent="0.3">
      <c r="B138" s="26">
        <v>2</v>
      </c>
      <c r="C138" s="31">
        <v>68.994949494949495</v>
      </c>
      <c r="E138">
        <f>B138</f>
        <v>2</v>
      </c>
      <c r="F138" s="5">
        <f>GETPIVOTDATA("[Measures].[Average Speed of Answer (seconds)]",$B$136,"[PwC_Call_Center].[Satisfaction rating]","[PwC_Call_Center].[Satisfaction rating].&amp;[2]")</f>
        <v>68.994949494949495</v>
      </c>
    </row>
    <row r="139" spans="2:6" x14ac:dyDescent="0.3">
      <c r="B139" s="26">
        <v>3</v>
      </c>
      <c r="C139" s="31">
        <v>67.460591133004925</v>
      </c>
      <c r="E139">
        <f>B139</f>
        <v>3</v>
      </c>
      <c r="F139" s="5">
        <f>GETPIVOTDATA("[Measures].[Average Speed of Answer (seconds)]",$B$136,"[PwC_Call_Center].[Satisfaction rating]","[PwC_Call_Center].[Satisfaction rating].&amp;[3]")</f>
        <v>67.460591133004925</v>
      </c>
    </row>
    <row r="140" spans="2:6" x14ac:dyDescent="0.3">
      <c r="B140" s="26">
        <v>4</v>
      </c>
      <c r="C140" s="31">
        <v>67.987288135593218</v>
      </c>
      <c r="E140">
        <f>B140</f>
        <v>4</v>
      </c>
      <c r="F140" s="5">
        <f>GETPIVOTDATA("[Measures].[Average Speed of Answer (seconds)]",$B$136,"[PwC_Call_Center].[Satisfaction rating]","[PwC_Call_Center].[Satisfaction rating].&amp;[4]")</f>
        <v>67.987288135593218</v>
      </c>
    </row>
    <row r="141" spans="2:6" x14ac:dyDescent="0.3">
      <c r="B141" s="26">
        <v>5</v>
      </c>
      <c r="C141" s="31">
        <v>66.947805456702255</v>
      </c>
      <c r="E141">
        <f>B141</f>
        <v>5</v>
      </c>
      <c r="F141" s="5">
        <f>GETPIVOTDATA("[Measures].[Average Speed of Answer (seconds)]",$B$136,"[PwC_Call_Center].[Satisfaction rating]","[PwC_Call_Center].[Satisfaction rating].&amp;[5]")</f>
        <v>66.947805456702255</v>
      </c>
    </row>
    <row r="142" spans="2:6" x14ac:dyDescent="0.3">
      <c r="B142" s="26" t="s">
        <v>60</v>
      </c>
      <c r="C142" s="31">
        <v>67.520720276270353</v>
      </c>
    </row>
    <row r="146" spans="2:7" x14ac:dyDescent="0.3">
      <c r="B146" s="13" t="s">
        <v>61</v>
      </c>
      <c r="C146" s="9" t="s">
        <v>41</v>
      </c>
      <c r="E146" s="13" t="s">
        <v>61</v>
      </c>
      <c r="F146" s="9" t="s">
        <v>46</v>
      </c>
    </row>
    <row r="147" spans="2:7" x14ac:dyDescent="0.3">
      <c r="B147" s="26" t="s">
        <v>33</v>
      </c>
      <c r="C147" s="31">
        <v>716</v>
      </c>
      <c r="E147" s="26" t="s">
        <v>16</v>
      </c>
      <c r="F147" s="15">
        <v>0.73984198645598198</v>
      </c>
    </row>
    <row r="148" spans="2:7" x14ac:dyDescent="0.3">
      <c r="B148" s="26" t="s">
        <v>34</v>
      </c>
      <c r="C148" s="31">
        <v>770</v>
      </c>
      <c r="E148" s="26" t="s">
        <v>38</v>
      </c>
      <c r="F148" s="15">
        <v>0.71844059405940597</v>
      </c>
    </row>
    <row r="149" spans="2:7" x14ac:dyDescent="0.3">
      <c r="B149" s="26" t="s">
        <v>35</v>
      </c>
      <c r="C149" s="31">
        <v>675</v>
      </c>
      <c r="E149" s="26" t="s">
        <v>39</v>
      </c>
      <c r="F149" s="15">
        <v>0.72828784119106704</v>
      </c>
    </row>
    <row r="150" spans="2:7" x14ac:dyDescent="0.3">
      <c r="B150" s="26" t="s">
        <v>36</v>
      </c>
      <c r="C150" s="31">
        <v>679</v>
      </c>
      <c r="E150" s="26" t="s">
        <v>60</v>
      </c>
      <c r="F150" s="15">
        <v>0.72919999999999996</v>
      </c>
    </row>
    <row r="151" spans="2:7" x14ac:dyDescent="0.3">
      <c r="B151" s="26" t="s">
        <v>37</v>
      </c>
      <c r="C151" s="31">
        <v>712</v>
      </c>
    </row>
    <row r="152" spans="2:7" x14ac:dyDescent="0.3">
      <c r="B152" s="26" t="s">
        <v>17</v>
      </c>
      <c r="C152" s="31">
        <v>680</v>
      </c>
    </row>
    <row r="153" spans="2:7" x14ac:dyDescent="0.3">
      <c r="B153" s="26" t="s">
        <v>32</v>
      </c>
      <c r="C153" s="31">
        <v>768</v>
      </c>
    </row>
    <row r="154" spans="2:7" x14ac:dyDescent="0.3">
      <c r="B154" s="26" t="s">
        <v>60</v>
      </c>
      <c r="C154" s="31">
        <v>5000</v>
      </c>
    </row>
    <row r="157" spans="2:7" ht="18" x14ac:dyDescent="0.35">
      <c r="B157" s="34" t="s">
        <v>71</v>
      </c>
      <c r="C157" s="34"/>
      <c r="D157" s="34"/>
      <c r="E157" s="34"/>
      <c r="F157" s="34"/>
      <c r="G157" s="34"/>
    </row>
    <row r="160" spans="2:7" x14ac:dyDescent="0.3">
      <c r="B160" s="13" t="s">
        <v>61</v>
      </c>
      <c r="C160" s="9" t="s">
        <v>44</v>
      </c>
      <c r="E160" s="13" t="s">
        <v>61</v>
      </c>
      <c r="F160" s="9" t="s">
        <v>41</v>
      </c>
    </row>
    <row r="161" spans="2:6" x14ac:dyDescent="0.3">
      <c r="B161" s="26">
        <v>9</v>
      </c>
      <c r="C161" s="14">
        <v>0.79707495429616093</v>
      </c>
      <c r="E161" s="26" t="s">
        <v>28</v>
      </c>
      <c r="F161" s="10">
        <v>1022</v>
      </c>
    </row>
    <row r="162" spans="2:6" x14ac:dyDescent="0.3">
      <c r="B162" s="26">
        <v>10</v>
      </c>
      <c r="C162" s="14">
        <v>0.81663516068052933</v>
      </c>
      <c r="E162" s="26" t="s">
        <v>21</v>
      </c>
      <c r="F162" s="10">
        <v>1019</v>
      </c>
    </row>
    <row r="163" spans="2:6" x14ac:dyDescent="0.3">
      <c r="B163" s="26">
        <v>11</v>
      </c>
      <c r="C163" s="14">
        <v>0.81525423728813562</v>
      </c>
      <c r="E163" s="26" t="s">
        <v>25</v>
      </c>
      <c r="F163" s="10">
        <v>1007</v>
      </c>
    </row>
    <row r="164" spans="2:6" x14ac:dyDescent="0.3">
      <c r="B164" s="26">
        <v>12</v>
      </c>
      <c r="C164" s="14">
        <v>0.78793418647166358</v>
      </c>
      <c r="E164" s="26" t="s">
        <v>26</v>
      </c>
      <c r="F164" s="10">
        <v>976</v>
      </c>
    </row>
    <row r="165" spans="2:6" x14ac:dyDescent="0.3">
      <c r="B165" s="26">
        <v>13</v>
      </c>
      <c r="C165" s="14">
        <v>0.81481481481481477</v>
      </c>
      <c r="E165" s="26" t="s">
        <v>18</v>
      </c>
      <c r="F165" s="10">
        <v>976</v>
      </c>
    </row>
    <row r="166" spans="2:6" x14ac:dyDescent="0.3">
      <c r="B166" s="26">
        <v>14</v>
      </c>
      <c r="C166" s="14">
        <v>0.81362725450901807</v>
      </c>
      <c r="E166" s="26" t="s">
        <v>60</v>
      </c>
      <c r="F166" s="10">
        <v>5000</v>
      </c>
    </row>
    <row r="167" spans="2:6" x14ac:dyDescent="0.3">
      <c r="B167" s="26">
        <v>15</v>
      </c>
      <c r="C167" s="14">
        <v>0.8192090395480226</v>
      </c>
    </row>
    <row r="168" spans="2:6" x14ac:dyDescent="0.3">
      <c r="B168" s="26">
        <v>16</v>
      </c>
      <c r="C168" s="14">
        <v>0.81625441696113077</v>
      </c>
    </row>
    <row r="169" spans="2:6" x14ac:dyDescent="0.3">
      <c r="B169" s="26">
        <v>17</v>
      </c>
      <c r="C169" s="14">
        <v>0.81475128644939965</v>
      </c>
    </row>
    <row r="170" spans="2:6" x14ac:dyDescent="0.3">
      <c r="B170" s="26">
        <v>18</v>
      </c>
      <c r="C170" s="14">
        <v>0.8571428571428571</v>
      </c>
    </row>
    <row r="171" spans="2:6" x14ac:dyDescent="0.3">
      <c r="B171" s="26" t="s">
        <v>60</v>
      </c>
      <c r="C171" s="14">
        <v>0.81079999999999997</v>
      </c>
    </row>
    <row r="175" spans="2:6" x14ac:dyDescent="0.3">
      <c r="B175" s="13" t="s">
        <v>61</v>
      </c>
      <c r="C175" s="9" t="s">
        <v>48</v>
      </c>
      <c r="E175" s="13" t="s">
        <v>61</v>
      </c>
      <c r="F175" s="9" t="s">
        <v>48</v>
      </c>
    </row>
    <row r="176" spans="2:6" x14ac:dyDescent="0.3">
      <c r="B176" s="26" t="s">
        <v>25</v>
      </c>
      <c r="C176" s="22">
        <v>2.4984011364665381E-3</v>
      </c>
      <c r="E176" s="26" t="s">
        <v>16</v>
      </c>
      <c r="F176" s="22">
        <v>2.6171805396461743E-3</v>
      </c>
    </row>
    <row r="177" spans="2:6" x14ac:dyDescent="0.3">
      <c r="B177" s="26" t="s">
        <v>21</v>
      </c>
      <c r="C177" s="22">
        <v>2.6048711755233514E-3</v>
      </c>
      <c r="E177" s="26" t="s">
        <v>38</v>
      </c>
      <c r="F177" s="22">
        <v>2.6416174456428687E-3</v>
      </c>
    </row>
    <row r="178" spans="2:6" x14ac:dyDescent="0.3">
      <c r="B178" s="26" t="s">
        <v>28</v>
      </c>
      <c r="C178" s="22">
        <v>2.6357733175914983E-3</v>
      </c>
      <c r="E178" s="26" t="s">
        <v>39</v>
      </c>
      <c r="F178" s="22">
        <v>2.5494633757508446E-3</v>
      </c>
    </row>
    <row r="179" spans="2:6" x14ac:dyDescent="0.3">
      <c r="B179" s="26" t="s">
        <v>18</v>
      </c>
      <c r="C179" s="22">
        <v>2.639035581842932E-3</v>
      </c>
      <c r="E179" s="26" t="s">
        <v>60</v>
      </c>
      <c r="F179" s="22">
        <v>2.603273059072883E-3</v>
      </c>
    </row>
    <row r="180" spans="2:6" x14ac:dyDescent="0.3">
      <c r="B180" s="26" t="s">
        <v>26</v>
      </c>
      <c r="C180" s="22">
        <v>2.6394421150710457E-3</v>
      </c>
    </row>
    <row r="181" spans="2:6" x14ac:dyDescent="0.3">
      <c r="B181" s="26" t="s">
        <v>60</v>
      </c>
      <c r="C181" s="22">
        <v>2.603273059072883E-3</v>
      </c>
    </row>
  </sheetData>
  <mergeCells count="5">
    <mergeCell ref="B3:E3"/>
    <mergeCell ref="B35:F35"/>
    <mergeCell ref="B70:G70"/>
    <mergeCell ref="B123:G123"/>
    <mergeCell ref="B157:G157"/>
  </mergeCells>
  <pageMargins left="0.7" right="0.7" top="0.75" bottom="0.75" header="0.3" footer="0.3"/>
  <drawing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F1E4-F15A-4F97-AB1C-E8DEEDCF3704}">
  <dimension ref="A1"/>
  <sheetViews>
    <sheetView showGridLines="0" showRowColHeaders="0" zoomScale="74" zoomScaleNormal="74" workbookViewId="0">
      <selection activeCell="T48" sqref="T4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AC4F-9847-4497-928B-087C8E536D3C}">
  <dimension ref="A1"/>
  <sheetViews>
    <sheetView showGridLines="0" showRowColHeaders="0" zoomScale="74" zoomScaleNormal="74" workbookViewId="0">
      <selection activeCell="T48" sqref="T4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C60A-BFCE-48F8-B347-D6E896AF6195}">
  <dimension ref="A1"/>
  <sheetViews>
    <sheetView showGridLines="0" showRowColHeaders="0" tabSelected="1" zoomScale="74" zoomScaleNormal="74" workbookViewId="0">
      <selection activeCell="U48" sqref="U4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425B8-DD95-45AB-B5A0-E43D7474907C}">
  <dimension ref="A1"/>
  <sheetViews>
    <sheetView showGridLines="0" showRowColHeaders="0" zoomScale="75" zoomScaleNormal="7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Props1.xml><?xml version="1.0" encoding="utf-8"?>
<ds:datastoreItem xmlns:ds="http://schemas.openxmlformats.org/officeDocument/2006/customXml" ds:itemID="{55FF07F8-E377-49B7-B044-3486FFC05EC0}">
  <ds:schemaRefs/>
</ds:datastoreItem>
</file>

<file path=customXml/itemProps2.xml><?xml version="1.0" encoding="utf-8"?>
<ds:datastoreItem xmlns:ds="http://schemas.openxmlformats.org/officeDocument/2006/customXml" ds:itemID="{B6C76347-13D0-475C-B803-A056763087E0}">
  <ds:schemaRefs/>
</ds:datastoreItem>
</file>

<file path=customXml/itemProps3.xml><?xml version="1.0" encoding="utf-8"?>
<ds:datastoreItem xmlns:ds="http://schemas.openxmlformats.org/officeDocument/2006/customXml" ds:itemID="{4F1E9BE5-F9F2-4C28-B2D4-A6CC5CCDB778}">
  <ds:schemaRefs/>
</ds:datastoreItem>
</file>

<file path=customXml/itemProps4.xml><?xml version="1.0" encoding="utf-8"?>
<ds:datastoreItem xmlns:ds="http://schemas.openxmlformats.org/officeDocument/2006/customXml" ds:itemID="{3D1664A1-C5B7-43AB-B622-29F96A9CC8E6}">
  <ds:schemaRefs/>
</ds:datastoreItem>
</file>

<file path=customXml/itemProps5.xml><?xml version="1.0" encoding="utf-8"?>
<ds:datastoreItem xmlns:ds="http://schemas.openxmlformats.org/officeDocument/2006/customXml" ds:itemID="{E007908B-7442-4665-9C97-749C606CA94F}">
  <ds:schemaRefs/>
</ds:datastoreItem>
</file>

<file path=customXml/itemProps6.xml><?xml version="1.0" encoding="utf-8"?>
<ds:datastoreItem xmlns:ds="http://schemas.openxmlformats.org/officeDocument/2006/customXml" ds:itemID="{59A72B7F-0C83-43FA-85EC-E718ED6C246E}">
  <ds:schemaRefs/>
</ds:datastoreItem>
</file>

<file path=customXml/itemProps7.xml><?xml version="1.0" encoding="utf-8"?>
<ds:datastoreItem xmlns:ds="http://schemas.openxmlformats.org/officeDocument/2006/customXml" ds:itemID="{FA3A9378-7A8C-4290-8E90-E18E5C2EDD46}">
  <ds:schemaRefs/>
</ds:datastoreItem>
</file>

<file path=customXml/itemProps8.xml><?xml version="1.0" encoding="utf-8"?>
<ds:datastoreItem xmlns:ds="http://schemas.openxmlformats.org/officeDocument/2006/customXml" ds:itemID="{2244F6E3-14F8-40C1-B12B-91ADBB1A4394}">
  <ds:schemaRefs/>
</ds:datastoreItem>
</file>

<file path=customXml/itemProps9.xml><?xml version="1.0" encoding="utf-8"?>
<ds:datastoreItem xmlns:ds="http://schemas.openxmlformats.org/officeDocument/2006/customXml" ds:itemID="{5BCC066B-8ACD-4580-82A6-81CDB90262EC}">
  <ds:schemaRefs/>
</ds:datastoreItem>
</file>

<file path=customXml/itemProps10.xml><?xml version="1.0" encoding="utf-8"?>
<ds:datastoreItem xmlns:ds="http://schemas.openxmlformats.org/officeDocument/2006/customXml" ds:itemID="{8484668A-D42C-4AF5-8E52-7DAD31892CEA}">
  <ds:schemaRefs/>
</ds:datastoreItem>
</file>

<file path=customXml/itemProps11.xml><?xml version="1.0" encoding="utf-8"?>
<ds:datastoreItem xmlns:ds="http://schemas.openxmlformats.org/officeDocument/2006/customXml" ds:itemID="{0B167094-77F2-4147-AAA2-988EF777362B}">
  <ds:schemaRefs/>
</ds:datastoreItem>
</file>

<file path=customXml/itemProps12.xml><?xml version="1.0" encoding="utf-8"?>
<ds:datastoreItem xmlns:ds="http://schemas.openxmlformats.org/officeDocument/2006/customXml" ds:itemID="{C6978D67-E0AB-46B1-BD03-C39338D1550D}">
  <ds:schemaRefs/>
</ds:datastoreItem>
</file>

<file path=customXml/itemProps13.xml><?xml version="1.0" encoding="utf-8"?>
<ds:datastoreItem xmlns:ds="http://schemas.openxmlformats.org/officeDocument/2006/customXml" ds:itemID="{2D6DC4E3-979A-4264-8BEE-6D592CCF2837}">
  <ds:schemaRefs/>
</ds:datastoreItem>
</file>

<file path=customXml/itemProps14.xml><?xml version="1.0" encoding="utf-8"?>
<ds:datastoreItem xmlns:ds="http://schemas.openxmlformats.org/officeDocument/2006/customXml" ds:itemID="{C5ECD6AE-14A6-4F7E-8CAE-59C483F52A55}">
  <ds:schemaRefs/>
</ds:datastoreItem>
</file>

<file path=customXml/itemProps15.xml><?xml version="1.0" encoding="utf-8"?>
<ds:datastoreItem xmlns:ds="http://schemas.openxmlformats.org/officeDocument/2006/customXml" ds:itemID="{9122F439-17D0-431F-B61D-64B6C36611E2}">
  <ds:schemaRefs/>
</ds:datastoreItem>
</file>

<file path=customXml/itemProps16.xml><?xml version="1.0" encoding="utf-8"?>
<ds:datastoreItem xmlns:ds="http://schemas.openxmlformats.org/officeDocument/2006/customXml" ds:itemID="{F2464D7E-0275-4F22-A5E5-77025A4A0C84}">
  <ds:schemaRefs/>
</ds:datastoreItem>
</file>

<file path=customXml/itemProps17.xml><?xml version="1.0" encoding="utf-8"?>
<ds:datastoreItem xmlns:ds="http://schemas.openxmlformats.org/officeDocument/2006/customXml" ds:itemID="{505E906D-0175-4185-82D3-35447C9A3E48}">
  <ds:schemaRefs/>
</ds:datastoreItem>
</file>

<file path=customXml/itemProps18.xml><?xml version="1.0" encoding="utf-8"?>
<ds:datastoreItem xmlns:ds="http://schemas.openxmlformats.org/officeDocument/2006/customXml" ds:itemID="{9223BC66-C710-4CCA-9A31-DE20F237A5B0}">
  <ds:schemaRefs/>
</ds:datastoreItem>
</file>

<file path=customXml/itemProps19.xml><?xml version="1.0" encoding="utf-8"?>
<ds:datastoreItem xmlns:ds="http://schemas.openxmlformats.org/officeDocument/2006/customXml" ds:itemID="{091DA3D5-C142-4AAF-873F-A6785C179935}">
  <ds:schemaRefs/>
</ds:datastoreItem>
</file>

<file path=customXml/itemProps20.xml><?xml version="1.0" encoding="utf-8"?>
<ds:datastoreItem xmlns:ds="http://schemas.openxmlformats.org/officeDocument/2006/customXml" ds:itemID="{4B752168-839B-4E2C-8C05-1AC475461C0D}">
  <ds:schemaRefs/>
</ds:datastoreItem>
</file>

<file path=customXml/itemProps21.xml><?xml version="1.0" encoding="utf-8"?>
<ds:datastoreItem xmlns:ds="http://schemas.openxmlformats.org/officeDocument/2006/customXml" ds:itemID="{F0B301BC-8C8F-4C41-ADFE-6B4BA0FA32B0}">
  <ds:schemaRefs/>
</ds:datastoreItem>
</file>

<file path=customXml/itemProps22.xml><?xml version="1.0" encoding="utf-8"?>
<ds:datastoreItem xmlns:ds="http://schemas.openxmlformats.org/officeDocument/2006/customXml" ds:itemID="{ECEDDA5A-5B06-47E0-9CCF-10C30ACC35B4}">
  <ds:schemaRefs/>
</ds:datastoreItem>
</file>

<file path=customXml/itemProps23.xml><?xml version="1.0" encoding="utf-8"?>
<ds:datastoreItem xmlns:ds="http://schemas.openxmlformats.org/officeDocument/2006/customXml" ds:itemID="{70C7D026-5899-4EC8-8528-532A9BDCBEA5}">
  <ds:schemaRefs/>
</ds:datastoreItem>
</file>

<file path=customXml/itemProps24.xml><?xml version="1.0" encoding="utf-8"?>
<ds:datastoreItem xmlns:ds="http://schemas.openxmlformats.org/officeDocument/2006/customXml" ds:itemID="{0B7B94F4-592A-4230-96B3-D66DDE7B0BEB}">
  <ds:schemaRefs/>
</ds:datastoreItem>
</file>

<file path=customXml/itemProps25.xml><?xml version="1.0" encoding="utf-8"?>
<ds:datastoreItem xmlns:ds="http://schemas.openxmlformats.org/officeDocument/2006/customXml" ds:itemID="{EFC58F37-F388-4746-B47A-18864F747FBD}">
  <ds:schemaRefs/>
</ds:datastoreItem>
</file>

<file path=customXml/itemProps26.xml><?xml version="1.0" encoding="utf-8"?>
<ds:datastoreItem xmlns:ds="http://schemas.openxmlformats.org/officeDocument/2006/customXml" ds:itemID="{6C27F19C-6B7E-4C9C-A0CD-99F76E77D949}">
  <ds:schemaRefs/>
</ds:datastoreItem>
</file>

<file path=customXml/itemProps27.xml><?xml version="1.0" encoding="utf-8"?>
<ds:datastoreItem xmlns:ds="http://schemas.openxmlformats.org/officeDocument/2006/customXml" ds:itemID="{66D30DFF-BAF3-43DB-9DC1-ABDDB04058FE}">
  <ds:schemaRefs/>
</ds:datastoreItem>
</file>

<file path=customXml/itemProps28.xml><?xml version="1.0" encoding="utf-8"?>
<ds:datastoreItem xmlns:ds="http://schemas.openxmlformats.org/officeDocument/2006/customXml" ds:itemID="{0BF1CD45-5323-420B-BAB2-A2EC17CA9DCC}">
  <ds:schemaRefs/>
</ds:datastoreItem>
</file>

<file path=customXml/itemProps29.xml><?xml version="1.0" encoding="utf-8"?>
<ds:datastoreItem xmlns:ds="http://schemas.openxmlformats.org/officeDocument/2006/customXml" ds:itemID="{CE39DC49-E6D9-433F-B34B-74BED83BB95A}">
  <ds:schemaRefs/>
</ds:datastoreItem>
</file>

<file path=customXml/itemProps30.xml><?xml version="1.0" encoding="utf-8"?>
<ds:datastoreItem xmlns:ds="http://schemas.openxmlformats.org/officeDocument/2006/customXml" ds:itemID="{379250FF-7CA4-41E5-890F-DB99B8540AF2}">
  <ds:schemaRefs/>
</ds:datastoreItem>
</file>

<file path=customXml/itemProps31.xml><?xml version="1.0" encoding="utf-8"?>
<ds:datastoreItem xmlns:ds="http://schemas.openxmlformats.org/officeDocument/2006/customXml" ds:itemID="{3E3DE5FE-538F-44A5-9C41-A29285F0EE0A}">
  <ds:schemaRefs/>
</ds:datastoreItem>
</file>

<file path=customXml/itemProps32.xml><?xml version="1.0" encoding="utf-8"?>
<ds:datastoreItem xmlns:ds="http://schemas.openxmlformats.org/officeDocument/2006/customXml" ds:itemID="{C8A9AF0B-70EC-4D18-BD08-EFC011F02E53}">
  <ds:schemaRefs/>
</ds:datastoreItem>
</file>

<file path=customXml/itemProps33.xml><?xml version="1.0" encoding="utf-8"?>
<ds:datastoreItem xmlns:ds="http://schemas.openxmlformats.org/officeDocument/2006/customXml" ds:itemID="{194C63BF-19B0-45D3-AAE7-3CBEC16A2EC6}">
  <ds:schemaRefs/>
</ds:datastoreItem>
</file>

<file path=customXml/itemProps34.xml><?xml version="1.0" encoding="utf-8"?>
<ds:datastoreItem xmlns:ds="http://schemas.openxmlformats.org/officeDocument/2006/customXml" ds:itemID="{F47E6ECE-7E9F-4D55-B038-54E32BE5CEB8}">
  <ds:schemaRefs/>
</ds:datastoreItem>
</file>

<file path=customXml/itemProps35.xml><?xml version="1.0" encoding="utf-8"?>
<ds:datastoreItem xmlns:ds="http://schemas.openxmlformats.org/officeDocument/2006/customXml" ds:itemID="{6766E134-31AD-47F2-ADFA-FF32700DEB5F}">
  <ds:schemaRefs/>
</ds:datastoreItem>
</file>

<file path=customXml/itemProps36.xml><?xml version="1.0" encoding="utf-8"?>
<ds:datastoreItem xmlns:ds="http://schemas.openxmlformats.org/officeDocument/2006/customXml" ds:itemID="{4583296A-8FBB-489B-9E42-28472136E541}">
  <ds:schemaRefs/>
</ds:datastoreItem>
</file>

<file path=customXml/itemProps37.xml><?xml version="1.0" encoding="utf-8"?>
<ds:datastoreItem xmlns:ds="http://schemas.openxmlformats.org/officeDocument/2006/customXml" ds:itemID="{CAAF3DF7-0A9C-4521-9AA5-B36EB5065F8E}">
  <ds:schemaRefs/>
</ds:datastoreItem>
</file>

<file path=customXml/itemProps38.xml><?xml version="1.0" encoding="utf-8"?>
<ds:datastoreItem xmlns:ds="http://schemas.openxmlformats.org/officeDocument/2006/customXml" ds:itemID="{10520532-F753-4436-BDD1-33BD15576D6F}">
  <ds:schemaRefs/>
</ds:datastoreItem>
</file>

<file path=customXml/itemProps39.xml><?xml version="1.0" encoding="utf-8"?>
<ds:datastoreItem xmlns:ds="http://schemas.openxmlformats.org/officeDocument/2006/customXml" ds:itemID="{392A42B0-DD51-456C-ACCC-0411D89FBD7B}">
  <ds:schemaRefs/>
</ds:datastoreItem>
</file>

<file path=customXml/itemProps40.xml><?xml version="1.0" encoding="utf-8"?>
<ds:datastoreItem xmlns:ds="http://schemas.openxmlformats.org/officeDocument/2006/customXml" ds:itemID="{18C0C256-70AE-4FF2-BFB5-0A7FA58F4065}">
  <ds:schemaRefs/>
</ds:datastoreItem>
</file>

<file path=customXml/itemProps41.xml><?xml version="1.0" encoding="utf-8"?>
<ds:datastoreItem xmlns:ds="http://schemas.openxmlformats.org/officeDocument/2006/customXml" ds:itemID="{6739EF30-B57D-4C46-8C64-89CD61B2E7A0}">
  <ds:schemaRefs/>
</ds:datastoreItem>
</file>

<file path=customXml/itemProps42.xml><?xml version="1.0" encoding="utf-8"?>
<ds:datastoreItem xmlns:ds="http://schemas.openxmlformats.org/officeDocument/2006/customXml" ds:itemID="{8F9A8E96-215C-4E7D-8516-BACB8F60B526}">
  <ds:schemaRefs/>
</ds:datastoreItem>
</file>

<file path=customXml/itemProps43.xml><?xml version="1.0" encoding="utf-8"?>
<ds:datastoreItem xmlns:ds="http://schemas.openxmlformats.org/officeDocument/2006/customXml" ds:itemID="{5CAA0FB2-A5A1-4F35-875A-664624032E56}">
  <ds:schemaRefs/>
</ds:datastoreItem>
</file>

<file path=customXml/itemProps44.xml><?xml version="1.0" encoding="utf-8"?>
<ds:datastoreItem xmlns:ds="http://schemas.openxmlformats.org/officeDocument/2006/customXml" ds:itemID="{9B8393E2-7137-4BE3-BF4A-6F01B6076E45}">
  <ds:schemaRefs/>
</ds:datastoreItem>
</file>

<file path=customXml/itemProps45.xml><?xml version="1.0" encoding="utf-8"?>
<ds:datastoreItem xmlns:ds="http://schemas.openxmlformats.org/officeDocument/2006/customXml" ds:itemID="{4C1AF0DC-4039-4964-9E2D-9BF731492787}">
  <ds:schemaRefs>
    <ds:schemaRef ds:uri="http://schemas.microsoft.com/DataMashup"/>
  </ds:schemaRefs>
</ds:datastoreItem>
</file>

<file path=customXml/itemProps46.xml><?xml version="1.0" encoding="utf-8"?>
<ds:datastoreItem xmlns:ds="http://schemas.openxmlformats.org/officeDocument/2006/customXml" ds:itemID="{70EDE29D-EE20-4201-AC85-C750E35EB8C7}">
  <ds:schemaRefs/>
</ds:datastoreItem>
</file>

<file path=customXml/itemProps47.xml><?xml version="1.0" encoding="utf-8"?>
<ds:datastoreItem xmlns:ds="http://schemas.openxmlformats.org/officeDocument/2006/customXml" ds:itemID="{B798F754-0D14-4A6D-9D52-110033FB7BC1}">
  <ds:schemaRefs/>
</ds:datastoreItem>
</file>

<file path=customXml/itemProps48.xml><?xml version="1.0" encoding="utf-8"?>
<ds:datastoreItem xmlns:ds="http://schemas.openxmlformats.org/officeDocument/2006/customXml" ds:itemID="{411E2800-0FD4-4260-BE42-D469006A43C3}">
  <ds:schemaRefs/>
</ds:datastoreItem>
</file>

<file path=customXml/itemProps49.xml><?xml version="1.0" encoding="utf-8"?>
<ds:datastoreItem xmlns:ds="http://schemas.openxmlformats.org/officeDocument/2006/customXml" ds:itemID="{6E6EFF83-A962-473E-BCD3-90BEB80D06BF}">
  <ds:schemaRefs/>
</ds:datastoreItem>
</file>

<file path=customXml/itemProps50.xml><?xml version="1.0" encoding="utf-8"?>
<ds:datastoreItem xmlns:ds="http://schemas.openxmlformats.org/officeDocument/2006/customXml" ds:itemID="{271CAB31-3E0A-448E-B39F-CFD482F912CE}">
  <ds:schemaRefs/>
</ds:datastoreItem>
</file>

<file path=customXml/itemProps51.xml><?xml version="1.0" encoding="utf-8"?>
<ds:datastoreItem xmlns:ds="http://schemas.openxmlformats.org/officeDocument/2006/customXml" ds:itemID="{A1F85A8E-759A-41F9-9341-76BA4C1D36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Source Data</vt:lpstr>
      <vt:lpstr>Pivot</vt:lpstr>
      <vt:lpstr>Overview</vt:lpstr>
      <vt:lpstr>Agent Performance</vt:lpstr>
      <vt:lpstr>Customer Experience</vt:lpstr>
      <vt:lpstr>Operational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Sayed</dc:creator>
  <cp:lastModifiedBy>Mohamed Sayed</cp:lastModifiedBy>
  <dcterms:created xsi:type="dcterms:W3CDTF">2026-06-11T12:11:44Z</dcterms:created>
  <dcterms:modified xsi:type="dcterms:W3CDTF">2026-06-14T08:34:48Z</dcterms:modified>
</cp:coreProperties>
</file>